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1 年報作成用\令和７年(令和６年作成分)\20 データ\ホームページ掲載用\"/>
    </mc:Choice>
  </mc:AlternateContent>
  <xr:revisionPtr revIDLastSave="0" documentId="8_{2DC2717C-3931-4450-9C99-2DAAAA61FE2C}" xr6:coauthVersionLast="47" xr6:coauthVersionMax="47" xr10:uidLastSave="{00000000-0000-0000-0000-000000000000}"/>
  <bookViews>
    <workbookView xWindow="28680" yWindow="-30" windowWidth="29040" windowHeight="15720" xr2:uid="{6677E1D3-1CE7-490F-BC44-1985D7D27E22}"/>
  </bookViews>
  <sheets>
    <sheet name="第１,２,３表" sheetId="1" r:id="rId1"/>
    <sheet name="第４,５,６表" sheetId="2" r:id="rId2"/>
    <sheet name="第７,８,９表" sheetId="3" r:id="rId3"/>
    <sheet name="第10表" sheetId="4" r:id="rId4"/>
    <sheet name="第11表" sheetId="5" r:id="rId5"/>
    <sheet name="第12表" sheetId="6" r:id="rId6"/>
    <sheet name="第13表" sheetId="7" r:id="rId7"/>
    <sheet name="第14表" sheetId="8" r:id="rId8"/>
    <sheet name="第15表" sheetId="9" r:id="rId9"/>
  </sheets>
  <externalReferences>
    <externalReference r:id="rId10"/>
    <externalReference r:id="rId11"/>
  </externalReferences>
  <definedNames>
    <definedName name="_xlnm.Print_Area" localSheetId="0">'第１,２,３表'!$A$1:$L$59</definedName>
    <definedName name="_xlnm.Print_Area" localSheetId="3">第10表!$A$1:$U$360</definedName>
    <definedName name="_xlnm.Print_Area" localSheetId="4">第11表!$A$1:$S$240</definedName>
    <definedName name="_xlnm.Print_Area" localSheetId="5">第12表!$A$1:$W$240</definedName>
    <definedName name="_xlnm.Print_Area" localSheetId="6">第13表!$A$1:$O$168</definedName>
    <definedName name="_xlnm.Print_Area" localSheetId="7">第14表!$A$1:$S$168</definedName>
    <definedName name="_xlnm.Print_Area" localSheetId="8">第15表!$A$1:$AH$23</definedName>
    <definedName name="_xlnm.Print_Area" localSheetId="1">'第４,５,６表'!$A$1:$L$59</definedName>
    <definedName name="_xlnm.Print_Area" localSheetId="2">'第７,８,９表'!$A$1:$L$59</definedName>
    <definedName name="solver_cvg" localSheetId="4" hidden="1">0.001</definedName>
    <definedName name="solver_cvg" localSheetId="7" hidden="1">0.001</definedName>
    <definedName name="solver_drv" localSheetId="4" hidden="1">1</definedName>
    <definedName name="solver_drv" localSheetId="7" hidden="1">1</definedName>
    <definedName name="solver_est" localSheetId="4" hidden="1">1</definedName>
    <definedName name="solver_est" localSheetId="7" hidden="1">1</definedName>
    <definedName name="solver_itr" localSheetId="4" hidden="1">100</definedName>
    <definedName name="solver_itr" localSheetId="7" hidden="1">100</definedName>
    <definedName name="solver_lin" localSheetId="4" hidden="1">2</definedName>
    <definedName name="solver_lin" localSheetId="7" hidden="1">2</definedName>
    <definedName name="solver_neg" localSheetId="4" hidden="1">2</definedName>
    <definedName name="solver_neg" localSheetId="7" hidden="1">2</definedName>
    <definedName name="solver_num" localSheetId="4" hidden="1">0</definedName>
    <definedName name="solver_num" localSheetId="7" hidden="1">0</definedName>
    <definedName name="solver_nwt" localSheetId="4" hidden="1">1</definedName>
    <definedName name="solver_nwt" localSheetId="7" hidden="1">1</definedName>
    <definedName name="solver_opt" localSheetId="4" hidden="1">第11表!#REF!</definedName>
    <definedName name="solver_opt" localSheetId="7" hidden="1">第14表!#REF!</definedName>
    <definedName name="solver_pre" localSheetId="4" hidden="1">0.000001</definedName>
    <definedName name="solver_pre" localSheetId="7" hidden="1">0.000001</definedName>
    <definedName name="solver_scl" localSheetId="4" hidden="1">2</definedName>
    <definedName name="solver_scl" localSheetId="7" hidden="1">2</definedName>
    <definedName name="solver_sho" localSheetId="4" hidden="1">2</definedName>
    <definedName name="solver_sho" localSheetId="7" hidden="1">2</definedName>
    <definedName name="solver_tim" localSheetId="4" hidden="1">100</definedName>
    <definedName name="solver_tim" localSheetId="7" hidden="1">100</definedName>
    <definedName name="solver_tol" localSheetId="4" hidden="1">0.05</definedName>
    <definedName name="solver_tol" localSheetId="7" hidden="1">0.05</definedName>
    <definedName name="solver_typ" localSheetId="4" hidden="1">3</definedName>
    <definedName name="solver_typ" localSheetId="7" hidden="1">3</definedName>
    <definedName name="solver_val" localSheetId="4" hidden="1">0</definedName>
    <definedName name="solver_val" localSheetId="7" hidden="1">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9" l="1"/>
  <c r="A4" i="9"/>
  <c r="C139" i="8"/>
  <c r="C97" i="8"/>
  <c r="C73" i="8"/>
  <c r="C31" i="8"/>
  <c r="C13" i="8"/>
  <c r="A4" i="8"/>
  <c r="C157" i="8" s="1"/>
  <c r="A4" i="7"/>
  <c r="C139" i="7" s="1"/>
  <c r="C229" i="6"/>
  <c r="C211" i="6"/>
  <c r="C169" i="6"/>
  <c r="C133" i="6"/>
  <c r="C109" i="6"/>
  <c r="C73" i="6"/>
  <c r="C49" i="6"/>
  <c r="C13" i="6"/>
  <c r="A4" i="6"/>
  <c r="C193" i="6" s="1"/>
  <c r="C229" i="5"/>
  <c r="C193" i="5"/>
  <c r="C109" i="5"/>
  <c r="C73" i="5"/>
  <c r="C31" i="5"/>
  <c r="A4" i="5"/>
  <c r="C91" i="5" s="1"/>
  <c r="C89" i="4"/>
  <c r="C107" i="4" s="1"/>
  <c r="C72" i="4"/>
  <c r="C90" i="4" s="1"/>
  <c r="C108" i="4" s="1"/>
  <c r="C12" i="4"/>
  <c r="C30" i="4" s="1"/>
  <c r="C48" i="4" s="1"/>
  <c r="C11" i="4"/>
  <c r="C71" i="4" s="1"/>
  <c r="C131" i="4" s="1"/>
  <c r="C10" i="4"/>
  <c r="C28" i="4" s="1"/>
  <c r="C46" i="4" s="1"/>
  <c r="C9" i="4"/>
  <c r="C27" i="4" s="1"/>
  <c r="C45" i="4" s="1"/>
  <c r="C8" i="4"/>
  <c r="C68" i="4" s="1"/>
  <c r="C7" i="4"/>
  <c r="A4" i="4"/>
  <c r="C271" i="4" s="1"/>
  <c r="L29" i="3"/>
  <c r="K29" i="3"/>
  <c r="J29" i="3"/>
  <c r="A9" i="3"/>
  <c r="A4" i="3"/>
  <c r="F2" i="3"/>
  <c r="Q29" i="2"/>
  <c r="L29" i="2"/>
  <c r="K29" i="2"/>
  <c r="J29" i="2"/>
  <c r="I29" i="2"/>
  <c r="R28" i="2"/>
  <c r="Q28" i="2"/>
  <c r="P28" i="2"/>
  <c r="O28" i="2"/>
  <c r="R27" i="2"/>
  <c r="Q27" i="2"/>
  <c r="P27" i="2"/>
  <c r="O27" i="2"/>
  <c r="R26" i="2"/>
  <c r="Q26" i="2"/>
  <c r="P26" i="2"/>
  <c r="O26" i="2"/>
  <c r="R25" i="2"/>
  <c r="Q25" i="2"/>
  <c r="P25" i="2"/>
  <c r="O25" i="2"/>
  <c r="R24" i="2"/>
  <c r="Q24" i="2"/>
  <c r="P24" i="2"/>
  <c r="O24" i="2"/>
  <c r="R22" i="2"/>
  <c r="Q22" i="2"/>
  <c r="P22" i="2"/>
  <c r="O22" i="2"/>
  <c r="M22" i="2"/>
  <c r="R21" i="2"/>
  <c r="Q21" i="2"/>
  <c r="P21" i="2"/>
  <c r="O21" i="2"/>
  <c r="M21" i="2"/>
  <c r="R20" i="2"/>
  <c r="Q20" i="2"/>
  <c r="P20" i="2"/>
  <c r="O20" i="2"/>
  <c r="M20" i="2"/>
  <c r="R19" i="2"/>
  <c r="Q19" i="2"/>
  <c r="P19" i="2"/>
  <c r="O19" i="2"/>
  <c r="M19" i="2"/>
  <c r="R18" i="2"/>
  <c r="Q18" i="2"/>
  <c r="P18" i="2"/>
  <c r="O18" i="2"/>
  <c r="M18" i="2"/>
  <c r="R17" i="2"/>
  <c r="Q17" i="2"/>
  <c r="P17" i="2"/>
  <c r="O17" i="2"/>
  <c r="M17" i="2"/>
  <c r="R16" i="2"/>
  <c r="Q16" i="2"/>
  <c r="P16" i="2"/>
  <c r="O16" i="2"/>
  <c r="M16" i="2"/>
  <c r="R15" i="2"/>
  <c r="Q15" i="2"/>
  <c r="P15" i="2"/>
  <c r="O15" i="2"/>
  <c r="M15" i="2"/>
  <c r="R14" i="2"/>
  <c r="Q14" i="2"/>
  <c r="P14" i="2"/>
  <c r="O14" i="2"/>
  <c r="M14" i="2"/>
  <c r="R13" i="2"/>
  <c r="Q13" i="2"/>
  <c r="P13" i="2"/>
  <c r="O13" i="2"/>
  <c r="M13" i="2"/>
  <c r="R12" i="2"/>
  <c r="Q12" i="2"/>
  <c r="P12" i="2"/>
  <c r="O12" i="2"/>
  <c r="M12" i="2"/>
  <c r="R11" i="2"/>
  <c r="Q11" i="2"/>
  <c r="P11" i="2"/>
  <c r="O11" i="2"/>
  <c r="R10" i="2"/>
  <c r="R29" i="2" s="1"/>
  <c r="Q10" i="2"/>
  <c r="P10" i="2"/>
  <c r="P29" i="2" s="1"/>
  <c r="O10" i="2"/>
  <c r="O29" i="2" s="1"/>
  <c r="A9" i="2"/>
  <c r="A4" i="2"/>
  <c r="F2" i="2"/>
  <c r="F32" i="2" s="1"/>
  <c r="B32" i="1"/>
  <c r="A12" i="1"/>
  <c r="B11" i="1" s="1"/>
  <c r="B41" i="3" s="1"/>
  <c r="O8" i="1"/>
  <c r="O7" i="1" s="1"/>
  <c r="O6" i="1" s="1"/>
  <c r="Q7" i="1"/>
  <c r="H2" i="1"/>
  <c r="F2" i="1"/>
  <c r="F32" i="1" s="1"/>
  <c r="C70" i="4" l="1"/>
  <c r="L2" i="2"/>
  <c r="C91" i="4"/>
  <c r="C26" i="4"/>
  <c r="C44" i="4" s="1"/>
  <c r="C133" i="4"/>
  <c r="C211" i="4"/>
  <c r="C253" i="4"/>
  <c r="C49" i="4"/>
  <c r="C289" i="4"/>
  <c r="B41" i="1"/>
  <c r="B41" i="2" s="1"/>
  <c r="C88" i="4"/>
  <c r="C106" i="4" s="1"/>
  <c r="C130" i="4"/>
  <c r="C149" i="4"/>
  <c r="C167" i="4" s="1"/>
  <c r="C191" i="4"/>
  <c r="B39" i="1"/>
  <c r="H9" i="1"/>
  <c r="B58" i="1"/>
  <c r="H28" i="1"/>
  <c r="B9" i="1"/>
  <c r="B28" i="1"/>
  <c r="F32" i="3"/>
  <c r="L2" i="3"/>
  <c r="H11" i="1"/>
  <c r="H11" i="2" s="1"/>
  <c r="M11" i="2" s="1"/>
  <c r="B11" i="2"/>
  <c r="C25" i="4"/>
  <c r="C43" i="4" s="1"/>
  <c r="C67" i="4"/>
  <c r="O5" i="1"/>
  <c r="Q6" i="1"/>
  <c r="B11" i="3"/>
  <c r="H11" i="3" s="1"/>
  <c r="C86" i="4"/>
  <c r="C104" i="4" s="1"/>
  <c r="C128" i="4"/>
  <c r="C115" i="7"/>
  <c r="C29" i="4"/>
  <c r="C47" i="4" s="1"/>
  <c r="C73" i="4"/>
  <c r="C229" i="4"/>
  <c r="C49" i="5"/>
  <c r="C211" i="5"/>
  <c r="C151" i="6"/>
  <c r="C97" i="7"/>
  <c r="C115" i="8"/>
  <c r="C73" i="7"/>
  <c r="Q8" i="1"/>
  <c r="C31" i="4"/>
  <c r="C193" i="4"/>
  <c r="C349" i="4"/>
  <c r="C13" i="5"/>
  <c r="C169" i="5"/>
  <c r="C55" i="7"/>
  <c r="L2" i="1"/>
  <c r="C13" i="4"/>
  <c r="C169" i="4"/>
  <c r="C331" i="4"/>
  <c r="C151" i="5"/>
  <c r="C91" i="6"/>
  <c r="C31" i="7"/>
  <c r="C55" i="8"/>
  <c r="C69" i="4"/>
  <c r="C132" i="4"/>
  <c r="C151" i="4"/>
  <c r="C313" i="4"/>
  <c r="C133" i="5"/>
  <c r="C13" i="7"/>
  <c r="C157" i="7"/>
  <c r="C109" i="4"/>
  <c r="C31" i="6"/>
  <c r="B39" i="2" l="1"/>
  <c r="B39" i="3"/>
  <c r="H9" i="3"/>
  <c r="H9" i="2"/>
  <c r="C146" i="4"/>
  <c r="C164" i="4" s="1"/>
  <c r="C188" i="4"/>
  <c r="C209" i="4"/>
  <c r="C227" i="4" s="1"/>
  <c r="C251" i="4"/>
  <c r="B28" i="2"/>
  <c r="B28" i="3"/>
  <c r="C148" i="4"/>
  <c r="C166" i="4" s="1"/>
  <c r="C190" i="4"/>
  <c r="B10" i="9"/>
  <c r="C11" i="8"/>
  <c r="C11" i="7"/>
  <c r="B9" i="3"/>
  <c r="C11" i="5"/>
  <c r="B9" i="2"/>
  <c r="C11" i="6"/>
  <c r="C87" i="4"/>
  <c r="C105" i="4" s="1"/>
  <c r="C129" i="4"/>
  <c r="B58" i="2"/>
  <c r="B58" i="3"/>
  <c r="B8" i="1"/>
  <c r="B27" i="1"/>
  <c r="B38" i="1"/>
  <c r="H8" i="1"/>
  <c r="B57" i="1"/>
  <c r="H27" i="1"/>
  <c r="O4" i="1"/>
  <c r="Q5" i="1"/>
  <c r="C150" i="4"/>
  <c r="C168" i="4" s="1"/>
  <c r="C192" i="4"/>
  <c r="B40" i="1"/>
  <c r="H29" i="1"/>
  <c r="B10" i="1"/>
  <c r="B59" i="1"/>
  <c r="B29" i="1"/>
  <c r="H10" i="1"/>
  <c r="C85" i="4"/>
  <c r="C103" i="4" s="1"/>
  <c r="C127" i="4"/>
  <c r="H28" i="3"/>
  <c r="H28" i="2"/>
  <c r="H10" i="3" l="1"/>
  <c r="H10" i="2"/>
  <c r="M10" i="2" s="1"/>
  <c r="C29" i="7"/>
  <c r="C53" i="7"/>
  <c r="B29" i="3"/>
  <c r="B29" i="2"/>
  <c r="O3" i="1"/>
  <c r="Q4" i="1"/>
  <c r="C29" i="8"/>
  <c r="C53" i="8"/>
  <c r="C206" i="4"/>
  <c r="C224" i="4" s="1"/>
  <c r="C248" i="4"/>
  <c r="C269" i="4"/>
  <c r="C287" i="4" s="1"/>
  <c r="C311" i="4"/>
  <c r="C329" i="4" s="1"/>
  <c r="C347" i="4" s="1"/>
  <c r="H26" i="1"/>
  <c r="H7" i="1"/>
  <c r="B37" i="1"/>
  <c r="B7" i="1"/>
  <c r="B56" i="1"/>
  <c r="B26" i="1"/>
  <c r="C189" i="4"/>
  <c r="C147" i="4"/>
  <c r="C165" i="4" s="1"/>
  <c r="C12" i="6"/>
  <c r="B11" i="9"/>
  <c r="C12" i="8"/>
  <c r="C12" i="7"/>
  <c r="B10" i="3"/>
  <c r="B10" i="2"/>
  <c r="C12" i="5"/>
  <c r="B57" i="2"/>
  <c r="B57" i="3"/>
  <c r="C208" i="4"/>
  <c r="C226" i="4" s="1"/>
  <c r="C250" i="4"/>
  <c r="B59" i="2"/>
  <c r="B59" i="3"/>
  <c r="H29" i="2"/>
  <c r="H29" i="3"/>
  <c r="H8" i="2"/>
  <c r="H8" i="3"/>
  <c r="C29" i="6"/>
  <c r="C47" i="6" s="1"/>
  <c r="C71" i="6"/>
  <c r="B8" i="3"/>
  <c r="C10" i="6"/>
  <c r="B9" i="9"/>
  <c r="C10" i="8"/>
  <c r="C10" i="7"/>
  <c r="C10" i="5"/>
  <c r="B8" i="2"/>
  <c r="H27" i="3"/>
  <c r="H27" i="2"/>
  <c r="B38" i="2"/>
  <c r="B38" i="3"/>
  <c r="B40" i="3"/>
  <c r="B40" i="2"/>
  <c r="C145" i="4"/>
  <c r="C163" i="4" s="1"/>
  <c r="C187" i="4"/>
  <c r="C252" i="4"/>
  <c r="C210" i="4"/>
  <c r="C228" i="4" s="1"/>
  <c r="B27" i="2"/>
  <c r="B27" i="3"/>
  <c r="C29" i="5"/>
  <c r="C47" i="5" s="1"/>
  <c r="C71" i="5"/>
  <c r="C72" i="6" l="1"/>
  <c r="C30" i="6"/>
  <c r="C48" i="6" s="1"/>
  <c r="H26" i="3"/>
  <c r="H26" i="2"/>
  <c r="B54" i="1"/>
  <c r="H5" i="1"/>
  <c r="B24" i="1"/>
  <c r="H24" i="1"/>
  <c r="B5" i="1"/>
  <c r="B35" i="1"/>
  <c r="Q3" i="1"/>
  <c r="R3" i="1" s="1"/>
  <c r="S3" i="1" s="1"/>
  <c r="C89" i="6"/>
  <c r="C107" i="6" s="1"/>
  <c r="C131" i="6"/>
  <c r="H7" i="2"/>
  <c r="H7" i="3"/>
  <c r="B6" i="1"/>
  <c r="H25" i="1"/>
  <c r="H6" i="1"/>
  <c r="B25" i="1"/>
  <c r="B55" i="1"/>
  <c r="B36" i="1"/>
  <c r="C28" i="5"/>
  <c r="C46" i="5" s="1"/>
  <c r="C70" i="5"/>
  <c r="C89" i="5"/>
  <c r="C107" i="5" s="1"/>
  <c r="C131" i="5"/>
  <c r="C28" i="7"/>
  <c r="C52" i="7"/>
  <c r="C312" i="4"/>
  <c r="C330" i="4" s="1"/>
  <c r="C348" i="4" s="1"/>
  <c r="C270" i="4"/>
  <c r="C288" i="4" s="1"/>
  <c r="B37" i="2"/>
  <c r="B37" i="3"/>
  <c r="C249" i="4"/>
  <c r="C207" i="4"/>
  <c r="C225" i="4" s="1"/>
  <c r="B26" i="3"/>
  <c r="B26" i="2"/>
  <c r="C266" i="4"/>
  <c r="C284" i="4" s="1"/>
  <c r="C308" i="4"/>
  <c r="C326" i="4" s="1"/>
  <c r="C344" i="4" s="1"/>
  <c r="C95" i="7"/>
  <c r="C71" i="7"/>
  <c r="C268" i="4"/>
  <c r="C286" i="4" s="1"/>
  <c r="C310" i="4"/>
  <c r="C328" i="4" s="1"/>
  <c r="C346" i="4" s="1"/>
  <c r="C205" i="4"/>
  <c r="C223" i="4" s="1"/>
  <c r="C247" i="4"/>
  <c r="C28" i="8"/>
  <c r="C52" i="8"/>
  <c r="C28" i="6"/>
  <c r="C46" i="6" s="1"/>
  <c r="C70" i="6"/>
  <c r="B56" i="2"/>
  <c r="B56" i="3"/>
  <c r="C30" i="8"/>
  <c r="C54" i="8"/>
  <c r="C72" i="5"/>
  <c r="C30" i="5"/>
  <c r="C48" i="5" s="1"/>
  <c r="C30" i="7"/>
  <c r="C54" i="7"/>
  <c r="C9" i="5"/>
  <c r="B7" i="3"/>
  <c r="C9" i="6"/>
  <c r="B7" i="2"/>
  <c r="B8" i="9"/>
  <c r="C9" i="8"/>
  <c r="C9" i="7"/>
  <c r="C71" i="8"/>
  <c r="C95" i="8"/>
  <c r="C72" i="7" l="1"/>
  <c r="C96" i="7"/>
  <c r="C130" i="6"/>
  <c r="C88" i="6"/>
  <c r="C106" i="6" s="1"/>
  <c r="C88" i="5"/>
  <c r="C106" i="5" s="1"/>
  <c r="C130" i="5"/>
  <c r="B24" i="2"/>
  <c r="B24" i="3"/>
  <c r="C113" i="8"/>
  <c r="C137" i="8"/>
  <c r="C155" i="8" s="1"/>
  <c r="C267" i="4"/>
  <c r="C285" i="4" s="1"/>
  <c r="C309" i="4"/>
  <c r="C327" i="4" s="1"/>
  <c r="C345" i="4" s="1"/>
  <c r="C8" i="6"/>
  <c r="B6" i="3"/>
  <c r="B7" i="9"/>
  <c r="B6" i="2"/>
  <c r="C8" i="8"/>
  <c r="C8" i="7"/>
  <c r="C8" i="5"/>
  <c r="H24" i="3"/>
  <c r="H24" i="2"/>
  <c r="C51" i="7"/>
  <c r="C27" i="7"/>
  <c r="C113" i="7"/>
  <c r="C137" i="7"/>
  <c r="C155" i="7" s="1"/>
  <c r="H5" i="3"/>
  <c r="H5" i="2"/>
  <c r="B36" i="2"/>
  <c r="B36" i="3"/>
  <c r="C149" i="6"/>
  <c r="C167" i="6" s="1"/>
  <c r="C191" i="6"/>
  <c r="C209" i="6" s="1"/>
  <c r="C227" i="6" s="1"/>
  <c r="B54" i="3"/>
  <c r="B54" i="2"/>
  <c r="B55" i="2"/>
  <c r="B55" i="3"/>
  <c r="C27" i="8"/>
  <c r="C51" i="8"/>
  <c r="C132" i="5"/>
  <c r="C90" i="5"/>
  <c r="C108" i="5" s="1"/>
  <c r="C307" i="4"/>
  <c r="C325" i="4" s="1"/>
  <c r="C343" i="4" s="1"/>
  <c r="C265" i="4"/>
  <c r="C283" i="4" s="1"/>
  <c r="C70" i="7"/>
  <c r="C94" i="7"/>
  <c r="C69" i="5"/>
  <c r="C27" i="5"/>
  <c r="C45" i="5" s="1"/>
  <c r="C94" i="8"/>
  <c r="C70" i="8"/>
  <c r="C72" i="8"/>
  <c r="C96" i="8"/>
  <c r="B25" i="3"/>
  <c r="B25" i="2"/>
  <c r="C27" i="6"/>
  <c r="C45" i="6" s="1"/>
  <c r="C69" i="6"/>
  <c r="H6" i="3"/>
  <c r="H6" i="2"/>
  <c r="B35" i="2"/>
  <c r="B35" i="3"/>
  <c r="C149" i="5"/>
  <c r="C167" i="5" s="1"/>
  <c r="C191" i="5"/>
  <c r="C209" i="5" s="1"/>
  <c r="C227" i="5" s="1"/>
  <c r="H25" i="2"/>
  <c r="H25" i="3"/>
  <c r="C7" i="7"/>
  <c r="C7" i="5"/>
  <c r="B5" i="2"/>
  <c r="C7" i="6"/>
  <c r="B6" i="9"/>
  <c r="B5" i="3"/>
  <c r="C7" i="8"/>
  <c r="C90" i="6"/>
  <c r="C108" i="6" s="1"/>
  <c r="C132" i="6"/>
  <c r="C25" i="5" l="1"/>
  <c r="C43" i="5" s="1"/>
  <c r="C67" i="5"/>
  <c r="C192" i="6"/>
  <c r="C210" i="6" s="1"/>
  <c r="C228" i="6" s="1"/>
  <c r="C150" i="6"/>
  <c r="C168" i="6" s="1"/>
  <c r="C112" i="8"/>
  <c r="C136" i="8"/>
  <c r="C154" i="8" s="1"/>
  <c r="C150" i="5"/>
  <c r="C168" i="5" s="1"/>
  <c r="C192" i="5"/>
  <c r="C210" i="5" s="1"/>
  <c r="C228" i="5" s="1"/>
  <c r="C69" i="7"/>
  <c r="C93" i="7"/>
  <c r="C190" i="5"/>
  <c r="C208" i="5" s="1"/>
  <c r="C226" i="5" s="1"/>
  <c r="C148" i="5"/>
  <c r="C166" i="5" s="1"/>
  <c r="C129" i="6"/>
  <c r="C87" i="6"/>
  <c r="C105" i="6" s="1"/>
  <c r="C69" i="8"/>
  <c r="C93" i="8"/>
  <c r="C26" i="6"/>
  <c r="C44" i="6" s="1"/>
  <c r="C68" i="6"/>
  <c r="C25" i="7"/>
  <c r="C49" i="7"/>
  <c r="C25" i="8"/>
  <c r="C49" i="8"/>
  <c r="C87" i="5"/>
  <c r="C105" i="5" s="1"/>
  <c r="C129" i="5"/>
  <c r="C112" i="7"/>
  <c r="C136" i="7"/>
  <c r="C154" i="7" s="1"/>
  <c r="C26" i="5"/>
  <c r="C44" i="5" s="1"/>
  <c r="C68" i="5"/>
  <c r="C148" i="6"/>
  <c r="C166" i="6" s="1"/>
  <c r="C190" i="6"/>
  <c r="C208" i="6" s="1"/>
  <c r="C226" i="6" s="1"/>
  <c r="C26" i="7"/>
  <c r="C50" i="7"/>
  <c r="C114" i="7"/>
  <c r="C138" i="7"/>
  <c r="C156" i="7" s="1"/>
  <c r="C67" i="6"/>
  <c r="C25" i="6"/>
  <c r="C43" i="6" s="1"/>
  <c r="C138" i="8"/>
  <c r="C156" i="8" s="1"/>
  <c r="C114" i="8"/>
  <c r="C50" i="8"/>
  <c r="C26" i="8"/>
  <c r="C111" i="8" l="1"/>
  <c r="C135" i="8"/>
  <c r="C153" i="8" s="1"/>
  <c r="C67" i="8"/>
  <c r="C91" i="8"/>
  <c r="C147" i="6"/>
  <c r="C165" i="6" s="1"/>
  <c r="C189" i="6"/>
  <c r="C207" i="6" s="1"/>
  <c r="C225" i="6" s="1"/>
  <c r="C68" i="7"/>
  <c r="C92" i="7"/>
  <c r="C68" i="8"/>
  <c r="C92" i="8"/>
  <c r="C86" i="5"/>
  <c r="C104" i="5" s="1"/>
  <c r="C128" i="5"/>
  <c r="C147" i="5"/>
  <c r="C165" i="5" s="1"/>
  <c r="C189" i="5"/>
  <c r="C207" i="5" s="1"/>
  <c r="C225" i="5" s="1"/>
  <c r="C67" i="7"/>
  <c r="C91" i="7"/>
  <c r="C86" i="6"/>
  <c r="C104" i="6" s="1"/>
  <c r="C128" i="6"/>
  <c r="C111" i="7"/>
  <c r="C135" i="7"/>
  <c r="C153" i="7" s="1"/>
  <c r="C127" i="5"/>
  <c r="C85" i="5"/>
  <c r="C103" i="5" s="1"/>
  <c r="C127" i="6"/>
  <c r="C85" i="6"/>
  <c r="C103" i="6" s="1"/>
  <c r="C109" i="7" l="1"/>
  <c r="C133" i="7"/>
  <c r="C151" i="7" s="1"/>
  <c r="C110" i="7"/>
  <c r="C134" i="7"/>
  <c r="C152" i="7" s="1"/>
  <c r="C145" i="6"/>
  <c r="C163" i="6" s="1"/>
  <c r="C187" i="6"/>
  <c r="C205" i="6" s="1"/>
  <c r="C223" i="6" s="1"/>
  <c r="C146" i="5"/>
  <c r="C164" i="5" s="1"/>
  <c r="C188" i="5"/>
  <c r="C206" i="5" s="1"/>
  <c r="C224" i="5" s="1"/>
  <c r="C109" i="8"/>
  <c r="C133" i="8"/>
  <c r="C151" i="8" s="1"/>
  <c r="C187" i="5"/>
  <c r="C205" i="5" s="1"/>
  <c r="C223" i="5" s="1"/>
  <c r="C145" i="5"/>
  <c r="C163" i="5" s="1"/>
  <c r="C146" i="6"/>
  <c r="C164" i="6" s="1"/>
  <c r="C188" i="6"/>
  <c r="C206" i="6" s="1"/>
  <c r="C224" i="6" s="1"/>
  <c r="C110" i="8"/>
  <c r="C134" i="8"/>
  <c r="C152" i="8" s="1"/>
</calcChain>
</file>

<file path=xl/sharedStrings.xml><?xml version="1.0" encoding="utf-8"?>
<sst xmlns="http://schemas.openxmlformats.org/spreadsheetml/2006/main" count="2400" uniqueCount="182">
  <si>
    <t>第1表　産業別名目賃金指数（現金給与総額）</t>
    <phoneticPr fontId="5"/>
  </si>
  <si>
    <t>第3表　産業別名目賃金指数（所定内給与）</t>
    <phoneticPr fontId="5"/>
  </si>
  <si>
    <t>年</t>
    <rPh sb="0" eb="1">
      <t>ネン</t>
    </rPh>
    <phoneticPr fontId="5"/>
  </si>
  <si>
    <t>(規模５人以上)</t>
    <phoneticPr fontId="5"/>
  </si>
  <si>
    <t>年  月</t>
    <phoneticPr fontId="5"/>
  </si>
  <si>
    <t>調査産業計</t>
  </si>
  <si>
    <t>建　設　業</t>
  </si>
  <si>
    <t>製　造　業</t>
  </si>
  <si>
    <t>電気・ガス</t>
    <rPh sb="0" eb="2">
      <t>デンキ</t>
    </rPh>
    <phoneticPr fontId="5"/>
  </si>
  <si>
    <t>熱供給・水道業</t>
    <rPh sb="0" eb="1">
      <t>ネツ</t>
    </rPh>
    <rPh sb="1" eb="3">
      <t>キョウキュウ</t>
    </rPh>
    <rPh sb="4" eb="7">
      <t>スイドウギョウ</t>
    </rPh>
    <phoneticPr fontId="5"/>
  </si>
  <si>
    <t>基準年</t>
    <rPh sb="0" eb="2">
      <t>キジュン</t>
    </rPh>
    <rPh sb="2" eb="3">
      <t>ネン</t>
    </rPh>
    <phoneticPr fontId="5"/>
  </si>
  <si>
    <t>２月</t>
    <phoneticPr fontId="5"/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</si>
  <si>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</si>
  <si>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</si>
  <si>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</si>
  <si>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</si>
  <si>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</si>
  <si>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</si>
  <si>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</si>
  <si>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</si>
  <si>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</si>
  <si>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</si>
  <si>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対前年増減率(%)</t>
  </si>
  <si>
    <t>第2表　産業別名目賃金指数（きまって支給する給与）</t>
    <rPh sb="18" eb="20">
      <t>シキュウ</t>
    </rPh>
    <rPh sb="22" eb="24">
      <t>キュウヨ</t>
    </rPh>
    <phoneticPr fontId="5"/>
  </si>
  <si>
    <t>第4表　産業別実質賃金指数（現金給与総額）</t>
    <phoneticPr fontId="5"/>
  </si>
  <si>
    <t>第6表　産業別実質賃金指数（所定内給与）</t>
    <phoneticPr fontId="5"/>
  </si>
  <si>
    <t>宮崎市の消費者物価指数
（持家の帰属家賃を除く総合）</t>
    <rPh sb="0" eb="3">
      <t>ミヤザキシ</t>
    </rPh>
    <rPh sb="4" eb="7">
      <t>ショウヒシャ</t>
    </rPh>
    <rPh sb="7" eb="9">
      <t>ブッカ</t>
    </rPh>
    <rPh sb="9" eb="11">
      <t>シスウ</t>
    </rPh>
    <rPh sb="13" eb="14">
      <t>モ</t>
    </rPh>
    <rPh sb="14" eb="15">
      <t>イエ</t>
    </rPh>
    <rPh sb="16" eb="18">
      <t>キゾク</t>
    </rPh>
    <rPh sb="18" eb="20">
      <t>ヤチン</t>
    </rPh>
    <rPh sb="21" eb="22">
      <t>ノゾ</t>
    </rPh>
    <rPh sb="23" eb="25">
      <t>ソウゴウ</t>
    </rPh>
    <phoneticPr fontId="5"/>
  </si>
  <si>
    <t>第5表　産業別実質賃金指数（きまって支給する給与）</t>
    <phoneticPr fontId="5"/>
  </si>
  <si>
    <t>第7表　産業別総実労働時間指数</t>
    <phoneticPr fontId="5"/>
  </si>
  <si>
    <t>第9表　産業別常用雇用指数</t>
    <phoneticPr fontId="5"/>
  </si>
  <si>
    <t>第8表　産業別所定外労働時間指数</t>
    <phoneticPr fontId="5"/>
  </si>
  <si>
    <t>第10表－１　産業別男女別１人平均月間現金給与額</t>
    <phoneticPr fontId="3"/>
  </si>
  <si>
    <t>年</t>
    <rPh sb="0" eb="1">
      <t>ネン</t>
    </rPh>
    <phoneticPr fontId="3"/>
  </si>
  <si>
    <t>(規模５人以上)</t>
    <phoneticPr fontId="3"/>
  </si>
  <si>
    <t>（単位：円）</t>
  </si>
  <si>
    <t>調　査　産　業　計</t>
    <phoneticPr fontId="5"/>
  </si>
  <si>
    <t>建　　設　　業</t>
    <phoneticPr fontId="5"/>
  </si>
  <si>
    <t>製　造　業</t>
    <phoneticPr fontId="5"/>
  </si>
  <si>
    <t>食 料 品 ・ た ば こ</t>
    <phoneticPr fontId="5"/>
  </si>
  <si>
    <t>繊　維　工　業</t>
    <rPh sb="0" eb="1">
      <t>セン</t>
    </rPh>
    <rPh sb="2" eb="3">
      <t>ユイ</t>
    </rPh>
    <rPh sb="4" eb="5">
      <t>タクミ</t>
    </rPh>
    <rPh sb="6" eb="7">
      <t>ギョウ</t>
    </rPh>
    <phoneticPr fontId="5"/>
  </si>
  <si>
    <t xml:space="preserve">木 材 ・ 木 製 品  </t>
    <phoneticPr fontId="5"/>
  </si>
  <si>
    <t>区</t>
    <rPh sb="0" eb="1">
      <t>ク</t>
    </rPh>
    <phoneticPr fontId="5"/>
  </si>
  <si>
    <t>現金給与</t>
    <phoneticPr fontId="5"/>
  </si>
  <si>
    <t>きまって</t>
    <phoneticPr fontId="5"/>
  </si>
  <si>
    <t>特別に支</t>
    <phoneticPr fontId="5"/>
  </si>
  <si>
    <t>分</t>
    <rPh sb="0" eb="1">
      <t>ブン</t>
    </rPh>
    <phoneticPr fontId="5"/>
  </si>
  <si>
    <t>支給する</t>
    <phoneticPr fontId="5"/>
  </si>
  <si>
    <t>払われた</t>
    <phoneticPr fontId="5"/>
  </si>
  <si>
    <t>　</t>
  </si>
  <si>
    <t>総　　額</t>
    <phoneticPr fontId="5"/>
  </si>
  <si>
    <t>給　　与</t>
    <phoneticPr fontId="5"/>
  </si>
  <si>
    <t>　</t>
    <phoneticPr fontId="3"/>
  </si>
  <si>
    <t>男</t>
    <rPh sb="0" eb="1">
      <t>ダン</t>
    </rPh>
    <phoneticPr fontId="5"/>
  </si>
  <si>
    <t>女</t>
    <rPh sb="0" eb="1">
      <t>ジョ</t>
    </rPh>
    <phoneticPr fontId="5"/>
  </si>
  <si>
    <t>計</t>
    <rPh sb="0" eb="1">
      <t>ケイ</t>
    </rPh>
    <phoneticPr fontId="5"/>
  </si>
  <si>
    <t>男</t>
    <rPh sb="0" eb="1">
      <t>オトコ</t>
    </rPh>
    <phoneticPr fontId="3"/>
  </si>
  <si>
    <t>女</t>
    <rPh sb="0" eb="1">
      <t>オンナ</t>
    </rPh>
    <phoneticPr fontId="5"/>
  </si>
  <si>
    <t>第10表－２　産業別男女別１人平均月間現金給与額</t>
    <phoneticPr fontId="3"/>
  </si>
  <si>
    <t>家具・装備品</t>
  </si>
  <si>
    <t>印刷・同関連業</t>
  </si>
  <si>
    <t>化学，石油・石炭</t>
  </si>
  <si>
    <t>プラスチック製品</t>
  </si>
  <si>
    <t>ゴ　ム　製　品</t>
  </si>
  <si>
    <t>窯 業 ・ 土 石 製 品</t>
  </si>
  <si>
    <t>現金給与</t>
  </si>
  <si>
    <t>きまって</t>
  </si>
  <si>
    <t>特別に支</t>
  </si>
  <si>
    <t>支給する</t>
  </si>
  <si>
    <t>払われた</t>
  </si>
  <si>
    <t xml:space="preserve"> </t>
  </si>
  <si>
    <t>総　　額</t>
  </si>
  <si>
    <t>給　　与</t>
  </si>
  <si>
    <t>X</t>
    <phoneticPr fontId="3"/>
  </si>
  <si>
    <t>X</t>
  </si>
  <si>
    <t>第10表－３　産業別男女別１人平均月間現金給与額</t>
    <phoneticPr fontId="3"/>
  </si>
  <si>
    <t>金属製品製造業</t>
  </si>
  <si>
    <t>業務用機械器具</t>
  </si>
  <si>
    <t>電子・デバイス</t>
  </si>
  <si>
    <t>電気機械器具</t>
  </si>
  <si>
    <t>輸送用機械器具</t>
  </si>
  <si>
    <t>はん用・生産用機械器具</t>
  </si>
  <si>
    <t>第10表－４　産業別男女別１人平均月間現金給与額</t>
    <phoneticPr fontId="3"/>
  </si>
  <si>
    <t>電気・ガス・熱供給・水道業</t>
  </si>
  <si>
    <t>情 報 通 信 業</t>
  </si>
  <si>
    <t>運輸業 ，郵便業</t>
  </si>
  <si>
    <t>卸売業，小売業</t>
  </si>
  <si>
    <t>金融業，保険業</t>
  </si>
  <si>
    <t>不動産業，物品賃貸業</t>
  </si>
  <si>
    <t>年  月</t>
  </si>
  <si>
    <t>第10表－５　産業別男女別１人平均月間現金給与額</t>
    <phoneticPr fontId="3"/>
  </si>
  <si>
    <t>学術研究，専門・技術サービス業</t>
  </si>
  <si>
    <t>宿泊業，飲食サービス業</t>
  </si>
  <si>
    <t>生活関連サービス業，娯楽業</t>
  </si>
  <si>
    <t>教育，学習支援業</t>
  </si>
  <si>
    <t>医 療 , 福 祉</t>
  </si>
  <si>
    <t>複合サービス事業</t>
  </si>
  <si>
    <t>第10表－６　産業別男女別１人平均月間現金給与額</t>
    <phoneticPr fontId="3"/>
  </si>
  <si>
    <t>サービス業（他に分類されないもの）</t>
  </si>
  <si>
    <t>職業紹介・労働者派遣業</t>
  </si>
  <si>
    <t>第11表－１　産業別男女別１人平均月間労働時間、出勤日数</t>
    <phoneticPr fontId="5"/>
  </si>
  <si>
    <t>(単位：時間、日)</t>
    <phoneticPr fontId="5"/>
  </si>
  <si>
    <t>建　　　設　　　業</t>
    <phoneticPr fontId="5"/>
  </si>
  <si>
    <t>製　　　造　　　業</t>
    <phoneticPr fontId="5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</si>
  <si>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</si>
  <si>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総　　実</t>
    <phoneticPr fontId="5"/>
  </si>
  <si>
    <t>所 定 内</t>
    <phoneticPr fontId="5"/>
  </si>
  <si>
    <t>所 定 外</t>
    <phoneticPr fontId="5"/>
  </si>
  <si>
    <t>出勤日数</t>
    <phoneticPr fontId="5"/>
  </si>
  <si>
    <t>労働時間</t>
    <phoneticPr fontId="5"/>
  </si>
  <si>
    <t>第11表－２　産業別男女別１人平均月間労働時間、出勤日数</t>
    <phoneticPr fontId="5"/>
  </si>
  <si>
    <t>(単位：時間、日)</t>
  </si>
  <si>
    <t>総　　実</t>
  </si>
  <si>
    <t>所 定 内</t>
  </si>
  <si>
    <t>所 定 外</t>
  </si>
  <si>
    <t>出勤日数</t>
  </si>
  <si>
    <t>労働時間</t>
  </si>
  <si>
    <t>第11表－３　産業別男女別１人平均月間労働時間、出勤日数</t>
    <phoneticPr fontId="5"/>
  </si>
  <si>
    <t>第11表－４　産業別男女別１人平均月間労働時間、出勤日数</t>
    <phoneticPr fontId="5"/>
  </si>
  <si>
    <t>医 療 ，福 祉</t>
  </si>
  <si>
    <t>第12表－１　産業別男女別常用労働者数</t>
    <phoneticPr fontId="5"/>
  </si>
  <si>
    <t>(単位：人、％)</t>
    <phoneticPr fontId="5"/>
  </si>
  <si>
    <t>建　　　　設　　　　業</t>
    <phoneticPr fontId="5"/>
  </si>
  <si>
    <t>製　　　　造　　　　業</t>
    <phoneticPr fontId="5"/>
  </si>
  <si>
    <t>ﾊﾟｰﾄ ﾀｲﾑ</t>
    <phoneticPr fontId="5"/>
  </si>
  <si>
    <t>常用労働者数</t>
    <phoneticPr fontId="5"/>
  </si>
  <si>
    <t>入職者数</t>
    <phoneticPr fontId="5"/>
  </si>
  <si>
    <t>離職者数</t>
    <phoneticPr fontId="5"/>
  </si>
  <si>
    <t>労 働 者</t>
    <phoneticPr fontId="5"/>
  </si>
  <si>
    <t xml:space="preserve">  </t>
  </si>
  <si>
    <t>労働者数</t>
    <phoneticPr fontId="5"/>
  </si>
  <si>
    <t>比    率</t>
    <phoneticPr fontId="5"/>
  </si>
  <si>
    <t>第12表－２　産業別男女別常用労働者数</t>
    <phoneticPr fontId="5"/>
  </si>
  <si>
    <t>(単位：人、％)</t>
  </si>
  <si>
    <t>情  報  通  信  業</t>
  </si>
  <si>
    <t>ﾊﾟｰﾄ ﾀｲﾑ</t>
  </si>
  <si>
    <t>常用労働者数</t>
  </si>
  <si>
    <t>入職者数</t>
  </si>
  <si>
    <t>離職者数</t>
  </si>
  <si>
    <t>労 働 者</t>
  </si>
  <si>
    <t>労働者数</t>
  </si>
  <si>
    <t>比    率</t>
  </si>
  <si>
    <t>第12表－３　産業別男女別常用労働者数</t>
    <phoneticPr fontId="5"/>
  </si>
  <si>
    <t>第12表－４　産業別男女別常用労働者数</t>
    <phoneticPr fontId="5"/>
  </si>
  <si>
    <t>医  療  ，  福  祉</t>
  </si>
  <si>
    <t>第13表－１　産業別就業形態別１人平均月間現金給与額</t>
    <rPh sb="3" eb="4">
      <t>ヒョウ</t>
    </rPh>
    <rPh sb="10" eb="12">
      <t>シュウギョウ</t>
    </rPh>
    <rPh sb="12" eb="14">
      <t>ケイタイ</t>
    </rPh>
    <rPh sb="14" eb="15">
      <t>ベツ</t>
    </rPh>
    <rPh sb="21" eb="23">
      <t>ゲンキン</t>
    </rPh>
    <rPh sb="23" eb="25">
      <t>キュウヨ</t>
    </rPh>
    <rPh sb="25" eb="26">
      <t>ガク</t>
    </rPh>
    <phoneticPr fontId="5"/>
  </si>
  <si>
    <t>年</t>
    <rPh sb="0" eb="1">
      <t>ネン</t>
    </rPh>
    <phoneticPr fontId="24"/>
  </si>
  <si>
    <t>(単位：円)</t>
    <phoneticPr fontId="24"/>
  </si>
  <si>
    <t>区</t>
    <rPh sb="0" eb="1">
      <t>ク</t>
    </rPh>
    <phoneticPr fontId="24"/>
  </si>
  <si>
    <t>分</t>
    <rPh sb="0" eb="1">
      <t>ブン</t>
    </rPh>
    <phoneticPr fontId="24"/>
  </si>
  <si>
    <t>　</t>
    <phoneticPr fontId="5"/>
  </si>
  <si>
    <t>一　　般　　労　　働　　者</t>
    <rPh sb="0" eb="1">
      <t>イチ</t>
    </rPh>
    <rPh sb="3" eb="4">
      <t>パン</t>
    </rPh>
    <rPh sb="6" eb="7">
      <t>ロウ</t>
    </rPh>
    <rPh sb="9" eb="10">
      <t>ハタラキ</t>
    </rPh>
    <rPh sb="12" eb="13">
      <t>シャ</t>
    </rPh>
    <phoneticPr fontId="24"/>
  </si>
  <si>
    <t>パ　ー　ト　タ　イ　ム　労　働　者</t>
    <rPh sb="12" eb="13">
      <t>ロウ</t>
    </rPh>
    <rPh sb="14" eb="15">
      <t>ハタラキ</t>
    </rPh>
    <rPh sb="16" eb="17">
      <t>シャ</t>
    </rPh>
    <phoneticPr fontId="24"/>
  </si>
  <si>
    <t>第13表－２　産業別就業形態別１人平均月間現金給与額</t>
    <rPh sb="3" eb="4">
      <t>ヒョウ</t>
    </rPh>
    <rPh sb="10" eb="12">
      <t>シュウギョウ</t>
    </rPh>
    <rPh sb="12" eb="14">
      <t>ケイタイ</t>
    </rPh>
    <rPh sb="14" eb="15">
      <t>ベツ</t>
    </rPh>
    <rPh sb="21" eb="23">
      <t>ゲンキン</t>
    </rPh>
    <rPh sb="23" eb="25">
      <t>キュウヨ</t>
    </rPh>
    <rPh sb="25" eb="26">
      <t>ガク</t>
    </rPh>
    <phoneticPr fontId="5"/>
  </si>
  <si>
    <t>(単位：円)</t>
  </si>
  <si>
    <t>第13表－３　産業別就業形態別１人平均月間現金給与額</t>
    <rPh sb="3" eb="4">
      <t>ヒョウ</t>
    </rPh>
    <rPh sb="10" eb="12">
      <t>シュウギョウ</t>
    </rPh>
    <rPh sb="12" eb="14">
      <t>ケイタイ</t>
    </rPh>
    <rPh sb="14" eb="15">
      <t>ベツ</t>
    </rPh>
    <rPh sb="21" eb="23">
      <t>ゲンキン</t>
    </rPh>
    <rPh sb="23" eb="25">
      <t>キュウヨ</t>
    </rPh>
    <rPh sb="25" eb="26">
      <t>ガク</t>
    </rPh>
    <phoneticPr fontId="5"/>
  </si>
  <si>
    <t>第13表－４　産業別就業形態別１人平均月間現金給与額</t>
    <rPh sb="3" eb="4">
      <t>ヒョウ</t>
    </rPh>
    <rPh sb="10" eb="12">
      <t>シュウギョウ</t>
    </rPh>
    <rPh sb="12" eb="14">
      <t>ケイタイ</t>
    </rPh>
    <rPh sb="14" eb="15">
      <t>ベツ</t>
    </rPh>
    <rPh sb="21" eb="23">
      <t>ゲンキン</t>
    </rPh>
    <rPh sb="23" eb="25">
      <t>キュウヨ</t>
    </rPh>
    <rPh sb="25" eb="26">
      <t>ガク</t>
    </rPh>
    <phoneticPr fontId="5"/>
  </si>
  <si>
    <t>第14表－１　産業別就業形態別１人平均月間労働時間、出勤日数</t>
    <rPh sb="3" eb="4">
      <t>ヒョウ</t>
    </rPh>
    <rPh sb="10" eb="12">
      <t>シュウギョウ</t>
    </rPh>
    <rPh sb="12" eb="14">
      <t>ケイタイ</t>
    </rPh>
    <rPh sb="14" eb="15">
      <t>ベツ</t>
    </rPh>
    <phoneticPr fontId="5"/>
  </si>
  <si>
    <t>(単位：時間、日)</t>
    <rPh sb="4" eb="6">
      <t>ジカン</t>
    </rPh>
    <rPh sb="7" eb="8">
      <t>ニチ</t>
    </rPh>
    <phoneticPr fontId="5"/>
  </si>
  <si>
    <t>第14表－２　産業別就業形態別１人平均月間労働時間、出勤日数</t>
    <rPh sb="3" eb="4">
      <t>ヒョウ</t>
    </rPh>
    <rPh sb="10" eb="12">
      <t>シュウギョウ</t>
    </rPh>
    <rPh sb="12" eb="14">
      <t>ケイタイ</t>
    </rPh>
    <rPh sb="14" eb="15">
      <t>ベツ</t>
    </rPh>
    <phoneticPr fontId="5"/>
  </si>
  <si>
    <t>第14表－３　産業別就業形態別１人平均月間労働時間、出勤日数</t>
    <rPh sb="3" eb="4">
      <t>ヒョウ</t>
    </rPh>
    <rPh sb="10" eb="12">
      <t>シュウギョウ</t>
    </rPh>
    <rPh sb="12" eb="14">
      <t>ケイタイ</t>
    </rPh>
    <rPh sb="14" eb="15">
      <t>ベツ</t>
    </rPh>
    <phoneticPr fontId="5"/>
  </si>
  <si>
    <t>第14表－４　産業別就業形態別１人平均月間労働時間、出勤日数</t>
    <rPh sb="3" eb="4">
      <t>ヒョウ</t>
    </rPh>
    <rPh sb="10" eb="12">
      <t>シュウギョウ</t>
    </rPh>
    <rPh sb="12" eb="14">
      <t>ケイタイ</t>
    </rPh>
    <rPh sb="14" eb="15">
      <t>ベツ</t>
    </rPh>
    <phoneticPr fontId="5"/>
  </si>
  <si>
    <t>第15表　産業別労働異動率</t>
    <rPh sb="0" eb="1">
      <t>ダイ</t>
    </rPh>
    <rPh sb="3" eb="4">
      <t>ヒョウ</t>
    </rPh>
    <rPh sb="5" eb="7">
      <t>サンギョウ</t>
    </rPh>
    <rPh sb="7" eb="8">
      <t>ベツ</t>
    </rPh>
    <rPh sb="8" eb="10">
      <t>ロウドウ</t>
    </rPh>
    <rPh sb="10" eb="12">
      <t>イドウ</t>
    </rPh>
    <rPh sb="12" eb="13">
      <t>リツ</t>
    </rPh>
    <phoneticPr fontId="24"/>
  </si>
  <si>
    <t>(規模５人以上)</t>
    <phoneticPr fontId="24"/>
  </si>
  <si>
    <t>(単位：％)</t>
    <rPh sb="1" eb="3">
      <t>タンイ</t>
    </rPh>
    <phoneticPr fontId="24"/>
  </si>
  <si>
    <t>調査産業計</t>
    <rPh sb="0" eb="2">
      <t>チョウサ</t>
    </rPh>
    <rPh sb="2" eb="4">
      <t>サンギョウ</t>
    </rPh>
    <rPh sb="4" eb="5">
      <t>ケイ</t>
    </rPh>
    <phoneticPr fontId="24"/>
  </si>
  <si>
    <t>建設業</t>
    <rPh sb="0" eb="3">
      <t>ケンセツギョウ</t>
    </rPh>
    <phoneticPr fontId="24"/>
  </si>
  <si>
    <t>製造業</t>
    <rPh sb="0" eb="3">
      <t>セイゾウギョウ</t>
    </rPh>
    <phoneticPr fontId="24"/>
  </si>
  <si>
    <t>電気・ガス熱供給・水道業</t>
    <phoneticPr fontId="24"/>
  </si>
  <si>
    <t>情報通信業</t>
    <rPh sb="0" eb="2">
      <t>ジョウホウ</t>
    </rPh>
    <rPh sb="2" eb="5">
      <t>ツウシンギョウ</t>
    </rPh>
    <phoneticPr fontId="24"/>
  </si>
  <si>
    <t>運輸業
郵便業</t>
    <phoneticPr fontId="24"/>
  </si>
  <si>
    <t>卸売業
小売業</t>
    <rPh sb="0" eb="3">
      <t>オロシウリギョウ</t>
    </rPh>
    <rPh sb="4" eb="7">
      <t>コウリギョウ</t>
    </rPh>
    <phoneticPr fontId="24"/>
  </si>
  <si>
    <t>金融業
保険業</t>
    <phoneticPr fontId="24"/>
  </si>
  <si>
    <t>不動産業，物品賃貸業</t>
    <phoneticPr fontId="24"/>
  </si>
  <si>
    <t>学術研究，
専門・技術
サービス業</t>
    <phoneticPr fontId="24"/>
  </si>
  <si>
    <t>宿泊業，
飲食サービス業</t>
    <phoneticPr fontId="24"/>
  </si>
  <si>
    <t>生活関連
サービス業，娯楽業</t>
    <phoneticPr fontId="24"/>
  </si>
  <si>
    <t>教育，学習支援業</t>
    <rPh sb="3" eb="4">
      <t>ガク</t>
    </rPh>
    <phoneticPr fontId="24"/>
  </si>
  <si>
    <t>医療，福祉</t>
    <phoneticPr fontId="24"/>
  </si>
  <si>
    <t>複合サービス事業</t>
    <phoneticPr fontId="24"/>
  </si>
  <si>
    <t>サービス業（他に分類されないもの）</t>
    <rPh sb="4" eb="5">
      <t>ギョウ</t>
    </rPh>
    <rPh sb="6" eb="7">
      <t>ホカ</t>
    </rPh>
    <phoneticPr fontId="24"/>
  </si>
  <si>
    <t>入職率</t>
    <rPh sb="0" eb="1">
      <t>ニュウ</t>
    </rPh>
    <rPh sb="1" eb="2">
      <t>ショク</t>
    </rPh>
    <rPh sb="2" eb="3">
      <t>リツ</t>
    </rPh>
    <phoneticPr fontId="24"/>
  </si>
  <si>
    <t>離職率</t>
    <rPh sb="0" eb="2">
      <t>リショク</t>
    </rPh>
    <rPh sb="2" eb="3">
      <t>リツ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</si>
</sst>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ggge&quot;年平均&quot;"/>
    <numFmt numFmtId="177" formatCode="e&quot;年&quot;"/>
    <numFmt numFmtId="178" formatCode="#,##0.0"/>
    <numFmt numFmtId="179" formatCode="0.0"/>
    <numFmt numFmtId="180" formatCode="[DBNum3]&quot;令和&quot;0&quot;年　１月&quot;"/>
    <numFmt numFmtId="181" formatCode="#,##0.0;&quot;▲ &quot;#,##0.0"/>
    <numFmt numFmtId="182" formatCode="0.0_);[Red]\(0.0\)"/>
    <numFmt numFmtId="183" formatCode="ggge&quot;年&quot;"/>
    <numFmt numFmtId="184" formatCode="&quot;令和&quot;0&quot;年平均&quot;"/>
    <numFmt numFmtId="185" formatCode="&quot;平成&quot;0&quot;年平均&quot;"/>
    <numFmt numFmtId="186" formatCode="0.0;&quot;▲ &quot;0.0"/>
    <numFmt numFmtId="187" formatCode="[$-411]ggge&quot;年&quot;m&quot;月&quot;d&quot;日&quot;;@"/>
    <numFmt numFmtId="188" formatCode="[DBNum3]&quot;令和&quot;0&quot;年１月&quot;"/>
    <numFmt numFmtId="189" formatCode="0.0_ "/>
    <numFmt numFmtId="190" formatCode="0_ "/>
    <numFmt numFmtId="191" formatCode="_ * #,##0.0_ ;_ * &quot;¥&quot;\!\-#,##0.0_ ;_ * &quot;-&quot;?_ ;_ @_ "/>
    <numFmt numFmtId="192" formatCode="#,##0_ "/>
    <numFmt numFmtId="193" formatCode="#,##0.0_);[Red]\(#,##0.0\)"/>
  </numFmts>
  <fonts count="34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color theme="0"/>
      <name val="ＭＳ 明朝"/>
      <family val="1"/>
      <charset val="128"/>
    </font>
    <font>
      <sz val="18"/>
      <color theme="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6"/>
      <color theme="0"/>
      <name val="ＭＳ 明朝"/>
      <family val="1"/>
      <charset val="128"/>
    </font>
    <font>
      <sz val="14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8"/>
      <name val="ＭＳ ゴシック"/>
      <family val="3"/>
      <charset val="128"/>
    </font>
    <font>
      <b/>
      <sz val="18"/>
      <name val="ＭＳ 明朝"/>
      <family val="1"/>
      <charset val="128"/>
    </font>
    <font>
      <b/>
      <sz val="22"/>
      <color theme="0"/>
      <name val="ＭＳ 明朝"/>
      <family val="1"/>
      <charset val="128"/>
    </font>
    <font>
      <sz val="12"/>
      <name val="ＭＳ Ｐゴシック"/>
      <family val="3"/>
      <charset val="128"/>
    </font>
    <font>
      <sz val="18"/>
      <color rgb="FFFF0000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6"/>
      <color theme="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4"/>
      <color theme="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7" fillId="0" borderId="0">
      <alignment vertical="center"/>
    </xf>
    <xf numFmtId="0" fontId="1" fillId="0" borderId="0"/>
    <xf numFmtId="0" fontId="20" fillId="0" borderId="0"/>
  </cellStyleXfs>
  <cellXfs count="540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/>
    <xf numFmtId="176" fontId="2" fillId="0" borderId="0" xfId="0" applyNumberFormat="1" applyFont="1" applyAlignment="1" applyProtection="1">
      <alignment horizontal="right"/>
      <protection locked="0"/>
    </xf>
    <xf numFmtId="177" fontId="2" fillId="0" borderId="0" xfId="0" applyNumberFormat="1" applyFont="1" applyProtection="1">
      <protection locked="0"/>
    </xf>
    <xf numFmtId="0" fontId="7" fillId="0" borderId="0" xfId="0" quotePrefix="1" applyFont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177" fontId="2" fillId="0" borderId="0" xfId="0" applyNumberFormat="1" applyFont="1" applyAlignment="1" applyProtection="1">
      <alignment horizontal="right"/>
      <protection locked="0"/>
    </xf>
    <xf numFmtId="176" fontId="2" fillId="0" borderId="1" xfId="0" applyNumberFormat="1" applyFont="1" applyBorder="1" applyAlignment="1" applyProtection="1">
      <alignment horizontal="center"/>
      <protection locked="0"/>
    </xf>
    <xf numFmtId="178" fontId="2" fillId="0" borderId="13" xfId="0" applyNumberFormat="1" applyFont="1" applyBorder="1" applyAlignment="1">
      <alignment horizontal="right" vertical="center"/>
    </xf>
    <xf numFmtId="178" fontId="2" fillId="0" borderId="14" xfId="0" applyNumberFormat="1" applyFont="1" applyBorder="1" applyAlignment="1">
      <alignment horizontal="right" vertical="center"/>
    </xf>
    <xf numFmtId="178" fontId="2" fillId="0" borderId="15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6" fontId="2" fillId="0" borderId="15" xfId="0" applyNumberFormat="1" applyFont="1" applyBorder="1" applyAlignment="1">
      <alignment horizontal="centerContinuous" vertical="center"/>
    </xf>
    <xf numFmtId="178" fontId="2" fillId="0" borderId="16" xfId="0" applyNumberFormat="1" applyFont="1" applyBorder="1" applyAlignment="1">
      <alignment horizontal="right" vertical="center"/>
    </xf>
    <xf numFmtId="178" fontId="2" fillId="0" borderId="4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0" fontId="8" fillId="0" borderId="0" xfId="0" applyFont="1" applyProtection="1">
      <protection locked="0"/>
    </xf>
    <xf numFmtId="177" fontId="2" fillId="0" borderId="15" xfId="0" applyNumberFormat="1" applyFont="1" applyBorder="1" applyAlignment="1" applyProtection="1">
      <alignment horizontal="center"/>
      <protection locked="0"/>
    </xf>
    <xf numFmtId="178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9" fillId="0" borderId="0" xfId="0" applyFont="1"/>
    <xf numFmtId="178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vertical="top" wrapText="1"/>
    </xf>
    <xf numFmtId="177" fontId="2" fillId="0" borderId="6" xfId="0" applyNumberFormat="1" applyFont="1" applyBorder="1" applyAlignment="1" applyProtection="1">
      <alignment horizontal="center"/>
      <protection locked="0"/>
    </xf>
    <xf numFmtId="178" fontId="2" fillId="0" borderId="17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178" fontId="2" fillId="0" borderId="6" xfId="0" applyNumberFormat="1" applyFont="1" applyBorder="1" applyAlignment="1">
      <alignment horizontal="right" vertical="center"/>
    </xf>
    <xf numFmtId="179" fontId="2" fillId="0" borderId="0" xfId="0" applyNumberFormat="1" applyFont="1" applyProtection="1">
      <protection locked="0"/>
    </xf>
    <xf numFmtId="180" fontId="2" fillId="0" borderId="1" xfId="0" applyNumberFormat="1" applyFont="1" applyBorder="1" applyAlignment="1">
      <alignment horizontal="right"/>
    </xf>
    <xf numFmtId="0" fontId="10" fillId="0" borderId="0" xfId="0" applyFont="1" applyProtection="1">
      <protection locked="0"/>
    </xf>
    <xf numFmtId="0" fontId="2" fillId="0" borderId="15" xfId="0" applyFont="1" applyBorder="1" applyAlignment="1">
      <alignment horizontal="right" vertical="center"/>
    </xf>
    <xf numFmtId="177" fontId="2" fillId="0" borderId="0" xfId="0" applyNumberFormat="1" applyFont="1"/>
    <xf numFmtId="0" fontId="2" fillId="0" borderId="6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 shrinkToFit="1"/>
    </xf>
    <xf numFmtId="178" fontId="2" fillId="0" borderId="14" xfId="0" applyNumberFormat="1" applyFont="1" applyBorder="1" applyAlignment="1">
      <alignment horizontal="right" vertical="center" shrinkToFit="1"/>
    </xf>
    <xf numFmtId="0" fontId="2" fillId="0" borderId="15" xfId="0" applyFont="1" applyBorder="1" applyAlignment="1" applyProtection="1">
      <alignment horizontal="right" shrinkToFit="1"/>
      <protection locked="0"/>
    </xf>
    <xf numFmtId="176" fontId="2" fillId="0" borderId="15" xfId="0" applyNumberFormat="1" applyFont="1" applyBorder="1" applyAlignment="1" applyProtection="1">
      <alignment horizontal="center"/>
      <protection locked="0"/>
    </xf>
    <xf numFmtId="181" fontId="2" fillId="0" borderId="13" xfId="0" applyNumberFormat="1" applyFont="1" applyBorder="1" applyAlignment="1">
      <alignment horizontal="right" vertical="center"/>
    </xf>
    <xf numFmtId="181" fontId="2" fillId="0" borderId="14" xfId="0" applyNumberFormat="1" applyFont="1" applyBorder="1" applyAlignment="1">
      <alignment horizontal="right" vertical="center"/>
    </xf>
    <xf numFmtId="181" fontId="2" fillId="0" borderId="15" xfId="0" applyNumberFormat="1" applyFont="1" applyBorder="1" applyAlignment="1">
      <alignment horizontal="right" vertical="center"/>
    </xf>
    <xf numFmtId="181" fontId="2" fillId="0" borderId="0" xfId="0" applyNumberFormat="1" applyFont="1" applyAlignment="1">
      <alignment horizontal="right" vertical="center" shrinkToFit="1"/>
    </xf>
    <xf numFmtId="181" fontId="2" fillId="0" borderId="14" xfId="0" applyNumberFormat="1" applyFont="1" applyBorder="1" applyAlignment="1">
      <alignment horizontal="right" vertical="center" shrinkToFit="1"/>
    </xf>
    <xf numFmtId="181" fontId="2" fillId="0" borderId="12" xfId="0" applyNumberFormat="1" applyFont="1" applyBorder="1" applyAlignment="1">
      <alignment horizontal="right" vertical="center" shrinkToFit="1"/>
    </xf>
    <xf numFmtId="181" fontId="2" fillId="0" borderId="18" xfId="0" applyNumberFormat="1" applyFont="1" applyBorder="1" applyAlignment="1">
      <alignment horizontal="right" vertical="center" shrinkToFit="1"/>
    </xf>
    <xf numFmtId="181" fontId="2" fillId="0" borderId="15" xfId="0" applyNumberFormat="1" applyFont="1" applyBorder="1" applyAlignment="1">
      <alignment horizontal="right" vertical="center" shrinkToFit="1"/>
    </xf>
    <xf numFmtId="181" fontId="2" fillId="0" borderId="6" xfId="0" applyNumberFormat="1" applyFont="1" applyBorder="1" applyAlignment="1">
      <alignment horizontal="right" vertical="center"/>
    </xf>
    <xf numFmtId="181" fontId="2" fillId="0" borderId="19" xfId="0" applyNumberFormat="1" applyFont="1" applyBorder="1" applyAlignment="1">
      <alignment horizontal="right" vertical="center" shrinkToFit="1"/>
    </xf>
    <xf numFmtId="181" fontId="2" fillId="0" borderId="6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Continuous" vertical="center"/>
    </xf>
    <xf numFmtId="178" fontId="2" fillId="0" borderId="0" xfId="0" applyNumberFormat="1" applyFont="1" applyAlignment="1">
      <alignment vertical="center" shrinkToFit="1"/>
    </xf>
    <xf numFmtId="178" fontId="2" fillId="0" borderId="20" xfId="0" applyNumberFormat="1" applyFont="1" applyBorder="1" applyAlignment="1">
      <alignment horizontal="right" vertical="center"/>
    </xf>
    <xf numFmtId="178" fontId="2" fillId="0" borderId="21" xfId="0" applyNumberFormat="1" applyFont="1" applyBorder="1" applyAlignment="1">
      <alignment horizontal="right" vertical="center"/>
    </xf>
    <xf numFmtId="178" fontId="2" fillId="0" borderId="5" xfId="0" applyNumberFormat="1" applyFont="1" applyBorder="1" applyAlignment="1">
      <alignment horizontal="right" vertical="center"/>
    </xf>
    <xf numFmtId="181" fontId="2" fillId="0" borderId="0" xfId="0" applyNumberFormat="1" applyFont="1" applyAlignment="1">
      <alignment horizontal="right" vertical="center"/>
    </xf>
    <xf numFmtId="181" fontId="2" fillId="0" borderId="12" xfId="0" applyNumberFormat="1" applyFont="1" applyBorder="1" applyAlignment="1">
      <alignment horizontal="right" vertical="center"/>
    </xf>
    <xf numFmtId="181" fontId="2" fillId="0" borderId="18" xfId="0" applyNumberFormat="1" applyFont="1" applyBorder="1" applyAlignment="1">
      <alignment horizontal="right" vertical="center"/>
    </xf>
    <xf numFmtId="181" fontId="2" fillId="0" borderId="19" xfId="0" applyNumberFormat="1" applyFont="1" applyBorder="1" applyAlignment="1">
      <alignment horizontal="right" vertical="center"/>
    </xf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179" fontId="2" fillId="0" borderId="0" xfId="0" applyNumberFormat="1" applyFont="1" applyAlignment="1">
      <alignment horizontal="center"/>
    </xf>
    <xf numFmtId="179" fontId="2" fillId="0" borderId="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/>
    </xf>
    <xf numFmtId="182" fontId="12" fillId="0" borderId="15" xfId="0" applyNumberFormat="1" applyFont="1" applyBorder="1" applyProtection="1">
      <protection locked="0"/>
    </xf>
    <xf numFmtId="179" fontId="2" fillId="0" borderId="0" xfId="0" applyNumberFormat="1" applyFont="1" applyAlignment="1">
      <alignment horizontal="center" vertical="top" wrapText="1"/>
    </xf>
    <xf numFmtId="0" fontId="7" fillId="0" borderId="0" xfId="0" applyFont="1" applyAlignment="1" applyProtection="1">
      <alignment vertical="center"/>
      <protection locked="0"/>
    </xf>
    <xf numFmtId="177" fontId="2" fillId="0" borderId="15" xfId="0" applyNumberFormat="1" applyFont="1" applyBorder="1" applyAlignment="1">
      <alignment horizontal="centerContinuous" vertical="center"/>
    </xf>
    <xf numFmtId="179" fontId="2" fillId="0" borderId="15" xfId="0" applyNumberFormat="1" applyFont="1" applyBorder="1" applyAlignment="1">
      <alignment horizontal="right" vertical="center"/>
    </xf>
    <xf numFmtId="183" fontId="2" fillId="0" borderId="0" xfId="0" applyNumberFormat="1" applyFont="1" applyAlignment="1">
      <alignment horizontal="right"/>
    </xf>
    <xf numFmtId="0" fontId="7" fillId="0" borderId="18" xfId="0" applyFont="1" applyBorder="1" applyAlignment="1" applyProtection="1">
      <alignment horizontal="center" vertical="center"/>
      <protection locked="0"/>
    </xf>
    <xf numFmtId="179" fontId="2" fillId="0" borderId="6" xfId="0" applyNumberFormat="1" applyFont="1" applyBorder="1" applyAlignment="1">
      <alignment horizontal="right" vertical="center"/>
    </xf>
    <xf numFmtId="182" fontId="12" fillId="0" borderId="6" xfId="0" applyNumberFormat="1" applyFont="1" applyBorder="1" applyProtection="1">
      <protection locked="0"/>
    </xf>
    <xf numFmtId="184" fontId="2" fillId="0" borderId="0" xfId="0" applyNumberFormat="1" applyFont="1" applyAlignment="1">
      <alignment horizontal="right"/>
    </xf>
    <xf numFmtId="185" fontId="2" fillId="0" borderId="0" xfId="0" applyNumberFormat="1" applyFont="1" applyAlignment="1">
      <alignment horizontal="right"/>
    </xf>
    <xf numFmtId="178" fontId="2" fillId="0" borderId="15" xfId="0" applyNumberFormat="1" applyFont="1" applyBorder="1" applyAlignment="1">
      <alignment horizontal="right" vertical="center" shrinkToFit="1"/>
    </xf>
    <xf numFmtId="186" fontId="2" fillId="0" borderId="13" xfId="0" applyNumberFormat="1" applyFont="1" applyBorder="1" applyAlignment="1">
      <alignment horizontal="right" vertical="center"/>
    </xf>
    <xf numFmtId="186" fontId="2" fillId="0" borderId="14" xfId="0" applyNumberFormat="1" applyFont="1" applyBorder="1" applyAlignment="1">
      <alignment horizontal="right" vertical="center"/>
    </xf>
    <xf numFmtId="186" fontId="2" fillId="0" borderId="15" xfId="0" applyNumberFormat="1" applyFont="1" applyBorder="1" applyAlignment="1">
      <alignment horizontal="right" vertical="center"/>
    </xf>
    <xf numFmtId="186" fontId="2" fillId="0" borderId="15" xfId="0" applyNumberFormat="1" applyFont="1" applyBorder="1" applyAlignment="1">
      <alignment horizontal="right" vertical="center" shrinkToFit="1"/>
    </xf>
    <xf numFmtId="179" fontId="2" fillId="0" borderId="0" xfId="0" applyNumberFormat="1" applyFont="1"/>
    <xf numFmtId="177" fontId="2" fillId="0" borderId="6" xfId="0" applyNumberFormat="1" applyFont="1" applyBorder="1" applyAlignment="1">
      <alignment horizontal="centerContinuous" vertical="center"/>
    </xf>
    <xf numFmtId="186" fontId="2" fillId="0" borderId="6" xfId="0" applyNumberFormat="1" applyFont="1" applyBorder="1" applyAlignment="1">
      <alignment horizontal="right" vertical="center"/>
    </xf>
    <xf numFmtId="186" fontId="2" fillId="0" borderId="6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 applyProtection="1">
      <alignment horizontal="right" vertical="center" shrinkToFit="1"/>
      <protection locked="0"/>
    </xf>
    <xf numFmtId="186" fontId="2" fillId="0" borderId="12" xfId="0" applyNumberFormat="1" applyFont="1" applyBorder="1" applyAlignment="1">
      <alignment horizontal="right" vertical="center"/>
    </xf>
    <xf numFmtId="0" fontId="9" fillId="0" borderId="0" xfId="0" applyFont="1" applyAlignment="1">
      <alignment wrapText="1"/>
    </xf>
    <xf numFmtId="178" fontId="2" fillId="0" borderId="13" xfId="0" applyNumberFormat="1" applyFont="1" applyBorder="1" applyAlignment="1">
      <alignment horizontal="right" vertical="center" shrinkToFit="1"/>
    </xf>
    <xf numFmtId="181" fontId="2" fillId="0" borderId="13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 applyProtection="1">
      <alignment vertical="center" shrinkToFit="1"/>
      <protection locked="0"/>
    </xf>
    <xf numFmtId="178" fontId="2" fillId="0" borderId="12" xfId="0" applyNumberFormat="1" applyFont="1" applyBorder="1" applyAlignment="1">
      <alignment horizontal="right" vertical="center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right" vertical="center"/>
    </xf>
    <xf numFmtId="3" fontId="13" fillId="0" borderId="1" xfId="0" applyNumberFormat="1" applyFont="1" applyBorder="1" applyAlignment="1" applyProtection="1">
      <alignment vertical="center" textRotation="255" shrinkToFit="1"/>
      <protection locked="0"/>
    </xf>
    <xf numFmtId="0" fontId="13" fillId="0" borderId="20" xfId="0" applyFont="1" applyBorder="1" applyAlignment="1">
      <alignment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3" fontId="13" fillId="0" borderId="15" xfId="0" applyNumberFormat="1" applyFont="1" applyBorder="1" applyAlignment="1" applyProtection="1">
      <alignment vertical="center" textRotation="255" shrinkToFit="1"/>
      <protection locked="0"/>
    </xf>
    <xf numFmtId="0" fontId="13" fillId="0" borderId="13" xfId="0" applyFont="1" applyBorder="1" applyAlignment="1">
      <alignment horizontal="centerContinuous" vertical="center"/>
    </xf>
    <xf numFmtId="0" fontId="13" fillId="0" borderId="14" xfId="0" applyFont="1" applyBorder="1" applyAlignment="1">
      <alignment horizontal="centerContinuous" vertical="center"/>
    </xf>
    <xf numFmtId="0" fontId="13" fillId="0" borderId="12" xfId="0" applyFont="1" applyBorder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3" fontId="13" fillId="0" borderId="6" xfId="0" applyNumberFormat="1" applyFont="1" applyBorder="1" applyAlignment="1" applyProtection="1">
      <alignment vertical="center" textRotation="255" shrinkToFit="1"/>
      <protection locked="0"/>
    </xf>
    <xf numFmtId="0" fontId="13" fillId="0" borderId="21" xfId="0" applyFont="1" applyBorder="1" applyAlignment="1">
      <alignment vertical="center"/>
    </xf>
    <xf numFmtId="0" fontId="13" fillId="0" borderId="17" xfId="0" applyFont="1" applyBorder="1" applyAlignment="1">
      <alignment horizontal="centerContinuous" vertical="center"/>
    </xf>
    <xf numFmtId="0" fontId="13" fillId="0" borderId="9" xfId="0" applyFont="1" applyBorder="1" applyAlignment="1">
      <alignment horizontal="centerContinuous" vertical="center"/>
    </xf>
    <xf numFmtId="0" fontId="13" fillId="0" borderId="25" xfId="0" applyFont="1" applyBorder="1" applyAlignment="1">
      <alignment horizontal="centerContinuous" vertical="center"/>
    </xf>
    <xf numFmtId="0" fontId="13" fillId="0" borderId="21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187" fontId="13" fillId="2" borderId="0" xfId="0" applyNumberFormat="1" applyFont="1" applyFill="1" applyAlignment="1">
      <alignment vertical="center"/>
    </xf>
    <xf numFmtId="176" fontId="13" fillId="0" borderId="15" xfId="0" applyNumberFormat="1" applyFont="1" applyBorder="1" applyAlignment="1">
      <alignment horizontal="centerContinuous" vertical="center"/>
    </xf>
    <xf numFmtId="3" fontId="13" fillId="0" borderId="13" xfId="0" applyNumberFormat="1" applyFont="1" applyBorder="1" applyAlignment="1">
      <alignment horizontal="right" vertical="center"/>
    </xf>
    <xf numFmtId="3" fontId="13" fillId="0" borderId="14" xfId="0" applyNumberFormat="1" applyFont="1" applyBorder="1" applyAlignment="1">
      <alignment horizontal="right" vertical="center"/>
    </xf>
    <xf numFmtId="3" fontId="13" fillId="0" borderId="12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vertical="center"/>
    </xf>
    <xf numFmtId="177" fontId="13" fillId="0" borderId="15" xfId="0" applyNumberFormat="1" applyFont="1" applyBorder="1" applyAlignment="1">
      <alignment horizontal="centerContinuous" vertical="center"/>
    </xf>
    <xf numFmtId="3" fontId="13" fillId="0" borderId="10" xfId="0" applyNumberFormat="1" applyFont="1" applyBorder="1" applyAlignment="1">
      <alignment horizontal="right" vertical="center"/>
    </xf>
    <xf numFmtId="3" fontId="13" fillId="0" borderId="26" xfId="0" applyNumberFormat="1" applyFont="1" applyBorder="1" applyAlignment="1">
      <alignment horizontal="right" vertical="center"/>
    </xf>
    <xf numFmtId="3" fontId="13" fillId="2" borderId="0" xfId="0" applyNumberFormat="1" applyFont="1" applyFill="1" applyAlignment="1">
      <alignment vertical="center"/>
    </xf>
    <xf numFmtId="3" fontId="13" fillId="0" borderId="11" xfId="0" applyNumberFormat="1" applyFon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0" fontId="13" fillId="0" borderId="0" xfId="1" applyFont="1" applyAlignment="1">
      <alignment vertical="center" wrapText="1" shrinkToFit="1"/>
    </xf>
    <xf numFmtId="3" fontId="13" fillId="0" borderId="17" xfId="0" applyNumberFormat="1" applyFont="1" applyBorder="1" applyAlignment="1">
      <alignment horizontal="right" vertical="center"/>
    </xf>
    <xf numFmtId="3" fontId="13" fillId="0" borderId="7" xfId="0" applyNumberFormat="1" applyFont="1" applyBorder="1" applyAlignment="1">
      <alignment horizontal="right" vertical="center"/>
    </xf>
    <xf numFmtId="3" fontId="13" fillId="0" borderId="6" xfId="0" applyNumberFormat="1" applyFont="1" applyBorder="1" applyAlignment="1">
      <alignment horizontal="right" vertical="center"/>
    </xf>
    <xf numFmtId="0" fontId="13" fillId="0" borderId="0" xfId="0" applyFont="1"/>
    <xf numFmtId="188" fontId="13" fillId="0" borderId="20" xfId="0" applyNumberFormat="1" applyFont="1" applyBorder="1" applyAlignment="1">
      <alignment horizontal="right" vertical="center"/>
    </xf>
    <xf numFmtId="3" fontId="13" fillId="0" borderId="16" xfId="0" applyNumberFormat="1" applyFont="1" applyBorder="1" applyAlignment="1">
      <alignment horizontal="right" vertical="center"/>
    </xf>
    <xf numFmtId="3" fontId="13" fillId="0" borderId="3" xfId="0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3" fontId="13" fillId="0" borderId="20" xfId="0" applyNumberFormat="1" applyFont="1" applyBorder="1" applyAlignment="1">
      <alignment horizontal="right" vertical="center"/>
    </xf>
    <xf numFmtId="3" fontId="13" fillId="0" borderId="4" xfId="0" applyNumberFormat="1" applyFont="1" applyBorder="1" applyAlignment="1">
      <alignment horizontal="right" vertical="center"/>
    </xf>
    <xf numFmtId="3" fontId="13" fillId="0" borderId="27" xfId="0" applyNumberFormat="1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179" fontId="18" fillId="0" borderId="0" xfId="0" applyNumberFormat="1" applyFont="1" applyAlignment="1">
      <alignment horizontal="center" vertical="center"/>
    </xf>
    <xf numFmtId="3" fontId="19" fillId="2" borderId="0" xfId="0" applyNumberFormat="1" applyFont="1" applyFill="1" applyAlignment="1">
      <alignment vertical="center"/>
    </xf>
    <xf numFmtId="179" fontId="18" fillId="0" borderId="0" xfId="0" applyNumberFormat="1" applyFont="1" applyAlignment="1">
      <alignment vertical="top" wrapText="1"/>
    </xf>
    <xf numFmtId="0" fontId="13" fillId="0" borderId="6" xfId="0" applyFont="1" applyBorder="1" applyAlignment="1">
      <alignment horizontal="right" vertical="center"/>
    </xf>
    <xf numFmtId="3" fontId="13" fillId="0" borderId="1" xfId="0" applyNumberFormat="1" applyFont="1" applyBorder="1" applyAlignment="1" applyProtection="1">
      <alignment horizontal="center" vertical="center" textRotation="255" shrinkToFit="1"/>
      <protection locked="0"/>
    </xf>
    <xf numFmtId="176" fontId="13" fillId="0" borderId="0" xfId="0" applyNumberFormat="1" applyFont="1" applyAlignment="1">
      <alignment horizontal="center" vertical="center"/>
    </xf>
    <xf numFmtId="3" fontId="13" fillId="0" borderId="15" xfId="0" applyNumberFormat="1" applyFont="1" applyBorder="1" applyAlignment="1" applyProtection="1">
      <alignment horizontal="center" vertical="center" textRotation="255" shrinkToFit="1"/>
      <protection locked="0"/>
    </xf>
    <xf numFmtId="177" fontId="13" fillId="0" borderId="0" xfId="0" applyNumberFormat="1" applyFont="1" applyAlignment="1">
      <alignment horizontal="center" vertical="center"/>
    </xf>
    <xf numFmtId="177" fontId="13" fillId="0" borderId="21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right" vertical="center"/>
    </xf>
    <xf numFmtId="3" fontId="13" fillId="0" borderId="19" xfId="0" applyNumberFormat="1" applyFont="1" applyBorder="1" applyAlignment="1">
      <alignment horizontal="right" vertical="center"/>
    </xf>
    <xf numFmtId="3" fontId="13" fillId="0" borderId="21" xfId="0" applyNumberFormat="1" applyFont="1" applyBorder="1" applyAlignment="1">
      <alignment horizontal="right" vertical="center"/>
    </xf>
    <xf numFmtId="3" fontId="13" fillId="0" borderId="6" xfId="0" applyNumberFormat="1" applyFont="1" applyBorder="1" applyAlignment="1" applyProtection="1">
      <alignment horizontal="center" vertical="center" textRotation="255" shrinkToFit="1"/>
      <protection locked="0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centerContinuous" vertical="center"/>
    </xf>
    <xf numFmtId="3" fontId="13" fillId="0" borderId="13" xfId="0" applyNumberFormat="1" applyFont="1" applyBorder="1" applyAlignment="1">
      <alignment horizontal="right" vertical="center" shrinkToFit="1"/>
    </xf>
    <xf numFmtId="3" fontId="13" fillId="0" borderId="14" xfId="0" applyNumberFormat="1" applyFont="1" applyBorder="1" applyAlignment="1">
      <alignment horizontal="right" vertical="center" shrinkToFit="1"/>
    </xf>
    <xf numFmtId="3" fontId="13" fillId="0" borderId="1" xfId="0" applyNumberFormat="1" applyFont="1" applyBorder="1" applyAlignment="1">
      <alignment horizontal="right" vertical="center" shrinkToFit="1"/>
    </xf>
    <xf numFmtId="3" fontId="13" fillId="0" borderId="0" xfId="0" applyNumberFormat="1" applyFont="1" applyAlignment="1">
      <alignment horizontal="right" vertical="center" shrinkToFit="1"/>
    </xf>
    <xf numFmtId="3" fontId="13" fillId="0" borderId="12" xfId="0" applyNumberFormat="1" applyFont="1" applyBorder="1" applyAlignment="1">
      <alignment horizontal="right" vertical="center" shrinkToFit="1"/>
    </xf>
    <xf numFmtId="3" fontId="13" fillId="0" borderId="10" xfId="0" applyNumberFormat="1" applyFont="1" applyBorder="1" applyAlignment="1">
      <alignment horizontal="right" vertical="center" shrinkToFit="1"/>
    </xf>
    <xf numFmtId="3" fontId="13" fillId="0" borderId="15" xfId="0" applyNumberFormat="1" applyFont="1" applyBorder="1" applyAlignment="1">
      <alignment horizontal="right" vertical="center" shrinkToFit="1"/>
    </xf>
    <xf numFmtId="3" fontId="19" fillId="0" borderId="14" xfId="0" applyNumberFormat="1" applyFont="1" applyBorder="1" applyAlignment="1">
      <alignment horizontal="right" vertical="center" shrinkToFit="1"/>
    </xf>
    <xf numFmtId="3" fontId="19" fillId="0" borderId="12" xfId="0" applyNumberFormat="1" applyFont="1" applyBorder="1" applyAlignment="1">
      <alignment horizontal="right" vertical="center" shrinkToFit="1"/>
    </xf>
    <xf numFmtId="3" fontId="19" fillId="0" borderId="0" xfId="0" applyNumberFormat="1" applyFont="1" applyAlignment="1">
      <alignment vertical="center"/>
    </xf>
    <xf numFmtId="3" fontId="13" fillId="0" borderId="11" xfId="0" applyNumberFormat="1" applyFont="1" applyBorder="1" applyAlignment="1">
      <alignment horizontal="right" vertical="center" shrinkToFit="1"/>
    </xf>
    <xf numFmtId="3" fontId="13" fillId="0" borderId="18" xfId="0" applyNumberFormat="1" applyFont="1" applyBorder="1" applyAlignment="1">
      <alignment horizontal="right" vertical="center" shrinkToFit="1"/>
    </xf>
    <xf numFmtId="3" fontId="13" fillId="0" borderId="6" xfId="0" applyNumberFormat="1" applyFont="1" applyBorder="1" applyAlignment="1">
      <alignment horizontal="right" vertical="center" shrinkToFit="1"/>
    </xf>
    <xf numFmtId="3" fontId="13" fillId="0" borderId="16" xfId="0" applyNumberFormat="1" applyFont="1" applyBorder="1" applyAlignment="1">
      <alignment horizontal="right" vertical="center" shrinkToFit="1"/>
    </xf>
    <xf numFmtId="3" fontId="13" fillId="0" borderId="3" xfId="0" applyNumberFormat="1" applyFont="1" applyBorder="1" applyAlignment="1">
      <alignment horizontal="right" vertical="center" shrinkToFit="1"/>
    </xf>
    <xf numFmtId="3" fontId="13" fillId="0" borderId="27" xfId="0" applyNumberFormat="1" applyFont="1" applyBorder="1" applyAlignment="1">
      <alignment horizontal="right" vertical="center" shrinkToFit="1"/>
    </xf>
    <xf numFmtId="3" fontId="13" fillId="0" borderId="20" xfId="0" applyNumberFormat="1" applyFont="1" applyBorder="1" applyAlignment="1">
      <alignment horizontal="right" vertical="center" shrinkToFit="1"/>
    </xf>
    <xf numFmtId="3" fontId="13" fillId="0" borderId="4" xfId="0" applyNumberFormat="1" applyFont="1" applyBorder="1" applyAlignment="1">
      <alignment horizontal="right" vertical="center" shrinkToFit="1"/>
    </xf>
    <xf numFmtId="3" fontId="13" fillId="0" borderId="5" xfId="0" applyNumberFormat="1" applyFont="1" applyBorder="1" applyAlignment="1">
      <alignment horizontal="right" vertical="center" shrinkToFit="1"/>
    </xf>
    <xf numFmtId="3" fontId="13" fillId="0" borderId="2" xfId="0" applyNumberFormat="1" applyFont="1" applyBorder="1" applyAlignment="1">
      <alignment horizontal="right" vertical="center" shrinkToFit="1"/>
    </xf>
    <xf numFmtId="3" fontId="13" fillId="0" borderId="26" xfId="0" applyNumberFormat="1" applyFont="1" applyBorder="1" applyAlignment="1">
      <alignment horizontal="right" vertical="center" shrinkToFit="1"/>
    </xf>
    <xf numFmtId="3" fontId="13" fillId="0" borderId="17" xfId="0" applyNumberFormat="1" applyFont="1" applyBorder="1" applyAlignment="1">
      <alignment horizontal="right" vertical="center" shrinkToFit="1"/>
    </xf>
    <xf numFmtId="3" fontId="13" fillId="0" borderId="9" xfId="0" applyNumberFormat="1" applyFont="1" applyBorder="1" applyAlignment="1">
      <alignment horizontal="right" vertical="center" shrinkToFit="1"/>
    </xf>
    <xf numFmtId="3" fontId="13" fillId="0" borderId="28" xfId="0" applyNumberFormat="1" applyFont="1" applyBorder="1" applyAlignment="1">
      <alignment horizontal="right" vertical="center" shrinkToFit="1"/>
    </xf>
    <xf numFmtId="3" fontId="13" fillId="0" borderId="7" xfId="0" applyNumberFormat="1" applyFont="1" applyBorder="1" applyAlignment="1">
      <alignment horizontal="right" vertical="center" shrinkToFit="1"/>
    </xf>
    <xf numFmtId="3" fontId="13" fillId="0" borderId="25" xfId="0" applyNumberFormat="1" applyFont="1" applyBorder="1" applyAlignment="1">
      <alignment horizontal="right" vertical="center" shrinkToFit="1"/>
    </xf>
    <xf numFmtId="3" fontId="13" fillId="0" borderId="8" xfId="0" applyNumberFormat="1" applyFont="1" applyBorder="1" applyAlignment="1">
      <alignment horizontal="right" vertical="center" shrinkToFit="1"/>
    </xf>
    <xf numFmtId="3" fontId="13" fillId="0" borderId="19" xfId="0" applyNumberFormat="1" applyFont="1" applyBorder="1" applyAlignment="1">
      <alignment horizontal="right" vertical="center" shrinkToFit="1"/>
    </xf>
    <xf numFmtId="3" fontId="13" fillId="0" borderId="21" xfId="0" applyNumberFormat="1" applyFont="1" applyBorder="1" applyAlignment="1">
      <alignment horizontal="right" vertical="center" shrinkToFit="1"/>
    </xf>
    <xf numFmtId="3" fontId="13" fillId="0" borderId="1" xfId="2" applyNumberFormat="1" applyFont="1" applyBorder="1" applyAlignment="1">
      <alignment horizontal="right" vertical="center"/>
    </xf>
    <xf numFmtId="3" fontId="13" fillId="0" borderId="2" xfId="2" applyNumberFormat="1" applyFont="1" applyBorder="1" applyAlignment="1">
      <alignment horizontal="right" vertical="center"/>
    </xf>
    <xf numFmtId="3" fontId="13" fillId="0" borderId="27" xfId="2" applyNumberFormat="1" applyFont="1" applyBorder="1" applyAlignment="1">
      <alignment horizontal="right" vertical="center"/>
    </xf>
    <xf numFmtId="3" fontId="13" fillId="0" borderId="13" xfId="2" applyNumberFormat="1" applyFont="1" applyBorder="1" applyAlignment="1">
      <alignment horizontal="right" vertical="center"/>
    </xf>
    <xf numFmtId="3" fontId="13" fillId="0" borderId="15" xfId="2" applyNumberFormat="1" applyFont="1" applyBorder="1" applyAlignment="1">
      <alignment horizontal="right" vertical="center"/>
    </xf>
    <xf numFmtId="3" fontId="13" fillId="0" borderId="18" xfId="2" applyNumberFormat="1" applyFont="1" applyBorder="1" applyAlignment="1">
      <alignment horizontal="right" vertical="center"/>
    </xf>
    <xf numFmtId="3" fontId="13" fillId="0" borderId="10" xfId="2" applyNumberFormat="1" applyFont="1" applyBorder="1" applyAlignment="1">
      <alignment horizontal="right" vertical="center"/>
    </xf>
    <xf numFmtId="3" fontId="13" fillId="0" borderId="11" xfId="2" applyNumberFormat="1" applyFont="1" applyBorder="1" applyAlignment="1">
      <alignment horizontal="right" vertical="center"/>
    </xf>
    <xf numFmtId="3" fontId="13" fillId="0" borderId="26" xfId="2" applyNumberFormat="1" applyFont="1" applyBorder="1" applyAlignment="1">
      <alignment horizontal="right" vertical="center"/>
    </xf>
    <xf numFmtId="3" fontId="13" fillId="0" borderId="15" xfId="3" applyNumberFormat="1" applyFont="1" applyBorder="1" applyAlignment="1">
      <alignment horizontal="right" vertical="center"/>
    </xf>
    <xf numFmtId="3" fontId="13" fillId="0" borderId="18" xfId="3" applyNumberFormat="1" applyFont="1" applyBorder="1" applyAlignment="1">
      <alignment horizontal="right" vertical="center"/>
    </xf>
    <xf numFmtId="3" fontId="13" fillId="0" borderId="13" xfId="3" applyNumberFormat="1" applyFont="1" applyBorder="1" applyAlignment="1">
      <alignment horizontal="right" vertical="center"/>
    </xf>
    <xf numFmtId="3" fontId="13" fillId="0" borderId="14" xfId="2" applyNumberFormat="1" applyFont="1" applyBorder="1" applyAlignment="1">
      <alignment horizontal="right" vertical="center"/>
    </xf>
    <xf numFmtId="3" fontId="13" fillId="0" borderId="12" xfId="2" applyNumberFormat="1" applyFont="1" applyBorder="1" applyAlignment="1">
      <alignment horizontal="right" vertical="center"/>
    </xf>
    <xf numFmtId="3" fontId="13" fillId="0" borderId="6" xfId="3" applyNumberFormat="1" applyFont="1" applyBorder="1" applyAlignment="1">
      <alignment horizontal="right" vertical="center"/>
    </xf>
    <xf numFmtId="3" fontId="13" fillId="0" borderId="19" xfId="3" applyNumberFormat="1" applyFont="1" applyBorder="1" applyAlignment="1">
      <alignment horizontal="right" vertical="center"/>
    </xf>
    <xf numFmtId="3" fontId="13" fillId="0" borderId="17" xfId="3" applyNumberFormat="1" applyFont="1" applyBorder="1" applyAlignment="1">
      <alignment horizontal="right" vertical="center"/>
    </xf>
    <xf numFmtId="3" fontId="13" fillId="0" borderId="16" xfId="2" applyNumberFormat="1" applyFont="1" applyBorder="1" applyAlignment="1">
      <alignment horizontal="right" vertical="center"/>
    </xf>
    <xf numFmtId="3" fontId="13" fillId="0" borderId="1" xfId="3" applyNumberFormat="1" applyFont="1" applyBorder="1" applyAlignment="1">
      <alignment horizontal="right" vertical="center"/>
    </xf>
    <xf numFmtId="3" fontId="13" fillId="0" borderId="27" xfId="3" applyNumberFormat="1" applyFont="1" applyBorder="1" applyAlignment="1">
      <alignment horizontal="right" vertical="center"/>
    </xf>
    <xf numFmtId="3" fontId="13" fillId="0" borderId="16" xfId="3" applyNumberFormat="1" applyFont="1" applyBorder="1" applyAlignment="1">
      <alignment horizontal="right" vertical="center"/>
    </xf>
    <xf numFmtId="0" fontId="13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 applyProtection="1">
      <alignment horizontal="center" vertical="center" shrinkToFit="1"/>
      <protection locked="0"/>
    </xf>
    <xf numFmtId="0" fontId="13" fillId="0" borderId="24" xfId="0" applyFont="1" applyBorder="1" applyAlignment="1" applyProtection="1">
      <alignment horizontal="center" vertical="center" shrinkToFit="1"/>
      <protection locked="0"/>
    </xf>
    <xf numFmtId="176" fontId="13" fillId="0" borderId="1" xfId="0" applyNumberFormat="1" applyFont="1" applyBorder="1" applyAlignment="1">
      <alignment horizontal="center" vertical="center"/>
    </xf>
    <xf numFmtId="177" fontId="13" fillId="0" borderId="15" xfId="0" applyNumberFormat="1" applyFont="1" applyBorder="1" applyAlignment="1">
      <alignment horizontal="center" vertical="center"/>
    </xf>
    <xf numFmtId="3" fontId="11" fillId="0" borderId="15" xfId="0" applyNumberFormat="1" applyFont="1" applyBorder="1" applyAlignment="1" applyProtection="1">
      <alignment vertical="center" textRotation="255" shrinkToFit="1"/>
      <protection locked="0"/>
    </xf>
    <xf numFmtId="177" fontId="13" fillId="0" borderId="6" xfId="0" applyNumberFormat="1" applyFont="1" applyBorder="1" applyAlignment="1">
      <alignment horizontal="center" vertical="center"/>
    </xf>
    <xf numFmtId="3" fontId="13" fillId="2" borderId="12" xfId="0" applyNumberFormat="1" applyFont="1" applyFill="1" applyBorder="1" applyAlignment="1">
      <alignment horizontal="right" vertical="center" shrinkToFit="1"/>
    </xf>
    <xf numFmtId="3" fontId="13" fillId="2" borderId="5" xfId="0" applyNumberFormat="1" applyFont="1" applyFill="1" applyBorder="1" applyAlignment="1">
      <alignment horizontal="right" vertical="center" shrinkToFi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178" fontId="13" fillId="0" borderId="13" xfId="0" applyNumberFormat="1" applyFont="1" applyBorder="1" applyAlignment="1">
      <alignment horizontal="right" vertical="center"/>
    </xf>
    <xf numFmtId="178" fontId="13" fillId="0" borderId="1" xfId="0" applyNumberFormat="1" applyFont="1" applyBorder="1" applyAlignment="1">
      <alignment horizontal="right" vertical="center"/>
    </xf>
    <xf numFmtId="178" fontId="13" fillId="0" borderId="0" xfId="0" applyNumberFormat="1" applyFont="1" applyAlignment="1">
      <alignment horizontal="right" vertical="center"/>
    </xf>
    <xf numFmtId="178" fontId="13" fillId="0" borderId="12" xfId="0" applyNumberFormat="1" applyFont="1" applyBorder="1" applyAlignment="1">
      <alignment horizontal="right" vertical="center"/>
    </xf>
    <xf numFmtId="178" fontId="13" fillId="0" borderId="14" xfId="0" applyNumberFormat="1" applyFont="1" applyBorder="1" applyAlignment="1">
      <alignment horizontal="right" vertical="center"/>
    </xf>
    <xf numFmtId="178" fontId="13" fillId="0" borderId="0" xfId="0" applyNumberFormat="1" applyFont="1" applyAlignment="1">
      <alignment vertical="center"/>
    </xf>
    <xf numFmtId="178" fontId="13" fillId="0" borderId="15" xfId="0" applyNumberFormat="1" applyFont="1" applyBorder="1" applyAlignment="1">
      <alignment horizontal="right" vertical="center"/>
    </xf>
    <xf numFmtId="179" fontId="13" fillId="0" borderId="0" xfId="0" applyNumberFormat="1" applyFont="1" applyAlignment="1">
      <alignment horizontal="center" vertical="center"/>
    </xf>
    <xf numFmtId="178" fontId="13" fillId="0" borderId="26" xfId="0" applyNumberFormat="1" applyFont="1" applyBorder="1" applyAlignment="1">
      <alignment horizontal="right" vertical="center"/>
    </xf>
    <xf numFmtId="178" fontId="13" fillId="0" borderId="11" xfId="0" applyNumberFormat="1" applyFont="1" applyBorder="1" applyAlignment="1">
      <alignment horizontal="right" vertical="center"/>
    </xf>
    <xf numFmtId="178" fontId="13" fillId="0" borderId="18" xfId="0" applyNumberFormat="1" applyFont="1" applyBorder="1" applyAlignment="1">
      <alignment horizontal="right" vertical="center"/>
    </xf>
    <xf numFmtId="178" fontId="13" fillId="0" borderId="6" xfId="0" applyNumberFormat="1" applyFont="1" applyBorder="1" applyAlignment="1">
      <alignment horizontal="right" vertical="center"/>
    </xf>
    <xf numFmtId="178" fontId="13" fillId="0" borderId="1" xfId="3" applyNumberFormat="1" applyFont="1" applyBorder="1" applyAlignment="1">
      <alignment horizontal="right" vertical="center"/>
    </xf>
    <xf numFmtId="178" fontId="13" fillId="0" borderId="15" xfId="3" applyNumberFormat="1" applyFont="1" applyBorder="1" applyAlignment="1">
      <alignment horizontal="right" vertical="center"/>
    </xf>
    <xf numFmtId="178" fontId="13" fillId="0" borderId="27" xfId="0" applyNumberFormat="1" applyFont="1" applyBorder="1" applyAlignment="1">
      <alignment horizontal="right" vertical="center"/>
    </xf>
    <xf numFmtId="178" fontId="13" fillId="0" borderId="16" xfId="3" applyNumberFormat="1" applyFont="1" applyBorder="1" applyAlignment="1">
      <alignment horizontal="right" vertical="center"/>
    </xf>
    <xf numFmtId="178" fontId="13" fillId="0" borderId="13" xfId="3" applyNumberFormat="1" applyFont="1" applyBorder="1" applyAlignment="1">
      <alignment horizontal="right" vertical="center"/>
    </xf>
    <xf numFmtId="178" fontId="13" fillId="0" borderId="18" xfId="3" applyNumberFormat="1" applyFont="1" applyBorder="1" applyAlignment="1">
      <alignment horizontal="right" vertical="center"/>
    </xf>
    <xf numFmtId="178" fontId="13" fillId="0" borderId="16" xfId="0" applyNumberFormat="1" applyFont="1" applyBorder="1" applyAlignment="1">
      <alignment horizontal="right" vertical="center"/>
    </xf>
    <xf numFmtId="178" fontId="13" fillId="0" borderId="4" xfId="0" applyNumberFormat="1" applyFont="1" applyBorder="1" applyAlignment="1">
      <alignment horizontal="right" vertical="center"/>
    </xf>
    <xf numFmtId="178" fontId="13" fillId="0" borderId="5" xfId="0" applyNumberFormat="1" applyFont="1" applyBorder="1" applyAlignment="1">
      <alignment horizontal="right" vertical="center"/>
    </xf>
    <xf numFmtId="178" fontId="13" fillId="0" borderId="20" xfId="0" applyNumberFormat="1" applyFont="1" applyBorder="1" applyAlignment="1">
      <alignment horizontal="right" vertical="center"/>
    </xf>
    <xf numFmtId="178" fontId="13" fillId="0" borderId="19" xfId="0" applyNumberFormat="1" applyFont="1" applyBorder="1" applyAlignment="1">
      <alignment horizontal="right" vertical="center"/>
    </xf>
    <xf numFmtId="178" fontId="13" fillId="0" borderId="17" xfId="0" applyNumberFormat="1" applyFont="1" applyBorder="1" applyAlignment="1">
      <alignment horizontal="right" vertical="center"/>
    </xf>
    <xf numFmtId="178" fontId="13" fillId="0" borderId="6" xfId="3" applyNumberFormat="1" applyFont="1" applyBorder="1" applyAlignment="1">
      <alignment horizontal="right" vertical="center"/>
    </xf>
    <xf numFmtId="178" fontId="13" fillId="0" borderId="19" xfId="3" applyNumberFormat="1" applyFont="1" applyBorder="1" applyAlignment="1">
      <alignment horizontal="right" vertical="center"/>
    </xf>
    <xf numFmtId="178" fontId="13" fillId="0" borderId="17" xfId="3" applyNumberFormat="1" applyFont="1" applyBorder="1" applyAlignment="1">
      <alignment horizontal="right" vertical="center"/>
    </xf>
    <xf numFmtId="178" fontId="13" fillId="0" borderId="27" xfId="3" applyNumberFormat="1" applyFont="1" applyBorder="1" applyAlignment="1">
      <alignment horizontal="right" vertical="center"/>
    </xf>
    <xf numFmtId="189" fontId="13" fillId="0" borderId="0" xfId="0" applyNumberFormat="1" applyFont="1" applyAlignment="1">
      <alignment vertical="center"/>
    </xf>
    <xf numFmtId="190" fontId="13" fillId="0" borderId="22" xfId="0" applyNumberFormat="1" applyFont="1" applyBorder="1" applyAlignment="1">
      <alignment horizontal="center" vertical="center"/>
    </xf>
    <xf numFmtId="190" fontId="13" fillId="0" borderId="23" xfId="0" applyNumberFormat="1" applyFont="1" applyBorder="1" applyAlignment="1" applyProtection="1">
      <alignment horizontal="center" vertical="center"/>
      <protection locked="0"/>
    </xf>
    <xf numFmtId="190" fontId="13" fillId="0" borderId="24" xfId="0" applyNumberFormat="1" applyFont="1" applyBorder="1" applyAlignment="1" applyProtection="1">
      <alignment horizontal="center" vertical="center"/>
      <protection locked="0"/>
    </xf>
    <xf numFmtId="191" fontId="13" fillId="0" borderId="12" xfId="0" applyNumberFormat="1" applyFont="1" applyBorder="1" applyAlignment="1">
      <alignment vertical="center"/>
    </xf>
    <xf numFmtId="189" fontId="13" fillId="0" borderId="12" xfId="0" applyNumberFormat="1" applyFont="1" applyBorder="1" applyAlignment="1">
      <alignment horizontal="centerContinuous" vertical="center"/>
    </xf>
    <xf numFmtId="178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3" fontId="13" fillId="0" borderId="0" xfId="0" applyNumberFormat="1" applyFont="1" applyAlignment="1" applyProtection="1">
      <alignment vertical="center" shrinkToFit="1"/>
      <protection locked="0"/>
    </xf>
    <xf numFmtId="0" fontId="13" fillId="0" borderId="0" xfId="0" applyFont="1" applyAlignment="1" applyProtection="1">
      <alignment vertical="center" shrinkToFit="1"/>
      <protection locked="0"/>
    </xf>
    <xf numFmtId="3" fontId="13" fillId="0" borderId="0" xfId="0" applyNumberFormat="1" applyFont="1" applyAlignment="1">
      <alignment vertical="center" shrinkToFit="1"/>
    </xf>
    <xf numFmtId="179" fontId="13" fillId="0" borderId="0" xfId="0" applyNumberFormat="1" applyFont="1" applyAlignment="1">
      <alignment vertical="center" shrinkToFit="1"/>
    </xf>
    <xf numFmtId="3" fontId="16" fillId="0" borderId="0" xfId="0" applyNumberFormat="1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right" vertical="center" shrinkToFit="1"/>
      <protection locked="0"/>
    </xf>
    <xf numFmtId="3" fontId="13" fillId="0" borderId="22" xfId="0" applyNumberFormat="1" applyFont="1" applyBorder="1" applyAlignment="1">
      <alignment horizontal="center" vertical="center" shrinkToFit="1"/>
    </xf>
    <xf numFmtId="3" fontId="13" fillId="0" borderId="23" xfId="0" applyNumberFormat="1" applyFont="1" applyBorder="1" applyAlignment="1">
      <alignment horizontal="center" vertical="center" shrinkToFit="1"/>
    </xf>
    <xf numFmtId="3" fontId="13" fillId="0" borderId="15" xfId="0" applyNumberFormat="1" applyFont="1" applyBorder="1" applyAlignment="1">
      <alignment vertical="center" shrinkToFit="1"/>
    </xf>
    <xf numFmtId="3" fontId="13" fillId="0" borderId="15" xfId="0" applyNumberFormat="1" applyFont="1" applyBorder="1" applyAlignment="1">
      <alignment horizontal="centerContinuous" vertical="center" shrinkToFit="1"/>
    </xf>
    <xf numFmtId="179" fontId="13" fillId="0" borderId="18" xfId="0" applyNumberFormat="1" applyFont="1" applyBorder="1" applyAlignment="1">
      <alignment horizontal="centerContinuous" vertical="center" shrinkToFit="1"/>
    </xf>
    <xf numFmtId="3" fontId="13" fillId="0" borderId="18" xfId="0" applyNumberFormat="1" applyFont="1" applyBorder="1" applyAlignment="1">
      <alignment vertical="center" shrinkToFit="1"/>
    </xf>
    <xf numFmtId="179" fontId="13" fillId="0" borderId="0" xfId="0" applyNumberFormat="1" applyFont="1" applyAlignment="1">
      <alignment horizontal="centerContinuous" vertical="center" shrinkToFit="1"/>
    </xf>
    <xf numFmtId="192" fontId="13" fillId="0" borderId="15" xfId="0" applyNumberFormat="1" applyFont="1" applyBorder="1" applyAlignment="1">
      <alignment horizontal="centerContinuous" vertical="center" shrinkToFit="1"/>
    </xf>
    <xf numFmtId="3" fontId="13" fillId="0" borderId="18" xfId="0" applyNumberFormat="1" applyFont="1" applyBorder="1" applyAlignment="1">
      <alignment horizontal="centerContinuous" vertical="center" shrinkToFit="1"/>
    </xf>
    <xf numFmtId="3" fontId="13" fillId="0" borderId="6" xfId="0" applyNumberFormat="1" applyFont="1" applyBorder="1" applyAlignment="1">
      <alignment vertical="center" shrinkToFit="1"/>
    </xf>
    <xf numFmtId="3" fontId="13" fillId="0" borderId="6" xfId="0" applyNumberFormat="1" applyFont="1" applyBorder="1" applyAlignment="1">
      <alignment horizontal="centerContinuous" vertical="center" shrinkToFit="1"/>
    </xf>
    <xf numFmtId="179" fontId="13" fillId="0" borderId="19" xfId="0" applyNumberFormat="1" applyFont="1" applyBorder="1" applyAlignment="1">
      <alignment horizontal="centerContinuous" vertical="center" shrinkToFit="1"/>
    </xf>
    <xf numFmtId="3" fontId="13" fillId="0" borderId="19" xfId="0" applyNumberFormat="1" applyFont="1" applyBorder="1" applyAlignment="1">
      <alignment vertical="center" shrinkToFit="1"/>
    </xf>
    <xf numFmtId="179" fontId="13" fillId="0" borderId="21" xfId="0" applyNumberFormat="1" applyFont="1" applyBorder="1" applyAlignment="1">
      <alignment horizontal="centerContinuous" vertical="center" shrinkToFit="1"/>
    </xf>
    <xf numFmtId="178" fontId="13" fillId="0" borderId="18" xfId="0" applyNumberFormat="1" applyFont="1" applyBorder="1" applyAlignment="1">
      <alignment horizontal="right" vertical="center" shrinkToFit="1"/>
    </xf>
    <xf numFmtId="178" fontId="13" fillId="0" borderId="0" xfId="0" applyNumberFormat="1" applyFont="1" applyAlignment="1">
      <alignment horizontal="right" vertical="center" shrinkToFit="1"/>
    </xf>
    <xf numFmtId="178" fontId="13" fillId="0" borderId="15" xfId="0" applyNumberFormat="1" applyFont="1" applyBorder="1" applyAlignment="1">
      <alignment horizontal="right" vertical="center" shrinkToFit="1"/>
    </xf>
    <xf numFmtId="3" fontId="13" fillId="0" borderId="13" xfId="0" applyNumberFormat="1" applyFont="1" applyBorder="1" applyAlignment="1">
      <alignment vertical="center" shrinkToFit="1"/>
    </xf>
    <xf numFmtId="3" fontId="13" fillId="0" borderId="11" xfId="0" applyNumberFormat="1" applyFont="1" applyBorder="1" applyAlignment="1">
      <alignment vertical="center" shrinkToFit="1"/>
    </xf>
    <xf numFmtId="178" fontId="13" fillId="0" borderId="12" xfId="0" applyNumberFormat="1" applyFont="1" applyBorder="1" applyAlignment="1">
      <alignment horizontal="right" vertical="center" shrinkToFit="1"/>
    </xf>
    <xf numFmtId="178" fontId="13" fillId="0" borderId="13" xfId="0" applyNumberFormat="1" applyFont="1" applyBorder="1" applyAlignment="1">
      <alignment horizontal="right" vertical="center" shrinkToFit="1"/>
    </xf>
    <xf numFmtId="179" fontId="13" fillId="0" borderId="27" xfId="3" applyNumberFormat="1" applyFont="1" applyBorder="1" applyAlignment="1">
      <alignment horizontal="right" vertical="center"/>
    </xf>
    <xf numFmtId="179" fontId="13" fillId="0" borderId="16" xfId="3" applyNumberFormat="1" applyFont="1" applyBorder="1" applyAlignment="1">
      <alignment horizontal="right" vertical="center"/>
    </xf>
    <xf numFmtId="179" fontId="13" fillId="0" borderId="1" xfId="3" applyNumberFormat="1" applyFont="1" applyBorder="1" applyAlignment="1">
      <alignment horizontal="right" vertical="center"/>
    </xf>
    <xf numFmtId="179" fontId="13" fillId="0" borderId="18" xfId="3" applyNumberFormat="1" applyFont="1" applyBorder="1" applyAlignment="1">
      <alignment horizontal="right" vertical="center"/>
    </xf>
    <xf numFmtId="179" fontId="13" fillId="0" borderId="13" xfId="3" applyNumberFormat="1" applyFont="1" applyBorder="1" applyAlignment="1">
      <alignment horizontal="right" vertical="center"/>
    </xf>
    <xf numFmtId="179" fontId="13" fillId="0" borderId="15" xfId="3" applyNumberFormat="1" applyFont="1" applyBorder="1" applyAlignment="1">
      <alignment horizontal="right" vertical="center"/>
    </xf>
    <xf numFmtId="179" fontId="18" fillId="0" borderId="0" xfId="0" applyNumberFormat="1" applyFont="1" applyAlignment="1">
      <alignment vertical="top" wrapText="1"/>
    </xf>
    <xf numFmtId="3" fontId="13" fillId="0" borderId="1" xfId="0" applyNumberFormat="1" applyFont="1" applyBorder="1" applyAlignment="1">
      <alignment vertical="center" shrinkToFit="1"/>
    </xf>
    <xf numFmtId="178" fontId="13" fillId="0" borderId="27" xfId="0" applyNumberFormat="1" applyFont="1" applyBorder="1" applyAlignment="1">
      <alignment horizontal="right" vertical="center" shrinkToFit="1"/>
    </xf>
    <xf numFmtId="178" fontId="13" fillId="0" borderId="20" xfId="0" applyNumberFormat="1" applyFont="1" applyBorder="1" applyAlignment="1">
      <alignment horizontal="right" vertical="center" shrinkToFit="1"/>
    </xf>
    <xf numFmtId="178" fontId="13" fillId="0" borderId="6" xfId="0" applyNumberFormat="1" applyFont="1" applyBorder="1" applyAlignment="1">
      <alignment horizontal="right" vertical="center" shrinkToFit="1"/>
    </xf>
    <xf numFmtId="178" fontId="13" fillId="0" borderId="17" xfId="0" applyNumberFormat="1" applyFont="1" applyBorder="1" applyAlignment="1">
      <alignment horizontal="right" vertical="center" shrinkToFit="1"/>
    </xf>
    <xf numFmtId="179" fontId="13" fillId="0" borderId="6" xfId="3" applyNumberFormat="1" applyFont="1" applyBorder="1" applyAlignment="1">
      <alignment horizontal="right" vertical="center"/>
    </xf>
    <xf numFmtId="179" fontId="13" fillId="0" borderId="17" xfId="3" applyNumberFormat="1" applyFont="1" applyBorder="1" applyAlignment="1">
      <alignment horizontal="right" vertical="center"/>
    </xf>
    <xf numFmtId="179" fontId="13" fillId="0" borderId="0" xfId="3" applyNumberFormat="1" applyFont="1" applyAlignment="1">
      <alignment horizontal="right" vertical="center"/>
    </xf>
    <xf numFmtId="3" fontId="13" fillId="0" borderId="0" xfId="0" applyNumberFormat="1" applyFont="1" applyAlignment="1" applyProtection="1">
      <alignment vertical="center"/>
      <protection locked="0"/>
    </xf>
    <xf numFmtId="179" fontId="13" fillId="0" borderId="0" xfId="0" applyNumberFormat="1" applyFont="1" applyAlignment="1">
      <alignment horizontal="center" vertical="center" shrinkToFit="1"/>
    </xf>
    <xf numFmtId="179" fontId="13" fillId="0" borderId="18" xfId="0" applyNumberFormat="1" applyFont="1" applyBorder="1" applyAlignment="1">
      <alignment horizontal="center" vertical="center" shrinkToFit="1"/>
    </xf>
    <xf numFmtId="179" fontId="13" fillId="0" borderId="21" xfId="0" applyNumberFormat="1" applyFont="1" applyBorder="1" applyAlignment="1">
      <alignment horizontal="center" vertical="center" shrinkToFit="1"/>
    </xf>
    <xf numFmtId="179" fontId="13" fillId="0" borderId="19" xfId="0" applyNumberFormat="1" applyFont="1" applyBorder="1" applyAlignment="1">
      <alignment horizontal="center" vertical="center" shrinkToFit="1"/>
    </xf>
    <xf numFmtId="178" fontId="13" fillId="0" borderId="25" xfId="0" applyNumberFormat="1" applyFont="1" applyBorder="1" applyAlignment="1">
      <alignment horizontal="right" vertical="center" shrinkToFit="1"/>
    </xf>
    <xf numFmtId="3" fontId="13" fillId="0" borderId="24" xfId="0" applyNumberFormat="1" applyFont="1" applyBorder="1" applyAlignment="1">
      <alignment horizontal="center" vertical="center" shrinkToFit="1"/>
    </xf>
    <xf numFmtId="178" fontId="13" fillId="0" borderId="5" xfId="0" applyNumberFormat="1" applyFont="1" applyBorder="1" applyAlignment="1">
      <alignment horizontal="right" vertical="center" shrinkToFit="1"/>
    </xf>
    <xf numFmtId="1" fontId="13" fillId="0" borderId="15" xfId="3" applyNumberFormat="1" applyFont="1" applyBorder="1" applyAlignment="1">
      <alignment horizontal="right" vertical="center"/>
    </xf>
    <xf numFmtId="0" fontId="1" fillId="0" borderId="0" xfId="1" applyFont="1" applyAlignment="1">
      <alignment vertical="center" shrinkToFit="1"/>
    </xf>
    <xf numFmtId="0" fontId="21" fillId="0" borderId="0" xfId="1" applyFont="1">
      <alignment vertical="center"/>
    </xf>
    <xf numFmtId="0" fontId="22" fillId="0" borderId="0" xfId="1" applyFont="1" applyAlignment="1">
      <alignment vertical="center" shrinkToFit="1"/>
    </xf>
    <xf numFmtId="0" fontId="23" fillId="0" borderId="0" xfId="1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1" fillId="0" borderId="0" xfId="1" applyFont="1" applyAlignment="1">
      <alignment horizontal="right" vertical="center" shrinkToFit="1"/>
    </xf>
    <xf numFmtId="0" fontId="1" fillId="0" borderId="1" xfId="1" applyFont="1" applyBorder="1" applyAlignment="1">
      <alignment vertical="center" shrinkToFit="1"/>
    </xf>
    <xf numFmtId="0" fontId="1" fillId="0" borderId="16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 shrinkToFit="1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18" xfId="0" applyFont="1" applyBorder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6" xfId="1" applyFont="1" applyBorder="1" applyAlignment="1">
      <alignment vertical="center" shrinkToFit="1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1" fillId="0" borderId="19" xfId="0" applyFont="1" applyBorder="1" applyAlignment="1">
      <alignment horizontal="centerContinuous" vertical="center"/>
    </xf>
    <xf numFmtId="0" fontId="1" fillId="0" borderId="21" xfId="0" applyFont="1" applyBorder="1" applyAlignment="1">
      <alignment horizontal="centerContinuous" vertical="center"/>
    </xf>
    <xf numFmtId="0" fontId="1" fillId="0" borderId="19" xfId="0" applyFont="1" applyBorder="1" applyAlignment="1">
      <alignment horizontal="center" vertical="center"/>
    </xf>
    <xf numFmtId="0" fontId="1" fillId="0" borderId="0" xfId="1" applyFont="1" applyAlignment="1">
      <alignment vertical="center" wrapText="1" shrinkToFit="1"/>
    </xf>
    <xf numFmtId="0" fontId="1" fillId="0" borderId="1" xfId="1" applyFont="1" applyBorder="1" applyAlignment="1">
      <alignment vertical="center" textRotation="255" shrinkToFit="1"/>
    </xf>
    <xf numFmtId="176" fontId="25" fillId="0" borderId="15" xfId="0" applyNumberFormat="1" applyFont="1" applyBorder="1" applyAlignment="1">
      <alignment horizontal="centerContinuous" vertical="center"/>
    </xf>
    <xf numFmtId="3" fontId="1" fillId="0" borderId="14" xfId="0" applyNumberFormat="1" applyFont="1" applyBorder="1" applyAlignment="1">
      <alignment horizontal="right" vertical="center" shrinkToFit="1"/>
    </xf>
    <xf numFmtId="3" fontId="1" fillId="0" borderId="15" xfId="0" applyNumberFormat="1" applyFont="1" applyBorder="1" applyAlignment="1">
      <alignment horizontal="right" vertical="center" shrinkToFit="1"/>
    </xf>
    <xf numFmtId="3" fontId="1" fillId="0" borderId="0" xfId="0" applyNumberFormat="1" applyFont="1" applyAlignment="1">
      <alignment horizontal="right" vertical="center" shrinkToFit="1"/>
    </xf>
    <xf numFmtId="3" fontId="1" fillId="0" borderId="18" xfId="0" applyNumberFormat="1" applyFont="1" applyBorder="1" applyAlignment="1">
      <alignment horizontal="right" vertical="center" shrinkToFit="1"/>
    </xf>
    <xf numFmtId="0" fontId="1" fillId="0" borderId="15" xfId="1" applyFont="1" applyBorder="1" applyAlignment="1">
      <alignment vertical="center" textRotation="255" shrinkToFit="1"/>
    </xf>
    <xf numFmtId="177" fontId="25" fillId="0" borderId="15" xfId="0" applyNumberFormat="1" applyFont="1" applyBorder="1" applyAlignment="1">
      <alignment horizontal="centerContinuous" vertical="center"/>
    </xf>
    <xf numFmtId="3" fontId="1" fillId="0" borderId="13" xfId="0" applyNumberFormat="1" applyFont="1" applyBorder="1" applyAlignment="1">
      <alignment horizontal="right" vertical="center" shrinkToFit="1"/>
    </xf>
    <xf numFmtId="0" fontId="1" fillId="0" borderId="0" xfId="0" applyFont="1"/>
    <xf numFmtId="188" fontId="0" fillId="0" borderId="20" xfId="0" applyNumberFormat="1" applyBorder="1" applyAlignment="1">
      <alignment horizontal="right" vertical="center"/>
    </xf>
    <xf numFmtId="38" fontId="1" fillId="0" borderId="16" xfId="3" applyNumberFormat="1" applyFont="1" applyBorder="1" applyAlignment="1">
      <alignment horizontal="right" vertical="center"/>
    </xf>
    <xf numFmtId="38" fontId="1" fillId="0" borderId="1" xfId="3" applyNumberFormat="1" applyFont="1" applyBorder="1" applyAlignment="1">
      <alignment horizontal="right" vertical="center"/>
    </xf>
    <xf numFmtId="38" fontId="1" fillId="0" borderId="27" xfId="3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1" fillId="0" borderId="13" xfId="3" applyNumberFormat="1" applyFont="1" applyBorder="1" applyAlignment="1">
      <alignment horizontal="right" vertical="center"/>
    </xf>
    <xf numFmtId="38" fontId="1" fillId="0" borderId="15" xfId="3" applyNumberFormat="1" applyFont="1" applyBorder="1" applyAlignment="1">
      <alignment horizontal="right" vertical="center"/>
    </xf>
    <xf numFmtId="38" fontId="1" fillId="0" borderId="18" xfId="3" applyNumberFormat="1" applyFont="1" applyBorder="1" applyAlignment="1">
      <alignment horizontal="right" vertical="center"/>
    </xf>
    <xf numFmtId="179" fontId="26" fillId="0" borderId="0" xfId="0" applyNumberFormat="1" applyFont="1" applyAlignment="1">
      <alignment horizontal="center" vertical="center"/>
    </xf>
    <xf numFmtId="179" fontId="26" fillId="0" borderId="0" xfId="0" applyNumberFormat="1" applyFont="1" applyAlignment="1">
      <alignment vertical="top" wrapText="1"/>
    </xf>
    <xf numFmtId="0" fontId="1" fillId="0" borderId="0" xfId="0" applyFont="1" applyAlignment="1" applyProtection="1">
      <alignment vertical="center"/>
      <protection locked="0"/>
    </xf>
    <xf numFmtId="0" fontId="1" fillId="0" borderId="6" xfId="1" applyFont="1" applyBorder="1" applyAlignment="1">
      <alignment vertical="center" textRotation="255" shrinkToFit="1"/>
    </xf>
    <xf numFmtId="0" fontId="0" fillId="0" borderId="19" xfId="0" applyBorder="1" applyAlignment="1">
      <alignment horizontal="right" vertical="center"/>
    </xf>
    <xf numFmtId="38" fontId="1" fillId="0" borderId="17" xfId="3" applyNumberFormat="1" applyFont="1" applyBorder="1" applyAlignment="1">
      <alignment horizontal="right" vertical="center"/>
    </xf>
    <xf numFmtId="38" fontId="1" fillId="0" borderId="6" xfId="3" applyNumberFormat="1" applyFont="1" applyBorder="1" applyAlignment="1">
      <alignment horizontal="right" vertical="center"/>
    </xf>
    <xf numFmtId="38" fontId="1" fillId="0" borderId="19" xfId="3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 shrinkToFit="1"/>
    </xf>
    <xf numFmtId="3" fontId="1" fillId="0" borderId="11" xfId="0" applyNumberFormat="1" applyFont="1" applyBorder="1" applyAlignment="1">
      <alignment horizontal="right" vertical="center" shrinkToFit="1"/>
    </xf>
    <xf numFmtId="3" fontId="1" fillId="0" borderId="7" xfId="0" applyNumberFormat="1" applyFont="1" applyBorder="1" applyAlignment="1">
      <alignment horizontal="right" vertical="center" shrinkToFit="1"/>
    </xf>
    <xf numFmtId="3" fontId="1" fillId="0" borderId="29" xfId="0" applyNumberFormat="1" applyFont="1" applyBorder="1" applyAlignment="1">
      <alignment horizontal="right" vertical="center" shrinkToFit="1"/>
    </xf>
    <xf numFmtId="0" fontId="0" fillId="0" borderId="1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" fillId="0" borderId="3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3" fontId="1" fillId="0" borderId="30" xfId="0" applyNumberFormat="1" applyFont="1" applyBorder="1" applyAlignment="1">
      <alignment horizontal="right" vertical="center" shrinkToFit="1"/>
    </xf>
    <xf numFmtId="3" fontId="1" fillId="0" borderId="8" xfId="0" applyNumberFormat="1" applyFont="1" applyBorder="1" applyAlignment="1">
      <alignment horizontal="right" vertical="center" shrinkToFit="1"/>
    </xf>
    <xf numFmtId="3" fontId="1" fillId="0" borderId="31" xfId="0" applyNumberFormat="1" applyFont="1" applyBorder="1" applyAlignment="1">
      <alignment horizontal="right" vertical="center" shrinkToFit="1"/>
    </xf>
    <xf numFmtId="3" fontId="1" fillId="0" borderId="32" xfId="0" applyNumberFormat="1" applyFont="1" applyBorder="1" applyAlignment="1">
      <alignment horizontal="right" vertical="center" shrinkToFit="1"/>
    </xf>
    <xf numFmtId="3" fontId="1" fillId="0" borderId="33" xfId="0" applyNumberFormat="1" applyFont="1" applyBorder="1" applyAlignment="1">
      <alignment horizontal="right" vertical="center" shrinkToFit="1"/>
    </xf>
    <xf numFmtId="3" fontId="1" fillId="0" borderId="5" xfId="0" applyNumberFormat="1" applyFont="1" applyBorder="1" applyAlignment="1">
      <alignment horizontal="right" vertical="center" shrinkToFit="1"/>
    </xf>
    <xf numFmtId="3" fontId="1" fillId="0" borderId="12" xfId="0" applyNumberFormat="1" applyFont="1" applyBorder="1" applyAlignment="1">
      <alignment horizontal="right" vertical="center" shrinkToFit="1"/>
    </xf>
    <xf numFmtId="3" fontId="1" fillId="0" borderId="25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 shrinkToFit="1"/>
    </xf>
    <xf numFmtId="3" fontId="1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horizontal="right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3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3" fontId="1" fillId="0" borderId="15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21" fillId="0" borderId="0" xfId="0" applyFont="1" applyAlignment="1">
      <alignment vertical="center"/>
    </xf>
    <xf numFmtId="193" fontId="0" fillId="0" borderId="0" xfId="0" applyNumberFormat="1" applyAlignment="1" applyProtection="1">
      <alignment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193" fontId="0" fillId="0" borderId="0" xfId="0" applyNumberFormat="1" applyAlignment="1">
      <alignment vertical="center"/>
    </xf>
    <xf numFmtId="193" fontId="0" fillId="0" borderId="0" xfId="0" applyNumberFormat="1" applyAlignment="1">
      <alignment horizontal="right" vertical="center"/>
    </xf>
    <xf numFmtId="193" fontId="0" fillId="0" borderId="0" xfId="0" applyNumberFormat="1" applyAlignment="1" applyProtection="1">
      <alignment horizontal="right" vertical="center"/>
      <protection locked="0"/>
    </xf>
    <xf numFmtId="193" fontId="0" fillId="0" borderId="21" xfId="0" applyNumberFormat="1" applyBorder="1" applyAlignment="1">
      <alignment horizontal="right" vertical="center"/>
    </xf>
    <xf numFmtId="193" fontId="0" fillId="0" borderId="0" xfId="0" applyNumberFormat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1" xfId="1" applyFont="1" applyBorder="1" applyAlignment="1">
      <alignment vertical="center" shrinkToFit="1"/>
    </xf>
    <xf numFmtId="0" fontId="0" fillId="0" borderId="16" xfId="0" applyBorder="1" applyAlignment="1">
      <alignment vertical="center"/>
    </xf>
    <xf numFmtId="193" fontId="0" fillId="0" borderId="16" xfId="0" applyNumberFormat="1" applyBorder="1" applyAlignment="1">
      <alignment horizontal="center" vertical="center"/>
    </xf>
    <xf numFmtId="193" fontId="0" fillId="0" borderId="20" xfId="0" applyNumberFormat="1" applyBorder="1" applyAlignment="1" applyProtection="1">
      <alignment horizontal="center" vertical="center"/>
      <protection locked="0"/>
    </xf>
    <xf numFmtId="193" fontId="0" fillId="0" borderId="27" xfId="0" applyNumberFormat="1" applyBorder="1" applyAlignment="1" applyProtection="1">
      <alignment horizontal="center" vertical="center"/>
      <protection locked="0"/>
    </xf>
    <xf numFmtId="193" fontId="0" fillId="0" borderId="20" xfId="0" applyNumberFormat="1" applyBorder="1" applyAlignment="1">
      <alignment horizontal="center" vertical="center"/>
    </xf>
    <xf numFmtId="193" fontId="0" fillId="0" borderId="0" xfId="0" applyNumberFormat="1" applyAlignment="1" applyProtection="1">
      <alignment horizontal="center" vertical="center"/>
      <protection locked="0"/>
    </xf>
    <xf numFmtId="0" fontId="0" fillId="0" borderId="15" xfId="1" applyFont="1" applyBorder="1" applyAlignment="1">
      <alignment horizontal="center" vertical="center" shrinkToFit="1"/>
    </xf>
    <xf numFmtId="0" fontId="0" fillId="0" borderId="13" xfId="0" applyBorder="1" applyAlignment="1">
      <alignment vertical="center"/>
    </xf>
    <xf numFmtId="193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93" fontId="0" fillId="0" borderId="15" xfId="0" applyNumberFormat="1" applyBorder="1" applyAlignment="1">
      <alignment horizontal="center" vertical="center"/>
    </xf>
    <xf numFmtId="193" fontId="0" fillId="0" borderId="0" xfId="0" applyNumberFormat="1" applyAlignment="1">
      <alignment horizontal="centerContinuous" vertical="center"/>
    </xf>
    <xf numFmtId="0" fontId="0" fillId="0" borderId="6" xfId="1" applyFont="1" applyBorder="1" applyAlignment="1">
      <alignment vertical="center" shrinkToFit="1"/>
    </xf>
    <xf numFmtId="0" fontId="0" fillId="0" borderId="17" xfId="0" applyBorder="1" applyAlignment="1">
      <alignment vertical="center"/>
    </xf>
    <xf numFmtId="193" fontId="0" fillId="0" borderId="6" xfId="0" applyNumberFormat="1" applyBorder="1" applyAlignment="1">
      <alignment horizontal="center" vertical="center"/>
    </xf>
    <xf numFmtId="0" fontId="0" fillId="0" borderId="1" xfId="1" applyFont="1" applyBorder="1" applyAlignment="1">
      <alignment vertical="center" textRotation="255" shrinkToFit="1"/>
    </xf>
    <xf numFmtId="182" fontId="0" fillId="0" borderId="1" xfId="0" applyNumberFormat="1" applyBorder="1" applyAlignment="1">
      <alignment horizontal="right" vertical="center"/>
    </xf>
    <xf numFmtId="179" fontId="0" fillId="0" borderId="0" xfId="0" applyNumberFormat="1" applyAlignment="1">
      <alignment horizontal="center" vertical="center"/>
    </xf>
    <xf numFmtId="0" fontId="0" fillId="0" borderId="15" xfId="1" applyFont="1" applyBorder="1" applyAlignment="1">
      <alignment vertical="center" textRotation="255" shrinkToFit="1"/>
    </xf>
    <xf numFmtId="182" fontId="0" fillId="0" borderId="15" xfId="0" applyNumberFormat="1" applyBorder="1" applyAlignment="1">
      <alignment horizontal="right" vertical="center"/>
    </xf>
    <xf numFmtId="0" fontId="0" fillId="0" borderId="0" xfId="1" applyFont="1" applyAlignment="1">
      <alignment vertical="center" wrapText="1" shrinkToFit="1"/>
    </xf>
    <xf numFmtId="182" fontId="0" fillId="0" borderId="1" xfId="3" applyNumberFormat="1" applyFont="1" applyBorder="1" applyAlignment="1">
      <alignment horizontal="right" vertical="center"/>
    </xf>
    <xf numFmtId="182" fontId="0" fillId="0" borderId="15" xfId="3" applyNumberFormat="1" applyFont="1" applyBorder="1" applyAlignment="1">
      <alignment horizontal="right" vertical="center"/>
    </xf>
    <xf numFmtId="0" fontId="0" fillId="0" borderId="6" xfId="1" applyFont="1" applyBorder="1" applyAlignment="1">
      <alignment vertical="center" textRotation="255" shrinkToFit="1"/>
    </xf>
    <xf numFmtId="182" fontId="0" fillId="0" borderId="6" xfId="3" applyNumberFormat="1" applyFont="1" applyBorder="1" applyAlignment="1">
      <alignment horizontal="right" vertical="center"/>
    </xf>
    <xf numFmtId="182" fontId="0" fillId="0" borderId="6" xfId="0" applyNumberFormat="1" applyBorder="1" applyAlignment="1">
      <alignment horizontal="right" vertical="center"/>
    </xf>
    <xf numFmtId="193" fontId="0" fillId="0" borderId="1" xfId="0" applyNumberFormat="1" applyBorder="1" applyAlignment="1">
      <alignment horizontal="centerContinuous" vertical="center"/>
    </xf>
    <xf numFmtId="193" fontId="0" fillId="0" borderId="1" xfId="0" applyNumberFormat="1" applyBorder="1" applyAlignment="1">
      <alignment vertical="center"/>
    </xf>
    <xf numFmtId="193" fontId="0" fillId="0" borderId="15" xfId="0" applyNumberFormat="1" applyBorder="1" applyAlignment="1">
      <alignment horizontal="centerContinuous" vertical="center"/>
    </xf>
    <xf numFmtId="193" fontId="0" fillId="0" borderId="15" xfId="0" applyNumberFormat="1" applyBorder="1" applyAlignment="1">
      <alignment vertical="center"/>
    </xf>
    <xf numFmtId="193" fontId="0" fillId="0" borderId="0" xfId="0" applyNumberFormat="1" applyAlignment="1">
      <alignment horizontal="center" vertical="center"/>
    </xf>
    <xf numFmtId="193" fontId="0" fillId="0" borderId="0" xfId="0" applyNumberFormat="1" applyAlignment="1">
      <alignment horizontal="right" vertical="center"/>
    </xf>
    <xf numFmtId="193" fontId="0" fillId="0" borderId="1" xfId="0" applyNumberFormat="1" applyBorder="1" applyAlignment="1">
      <alignment horizontal="right" vertical="center"/>
    </xf>
    <xf numFmtId="193" fontId="0" fillId="0" borderId="15" xfId="0" applyNumberFormat="1" applyBorder="1" applyAlignment="1">
      <alignment horizontal="right" vertical="center"/>
    </xf>
    <xf numFmtId="193" fontId="0" fillId="0" borderId="6" xfId="0" applyNumberFormat="1" applyBorder="1" applyAlignment="1">
      <alignment horizontal="centerContinuous" vertical="center"/>
    </xf>
    <xf numFmtId="193" fontId="0" fillId="0" borderId="6" xfId="0" applyNumberFormat="1" applyBorder="1" applyAlignment="1">
      <alignment vertical="center"/>
    </xf>
    <xf numFmtId="0" fontId="28" fillId="0" borderId="0" xfId="1" applyFont="1" applyAlignment="1">
      <alignment vertical="center" shrinkToFit="1"/>
    </xf>
    <xf numFmtId="0" fontId="29" fillId="0" borderId="0" xfId="1" applyFont="1">
      <alignment vertical="center"/>
    </xf>
    <xf numFmtId="0" fontId="28" fillId="0" borderId="0" xfId="1" applyFont="1">
      <alignment vertical="center"/>
    </xf>
    <xf numFmtId="0" fontId="30" fillId="0" borderId="0" xfId="1" applyFont="1" applyAlignment="1">
      <alignment vertical="center" shrinkToFit="1"/>
    </xf>
    <xf numFmtId="0" fontId="31" fillId="0" borderId="0" xfId="1" applyFont="1" applyAlignment="1">
      <alignment horizontal="center" vertical="center" shrinkToFit="1"/>
    </xf>
    <xf numFmtId="0" fontId="28" fillId="0" borderId="0" xfId="0" applyFont="1" applyAlignment="1">
      <alignment vertical="center"/>
    </xf>
    <xf numFmtId="0" fontId="28" fillId="0" borderId="0" xfId="1" applyFont="1" applyAlignment="1">
      <alignment horizontal="right" vertical="center" shrinkToFit="1"/>
    </xf>
    <xf numFmtId="0" fontId="28" fillId="0" borderId="0" xfId="1" applyFont="1" applyAlignment="1">
      <alignment horizontal="right" vertical="center"/>
    </xf>
    <xf numFmtId="0" fontId="28" fillId="0" borderId="34" xfId="1" applyFont="1" applyBorder="1" applyAlignment="1">
      <alignment horizontal="center" vertical="center" shrinkToFit="1"/>
    </xf>
    <xf numFmtId="0" fontId="28" fillId="0" borderId="35" xfId="1" applyFont="1" applyBorder="1" applyAlignment="1">
      <alignment horizontal="center" vertical="center" shrinkToFit="1"/>
    </xf>
    <xf numFmtId="0" fontId="28" fillId="0" borderId="36" xfId="1" applyFont="1" applyBorder="1" applyAlignment="1">
      <alignment horizontal="center" vertical="center" shrinkToFit="1"/>
    </xf>
    <xf numFmtId="0" fontId="28" fillId="0" borderId="37" xfId="1" applyFont="1" applyBorder="1" applyAlignment="1">
      <alignment horizontal="center" vertical="center" shrinkToFit="1"/>
    </xf>
    <xf numFmtId="0" fontId="28" fillId="0" borderId="38" xfId="1" applyFont="1" applyBorder="1" applyAlignment="1">
      <alignment horizontal="center" vertical="center" shrinkToFit="1"/>
    </xf>
    <xf numFmtId="0" fontId="28" fillId="0" borderId="20" xfId="1" applyFont="1" applyBorder="1" applyAlignment="1">
      <alignment horizontal="center" vertical="center" shrinkToFit="1"/>
    </xf>
    <xf numFmtId="0" fontId="28" fillId="0" borderId="16" xfId="1" applyFont="1" applyBorder="1" applyAlignment="1">
      <alignment horizontal="center" vertical="center" wrapText="1" shrinkToFit="1"/>
    </xf>
    <xf numFmtId="0" fontId="28" fillId="0" borderId="27" xfId="1" applyFont="1" applyBorder="1" applyAlignment="1">
      <alignment horizontal="center" vertical="center" wrapText="1" shrinkToFit="1"/>
    </xf>
    <xf numFmtId="0" fontId="28" fillId="0" borderId="27" xfId="1" applyFont="1" applyBorder="1" applyAlignment="1">
      <alignment horizontal="center" vertical="center" shrinkToFit="1"/>
    </xf>
    <xf numFmtId="0" fontId="28" fillId="0" borderId="20" xfId="1" applyFont="1" applyBorder="1" applyAlignment="1">
      <alignment horizontal="center" vertical="center" wrapText="1" shrinkToFit="1"/>
    </xf>
    <xf numFmtId="0" fontId="28" fillId="0" borderId="35" xfId="1" applyFont="1" applyBorder="1" applyAlignment="1">
      <alignment horizontal="center" vertical="center" wrapText="1" shrinkToFit="1"/>
    </xf>
    <xf numFmtId="0" fontId="32" fillId="0" borderId="16" xfId="1" applyFont="1" applyBorder="1" applyAlignment="1">
      <alignment horizontal="center" vertical="center" wrapText="1" shrinkToFit="1"/>
    </xf>
    <xf numFmtId="0" fontId="32" fillId="0" borderId="27" xfId="1" applyFont="1" applyBorder="1" applyAlignment="1">
      <alignment horizontal="center" vertical="center" wrapText="1" shrinkToFit="1"/>
    </xf>
    <xf numFmtId="0" fontId="28" fillId="0" borderId="39" xfId="1" applyFont="1" applyBorder="1" applyAlignment="1">
      <alignment horizontal="center" vertical="center" shrinkToFit="1"/>
    </xf>
    <xf numFmtId="0" fontId="28" fillId="0" borderId="40" xfId="1" applyFont="1" applyBorder="1" applyAlignment="1">
      <alignment horizontal="center" vertical="center" shrinkToFit="1"/>
    </xf>
    <xf numFmtId="0" fontId="28" fillId="0" borderId="41" xfId="1" applyFont="1" applyBorder="1" applyAlignment="1">
      <alignment horizontal="center" vertical="center" shrinkToFit="1"/>
    </xf>
    <xf numFmtId="0" fontId="28" fillId="0" borderId="42" xfId="1" applyFont="1" applyBorder="1" applyAlignment="1">
      <alignment horizontal="center" vertical="center" shrinkToFit="1"/>
    </xf>
    <xf numFmtId="0" fontId="28" fillId="0" borderId="43" xfId="1" applyFont="1" applyBorder="1" applyAlignment="1">
      <alignment horizontal="center" vertical="center" shrinkToFit="1"/>
    </xf>
    <xf numFmtId="0" fontId="28" fillId="0" borderId="0" xfId="0" applyFont="1" applyAlignment="1" applyProtection="1">
      <alignment horizontal="center" vertical="center" shrinkToFit="1"/>
      <protection locked="0"/>
    </xf>
    <xf numFmtId="0" fontId="28" fillId="0" borderId="13" xfId="1" applyFont="1" applyBorder="1" applyAlignment="1">
      <alignment horizontal="center" vertical="center" wrapText="1" shrinkToFit="1"/>
    </xf>
    <xf numFmtId="0" fontId="28" fillId="0" borderId="18" xfId="1" applyFont="1" applyBorder="1" applyAlignment="1">
      <alignment horizontal="center" vertical="center" wrapText="1" shrinkToFit="1"/>
    </xf>
    <xf numFmtId="0" fontId="28" fillId="0" borderId="13" xfId="1" applyFont="1" applyBorder="1" applyAlignment="1">
      <alignment horizontal="center" vertical="center" shrinkToFit="1"/>
    </xf>
    <xf numFmtId="0" fontId="28" fillId="0" borderId="18" xfId="1" applyFont="1" applyBorder="1" applyAlignment="1">
      <alignment horizontal="center" vertical="center" shrinkToFit="1"/>
    </xf>
    <xf numFmtId="0" fontId="28" fillId="0" borderId="18" xfId="0" applyFont="1" applyBorder="1" applyAlignment="1" applyProtection="1">
      <alignment horizontal="center" vertical="center" shrinkToFit="1"/>
      <protection locked="0"/>
    </xf>
    <xf numFmtId="0" fontId="32" fillId="0" borderId="13" xfId="1" applyFont="1" applyBorder="1" applyAlignment="1">
      <alignment horizontal="center" vertical="center" wrapText="1" shrinkToFit="1"/>
    </xf>
    <xf numFmtId="0" fontId="32" fillId="0" borderId="18" xfId="1" applyFont="1" applyBorder="1" applyAlignment="1">
      <alignment horizontal="center" vertical="center" wrapText="1" shrinkToFit="1"/>
    </xf>
    <xf numFmtId="0" fontId="28" fillId="0" borderId="44" xfId="1" applyFont="1" applyBorder="1" applyAlignment="1">
      <alignment horizontal="center" vertical="center" shrinkToFit="1"/>
    </xf>
    <xf numFmtId="0" fontId="28" fillId="0" borderId="1" xfId="1" applyFont="1" applyBorder="1" applyAlignment="1">
      <alignment horizontal="center" vertical="center" shrinkToFit="1"/>
    </xf>
    <xf numFmtId="176" fontId="28" fillId="0" borderId="15" xfId="0" applyNumberFormat="1" applyFont="1" applyBorder="1" applyAlignment="1">
      <alignment horizontal="centerContinuous" vertical="center"/>
    </xf>
    <xf numFmtId="4" fontId="28" fillId="0" borderId="1" xfId="1" applyNumberFormat="1" applyFont="1" applyBorder="1" applyAlignment="1">
      <alignment horizontal="right" vertical="center" shrinkToFit="1"/>
    </xf>
    <xf numFmtId="177" fontId="28" fillId="0" borderId="15" xfId="0" applyNumberFormat="1" applyFont="1" applyBorder="1" applyAlignment="1">
      <alignment horizontal="centerContinuous" vertical="center"/>
    </xf>
    <xf numFmtId="4" fontId="28" fillId="0" borderId="15" xfId="1" applyNumberFormat="1" applyFont="1" applyBorder="1" applyAlignment="1">
      <alignment horizontal="right" vertical="center" shrinkToFit="1"/>
    </xf>
    <xf numFmtId="0" fontId="28" fillId="0" borderId="0" xfId="1" applyFont="1" applyAlignment="1">
      <alignment vertical="center" wrapText="1" shrinkToFit="1"/>
    </xf>
    <xf numFmtId="4" fontId="28" fillId="0" borderId="6" xfId="1" applyNumberFormat="1" applyFont="1" applyBorder="1" applyAlignment="1">
      <alignment horizontal="right" vertical="center" shrinkToFit="1"/>
    </xf>
    <xf numFmtId="0" fontId="28" fillId="0" borderId="0" xfId="0" applyFont="1"/>
    <xf numFmtId="188" fontId="28" fillId="0" borderId="1" xfId="0" applyNumberFormat="1" applyFont="1" applyBorder="1" applyAlignment="1">
      <alignment horizontal="right" vertical="center"/>
    </xf>
    <xf numFmtId="0" fontId="28" fillId="0" borderId="15" xfId="0" applyFont="1" applyBorder="1" applyAlignment="1">
      <alignment horizontal="right" vertical="center"/>
    </xf>
    <xf numFmtId="179" fontId="33" fillId="0" borderId="0" xfId="0" applyNumberFormat="1" applyFont="1" applyAlignment="1">
      <alignment horizontal="center" vertical="center"/>
    </xf>
    <xf numFmtId="0" fontId="28" fillId="0" borderId="0" xfId="0" applyFont="1" applyAlignment="1" applyProtection="1">
      <alignment vertical="center"/>
      <protection locked="0"/>
    </xf>
    <xf numFmtId="0" fontId="33" fillId="0" borderId="0" xfId="0" applyFont="1" applyAlignment="1">
      <alignment wrapText="1"/>
    </xf>
    <xf numFmtId="0" fontId="28" fillId="0" borderId="6" xfId="0" applyFont="1" applyBorder="1" applyAlignment="1">
      <alignment horizontal="right" vertical="center"/>
    </xf>
    <xf numFmtId="0" fontId="28" fillId="0" borderId="0" xfId="1" applyFont="1" applyAlignment="1">
      <alignment horizontal="center" shrinkToFit="1"/>
    </xf>
    <xf numFmtId="0" fontId="28" fillId="0" borderId="0" xfId="1" applyFont="1" applyAlignment="1">
      <alignment horizontal="center" vertical="top" shrinkToFit="1"/>
    </xf>
    <xf numFmtId="0" fontId="28" fillId="0" borderId="0" xfId="1" applyFont="1" applyAlignment="1">
      <alignment horizontal="center" vertical="center" shrinkToFit="1"/>
    </xf>
    <xf numFmtId="4" fontId="28" fillId="0" borderId="0" xfId="1" applyNumberFormat="1" applyFont="1" applyAlignment="1">
      <alignment horizontal="center" vertical="center" shrinkToFit="1"/>
    </xf>
  </cellXfs>
  <cellStyles count="4">
    <cellStyle name="標準" xfId="0" builtinId="0"/>
    <cellStyle name="標準 2" xfId="2" xr:uid="{136F5868-5AA0-437C-90A9-FC17661ED805}"/>
    <cellStyle name="標準 2 2" xfId="3" xr:uid="{F71F5FB5-A652-47D0-BAEE-6A2BF49BF4F1}"/>
    <cellStyle name="標準_産業別労働異動率" xfId="1" xr:uid="{3D946501-A1D7-4233-A190-49D8F2B661C6}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1%20&#24180;&#22577;&#20316;&#25104;&#29992;\&#20196;&#21644;&#65302;&#24180;(&#20196;&#21644;&#65301;&#24180;&#20316;&#25104;&#20998;)\20%20&#12487;&#12540;&#12479;\&#32113;&#35336;&#34920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1%20&#24180;&#22577;&#20316;&#25104;&#29992;/&#20196;&#21644;&#65302;&#24180;(&#20196;&#21644;&#65301;&#24180;&#20316;&#25104;&#20998;)/20%20&#12487;&#12540;&#12479;/&#32113;&#35336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1%20&#24180;&#22577;&#20316;&#25104;&#29992;\&#20196;&#21644;&#65303;&#24180;(&#20196;&#21644;&#65302;&#24180;&#20316;&#25104;&#20998;)\20%20&#12487;&#12540;&#12479;\&#32113;&#35336;&#34920;&#65288;&#20316;&#26989;&#29992;&#65289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1%20&#24180;&#22577;&#20316;&#25104;&#29992;/&#20196;&#21644;&#65303;&#24180;(&#20196;&#21644;&#65302;&#24180;&#20316;&#25104;&#20998;)/20%20&#12487;&#12540;&#12479;/&#32113;&#35336;&#34920;&#65288;&#20316;&#26989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１,２,３表"/>
      <sheetName val="第４,５,６表"/>
      <sheetName val="第７,８,９表"/>
      <sheetName val="第10表"/>
      <sheetName val="第11表"/>
      <sheetName val="第12表"/>
      <sheetName val="第13表"/>
      <sheetName val="第14表"/>
      <sheetName val="第15表"/>
      <sheetName val="第16,17,18表"/>
      <sheetName val="第19,20,21表"/>
      <sheetName val="第22,23,24表"/>
      <sheetName val="第25表"/>
      <sheetName val="第26表"/>
      <sheetName val="第27表"/>
      <sheetName val="第28表"/>
      <sheetName val="第29表"/>
      <sheetName val="第30表"/>
      <sheetName val="第31表"/>
      <sheetName val="第32表"/>
      <sheetName val="第33表"/>
      <sheetName val="第34表"/>
    </sheetNames>
    <sheetDataSet>
      <sheetData sheetId="0">
        <row r="2">
          <cell r="F2" t="str">
            <v>(令和2年=100)</v>
          </cell>
        </row>
        <row r="4">
          <cell r="A4">
            <v>5</v>
          </cell>
        </row>
        <row r="5">
          <cell r="A5"/>
        </row>
        <row r="9">
          <cell r="A9">
            <v>2</v>
          </cell>
        </row>
        <row r="10">
          <cell r="A10"/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0">
          <cell r="I10">
            <v>100.9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１,２,３表"/>
      <sheetName val="第４,５,６表"/>
      <sheetName val="第７,８,９表"/>
      <sheetName val="第10表"/>
      <sheetName val="第11表"/>
      <sheetName val="第12表"/>
      <sheetName val="第13表"/>
      <sheetName val="第14表"/>
      <sheetName val="第15表"/>
      <sheetName val="第16,17,18表"/>
      <sheetName val="第22,23,24表"/>
      <sheetName val="第25表"/>
      <sheetName val="第26表"/>
      <sheetName val="第27表"/>
      <sheetName val="第28表"/>
      <sheetName val="第29表"/>
      <sheetName val="第30表"/>
      <sheetName val="第31表"/>
      <sheetName val="第32表"/>
      <sheetName val="第33表"/>
      <sheetName val="第34表"/>
    </sheetNames>
    <sheetDataSet>
      <sheetData sheetId="0">
        <row r="4">
          <cell r="A4">
            <v>6</v>
          </cell>
        </row>
        <row r="5">
          <cell r="B5" t="str">
            <v>令和元年平均</v>
          </cell>
        </row>
        <row r="6">
          <cell r="B6">
            <v>43831</v>
          </cell>
        </row>
        <row r="7">
          <cell r="B7">
            <v>44197</v>
          </cell>
        </row>
        <row r="8">
          <cell r="B8">
            <v>44562</v>
          </cell>
        </row>
        <row r="9">
          <cell r="B9">
            <v>44927</v>
          </cell>
        </row>
        <row r="10">
          <cell r="B10">
            <v>45292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13DA1-9213-4384-B16F-6FC834F8B27E}">
  <sheetPr>
    <tabColor rgb="FF92D050"/>
    <pageSetUpPr autoPageBreaks="0" fitToPage="1"/>
  </sheetPr>
  <dimension ref="A1:IB59"/>
  <sheetViews>
    <sheetView showGridLines="0" tabSelected="1" showOutlineSymbols="0" view="pageBreakPreview" zoomScale="70" zoomScaleNormal="40" zoomScaleSheetLayoutView="70" zoomScalePageLayoutView="55" workbookViewId="0">
      <selection activeCell="G59" sqref="G59"/>
    </sheetView>
  </sheetViews>
  <sheetFormatPr defaultColWidth="22.59765625" defaultRowHeight="21.9" customHeight="1" x14ac:dyDescent="0.25"/>
  <cols>
    <col min="1" max="1" width="6.8984375" style="1" customWidth="1"/>
    <col min="2" max="2" width="23.69921875" style="1" customWidth="1"/>
    <col min="3" max="7" width="22.59765625" style="1"/>
    <col min="8" max="8" width="23.69921875" style="1" customWidth="1"/>
    <col min="9" max="13" width="22.59765625" style="1"/>
    <col min="14" max="14" width="22.59765625" style="1" customWidth="1"/>
    <col min="15" max="15" width="7.8984375" style="1" bestFit="1" customWidth="1"/>
    <col min="16" max="16" width="10.59765625" style="1" customWidth="1"/>
    <col min="17" max="17" width="10.296875" style="1" customWidth="1"/>
    <col min="18" max="18" width="5.69921875" style="1" customWidth="1"/>
    <col min="19" max="16384" width="22.59765625" style="1"/>
  </cols>
  <sheetData>
    <row r="1" spans="1:236" ht="21.9" customHeight="1" x14ac:dyDescent="0.25">
      <c r="B1" s="2" t="s">
        <v>0</v>
      </c>
      <c r="C1" s="3"/>
      <c r="D1" s="3"/>
      <c r="E1" s="3"/>
      <c r="F1" s="3"/>
      <c r="G1" s="3"/>
      <c r="H1" s="2" t="s">
        <v>1</v>
      </c>
      <c r="I1" s="3"/>
      <c r="J1" s="3"/>
      <c r="K1" s="3"/>
      <c r="L1" s="3"/>
    </row>
    <row r="2" spans="1:236" ht="21.9" customHeight="1" x14ac:dyDescent="0.25">
      <c r="A2" s="4" t="s">
        <v>2</v>
      </c>
      <c r="B2" s="5" t="s">
        <v>3</v>
      </c>
      <c r="C2" s="5"/>
      <c r="D2" s="5"/>
      <c r="E2" s="5"/>
      <c r="F2" s="6" t="str">
        <f>"(令和"&amp;A9&amp;"年=100)"</f>
        <v>(令和2年=100)</v>
      </c>
      <c r="G2" s="6"/>
      <c r="H2" s="5" t="str">
        <f>B2</f>
        <v>(規模５人以上)</v>
      </c>
      <c r="I2" s="5"/>
      <c r="J2" s="5"/>
      <c r="K2" s="5"/>
      <c r="L2" s="6" t="str">
        <f>F2</f>
        <v>(令和2年=100)</v>
      </c>
    </row>
    <row r="3" spans="1:236" ht="21.9" customHeight="1" x14ac:dyDescent="0.25">
      <c r="A3" s="4"/>
      <c r="B3" s="7" t="s">
        <v>4</v>
      </c>
      <c r="C3" s="8" t="s">
        <v>5</v>
      </c>
      <c r="D3" s="9" t="s">
        <v>6</v>
      </c>
      <c r="E3" s="10" t="s">
        <v>7</v>
      </c>
      <c r="F3" s="11" t="s">
        <v>8</v>
      </c>
      <c r="G3" s="12"/>
      <c r="H3" s="7" t="s">
        <v>4</v>
      </c>
      <c r="I3" s="8" t="s">
        <v>5</v>
      </c>
      <c r="J3" s="9" t="s">
        <v>6</v>
      </c>
      <c r="K3" s="9" t="s">
        <v>7</v>
      </c>
      <c r="L3" s="13" t="s">
        <v>8</v>
      </c>
      <c r="M3" s="14"/>
      <c r="N3" s="15"/>
      <c r="O3" s="1">
        <f>O4-1</f>
        <v>2019</v>
      </c>
      <c r="P3" s="1">
        <v>2018</v>
      </c>
      <c r="Q3" s="1">
        <f>O3-P3</f>
        <v>1</v>
      </c>
      <c r="R3" s="16" t="str">
        <f>IF(LEN(Q3)=1,DBCS(Q3),Q3)</f>
        <v>１</v>
      </c>
      <c r="S3" s="1" t="str">
        <f>"令和"&amp;R3&amp;"年平均"</f>
        <v>令和１年平均</v>
      </c>
    </row>
    <row r="4" spans="1:236" ht="21.9" customHeight="1" x14ac:dyDescent="0.25">
      <c r="A4" s="17">
        <v>6</v>
      </c>
      <c r="B4" s="18"/>
      <c r="C4" s="19"/>
      <c r="D4" s="20"/>
      <c r="E4" s="21"/>
      <c r="F4" s="22" t="s">
        <v>9</v>
      </c>
      <c r="G4" s="23"/>
      <c r="H4" s="18"/>
      <c r="I4" s="24"/>
      <c r="J4" s="25"/>
      <c r="K4" s="25"/>
      <c r="L4" s="26" t="s">
        <v>9</v>
      </c>
      <c r="M4" s="14"/>
      <c r="N4" s="27"/>
      <c r="O4" s="1">
        <f t="shared" ref="O4:O6" si="0">O5-1</f>
        <v>2020</v>
      </c>
      <c r="P4" s="1">
        <v>2018</v>
      </c>
      <c r="Q4" s="1">
        <f t="shared" ref="Q4:Q8" si="1">O4-P4</f>
        <v>2</v>
      </c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</row>
    <row r="5" spans="1:236" ht="21.9" customHeight="1" x14ac:dyDescent="0.25">
      <c r="A5" s="4"/>
      <c r="B5" s="28" t="str">
        <f>IF($O$3=2019,"令和元年平均",$S$3)</f>
        <v>令和元年平均</v>
      </c>
      <c r="C5" s="29">
        <v>100.6</v>
      </c>
      <c r="D5" s="30">
        <v>103.7</v>
      </c>
      <c r="E5" s="30">
        <v>98.6</v>
      </c>
      <c r="F5" s="31">
        <v>108.5</v>
      </c>
      <c r="G5" s="32"/>
      <c r="H5" s="33" t="str">
        <f>IF($O$3=2019,"令和元年平均",$S$3)</f>
        <v>令和元年平均</v>
      </c>
      <c r="I5" s="34">
        <v>101.3</v>
      </c>
      <c r="J5" s="35">
        <v>110.7</v>
      </c>
      <c r="K5" s="35">
        <v>98.3</v>
      </c>
      <c r="L5" s="36">
        <v>100.9</v>
      </c>
      <c r="M5" s="14"/>
      <c r="N5" s="27"/>
      <c r="O5" s="1">
        <f t="shared" si="0"/>
        <v>2021</v>
      </c>
      <c r="P5" s="1">
        <v>2018</v>
      </c>
      <c r="Q5" s="1">
        <f t="shared" si="1"/>
        <v>3</v>
      </c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</row>
    <row r="6" spans="1:236" ht="21.9" customHeight="1" x14ac:dyDescent="0.25">
      <c r="A6" s="37">
        <v>7</v>
      </c>
      <c r="B6" s="38" t="str">
        <f>IF(LEN($Q$4)=1,DBCS($Q$4)&amp;"年",$Q$4&amp;"年")</f>
        <v>２年</v>
      </c>
      <c r="C6" s="29">
        <v>100</v>
      </c>
      <c r="D6" s="30">
        <v>100</v>
      </c>
      <c r="E6" s="30">
        <v>100</v>
      </c>
      <c r="F6" s="31">
        <v>100</v>
      </c>
      <c r="G6" s="39"/>
      <c r="H6" s="38" t="str">
        <f>IF(LEN($Q$4)=1,DBCS($Q$4)&amp;"年",$Q$4&amp;"年")</f>
        <v>２年</v>
      </c>
      <c r="I6" s="29">
        <v>100</v>
      </c>
      <c r="J6" s="30">
        <v>100</v>
      </c>
      <c r="K6" s="30">
        <v>100</v>
      </c>
      <c r="L6" s="31">
        <v>100</v>
      </c>
      <c r="M6" s="14"/>
      <c r="N6" s="27"/>
      <c r="O6" s="1">
        <f t="shared" si="0"/>
        <v>2022</v>
      </c>
      <c r="P6" s="1">
        <v>2018</v>
      </c>
      <c r="Q6" s="1">
        <f t="shared" si="1"/>
        <v>4</v>
      </c>
      <c r="R6" s="40"/>
      <c r="S6" s="41"/>
      <c r="T6" s="41"/>
      <c r="U6" s="41"/>
      <c r="V6" s="41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</row>
    <row r="7" spans="1:236" ht="21.9" customHeight="1" x14ac:dyDescent="0.25">
      <c r="A7" s="4" t="s">
        <v>10</v>
      </c>
      <c r="B7" s="38" t="str">
        <f>IF(LEN($Q$5)=1,DBCS($Q$5)&amp;"年",$Q$5&amp;"年")</f>
        <v>３年</v>
      </c>
      <c r="C7" s="29">
        <v>103</v>
      </c>
      <c r="D7" s="30">
        <v>100.2</v>
      </c>
      <c r="E7" s="30">
        <v>104.2</v>
      </c>
      <c r="F7" s="31">
        <v>110.5</v>
      </c>
      <c r="G7" s="39"/>
      <c r="H7" s="38" t="str">
        <f>IF(LEN($Q$5)=1,DBCS($Q$5)&amp;"年",$Q$5&amp;"年")</f>
        <v>３年</v>
      </c>
      <c r="I7" s="29">
        <v>102.2</v>
      </c>
      <c r="J7" s="30">
        <v>100.4</v>
      </c>
      <c r="K7" s="30">
        <v>102.9</v>
      </c>
      <c r="L7" s="31">
        <v>101.7</v>
      </c>
      <c r="M7" s="14"/>
      <c r="N7" s="27"/>
      <c r="O7" s="1">
        <f>O8-1</f>
        <v>2023</v>
      </c>
      <c r="P7" s="1">
        <v>2018</v>
      </c>
      <c r="Q7" s="1">
        <f t="shared" si="1"/>
        <v>5</v>
      </c>
      <c r="R7" s="42"/>
      <c r="S7" s="41"/>
      <c r="T7" s="41"/>
      <c r="U7" s="41"/>
      <c r="V7" s="41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</row>
    <row r="8" spans="1:236" ht="21.9" customHeight="1" x14ac:dyDescent="0.25">
      <c r="A8" s="4"/>
      <c r="B8" s="38" t="str">
        <f>IF(LEN($Q$6)=1,DBCS($Q$6)&amp;"年",$Q$6&amp;"年")</f>
        <v>４年</v>
      </c>
      <c r="C8" s="29">
        <v>104</v>
      </c>
      <c r="D8" s="30">
        <v>94.8</v>
      </c>
      <c r="E8" s="30">
        <v>113.5</v>
      </c>
      <c r="F8" s="31">
        <v>118.8</v>
      </c>
      <c r="G8" s="39"/>
      <c r="H8" s="38" t="str">
        <f>IF(LEN($Q$6)=1,DBCS($Q$6)&amp;"年",$Q$6&amp;"年")</f>
        <v>４年</v>
      </c>
      <c r="I8" s="29">
        <v>102.7</v>
      </c>
      <c r="J8" s="30">
        <v>95.3</v>
      </c>
      <c r="K8" s="30">
        <v>110.2</v>
      </c>
      <c r="L8" s="31">
        <v>112.5</v>
      </c>
      <c r="M8" s="14"/>
      <c r="N8" s="27"/>
      <c r="O8" s="1">
        <f>A4+2018</f>
        <v>2024</v>
      </c>
      <c r="P8" s="1">
        <v>2018</v>
      </c>
      <c r="Q8" s="1">
        <f t="shared" si="1"/>
        <v>6</v>
      </c>
      <c r="R8" s="42"/>
      <c r="S8" s="41"/>
      <c r="T8" s="41"/>
      <c r="U8" s="41"/>
      <c r="V8" s="41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</row>
    <row r="9" spans="1:236" ht="21.9" customHeight="1" x14ac:dyDescent="0.25">
      <c r="A9" s="4">
        <v>2</v>
      </c>
      <c r="B9" s="38" t="str">
        <f>IF(LEN($Q$7)=1,DBCS($Q$7)&amp;"年",$Q$7&amp;"年")</f>
        <v>５年</v>
      </c>
      <c r="C9" s="29">
        <v>102.6</v>
      </c>
      <c r="D9" s="43">
        <v>91.4</v>
      </c>
      <c r="E9" s="30">
        <v>109.2</v>
      </c>
      <c r="F9" s="31">
        <v>125.9</v>
      </c>
      <c r="G9" s="39"/>
      <c r="H9" s="38" t="str">
        <f>IF(LEN($Q$7)=1,DBCS($Q$7)&amp;"年",$Q$7&amp;"年")</f>
        <v>５年</v>
      </c>
      <c r="I9" s="29">
        <v>101.9</v>
      </c>
      <c r="J9" s="43">
        <v>97.5</v>
      </c>
      <c r="K9" s="30">
        <v>106.2</v>
      </c>
      <c r="L9" s="31">
        <v>113.6</v>
      </c>
      <c r="M9" s="14"/>
      <c r="N9" s="14"/>
      <c r="P9" s="44"/>
      <c r="Q9" s="44"/>
      <c r="R9" s="42"/>
      <c r="S9" s="41"/>
      <c r="T9" s="41"/>
      <c r="U9" s="41"/>
      <c r="V9" s="41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</row>
    <row r="10" spans="1:236" ht="21.9" customHeight="1" x14ac:dyDescent="0.25">
      <c r="A10" s="4"/>
      <c r="B10" s="45" t="str">
        <f>IF(LEN($Q$8)=1,DBCS($Q$8)&amp;"年",$Q$8&amp;"年")</f>
        <v>６年</v>
      </c>
      <c r="C10" s="29">
        <v>109</v>
      </c>
      <c r="D10" s="43">
        <v>101.2</v>
      </c>
      <c r="E10" s="30">
        <v>114.9</v>
      </c>
      <c r="F10" s="31">
        <v>123.7</v>
      </c>
      <c r="G10" s="32"/>
      <c r="H10" s="45" t="str">
        <f>IF(LEN($Q$8)=1,DBCS($Q$8)&amp;"年",$Q$8&amp;"年")</f>
        <v>６年</v>
      </c>
      <c r="I10" s="46">
        <v>106</v>
      </c>
      <c r="J10" s="47">
        <v>99.3</v>
      </c>
      <c r="K10" s="48">
        <v>110.5</v>
      </c>
      <c r="L10" s="49">
        <v>113.7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</row>
    <row r="11" spans="1:236" ht="21.9" customHeight="1" x14ac:dyDescent="0.25">
      <c r="A11" s="50"/>
      <c r="B11" s="51" t="str">
        <f>"令和"&amp;A12&amp;"年１月"</f>
        <v>令和６年１月</v>
      </c>
      <c r="C11" s="34">
        <v>92.5</v>
      </c>
      <c r="D11" s="35">
        <v>88.4</v>
      </c>
      <c r="E11" s="35">
        <v>92</v>
      </c>
      <c r="F11" s="36">
        <v>88.5</v>
      </c>
      <c r="G11" s="32"/>
      <c r="H11" s="51" t="str">
        <f>B11</f>
        <v>令和６年１月</v>
      </c>
      <c r="I11" s="34">
        <v>104.2</v>
      </c>
      <c r="J11" s="35">
        <v>98.9</v>
      </c>
      <c r="K11" s="35">
        <v>106.8</v>
      </c>
      <c r="L11" s="36">
        <v>113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</row>
    <row r="12" spans="1:236" ht="21.9" customHeight="1" x14ac:dyDescent="0.25">
      <c r="A12" s="52" t="str">
        <f>IF(LEN(A4)=1,DBCS(A4),A4)</f>
        <v>６</v>
      </c>
      <c r="B12" s="53" t="s">
        <v>11</v>
      </c>
      <c r="C12" s="29">
        <v>90.6</v>
      </c>
      <c r="D12" s="30">
        <v>81.7</v>
      </c>
      <c r="E12" s="30">
        <v>93.7</v>
      </c>
      <c r="F12" s="31">
        <v>89</v>
      </c>
      <c r="G12" s="32"/>
      <c r="H12" s="53" t="s">
        <v>11</v>
      </c>
      <c r="I12" s="29">
        <v>104.5</v>
      </c>
      <c r="J12" s="30">
        <v>97.6</v>
      </c>
      <c r="K12" s="30">
        <v>108.2</v>
      </c>
      <c r="L12" s="31">
        <v>113.1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</row>
    <row r="13" spans="1:236" ht="21.9" customHeight="1" x14ac:dyDescent="0.25">
      <c r="B13" s="53" t="s">
        <v>12</v>
      </c>
      <c r="C13" s="29">
        <v>94.6</v>
      </c>
      <c r="D13" s="30">
        <v>80</v>
      </c>
      <c r="E13" s="30">
        <v>99</v>
      </c>
      <c r="F13" s="31">
        <v>89</v>
      </c>
      <c r="G13" s="32"/>
      <c r="H13" s="53" t="s">
        <v>12</v>
      </c>
      <c r="I13" s="29">
        <v>105.2</v>
      </c>
      <c r="J13" s="30">
        <v>96.3</v>
      </c>
      <c r="K13" s="30">
        <v>108.4</v>
      </c>
      <c r="L13" s="31">
        <v>113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</row>
    <row r="14" spans="1:236" ht="21.9" customHeight="1" x14ac:dyDescent="0.25">
      <c r="B14" s="53" t="s">
        <v>13</v>
      </c>
      <c r="C14" s="29">
        <v>94.8</v>
      </c>
      <c r="D14" s="30">
        <v>84.2</v>
      </c>
      <c r="E14" s="30">
        <v>96.7</v>
      </c>
      <c r="F14" s="31">
        <v>89.1</v>
      </c>
      <c r="G14" s="32"/>
      <c r="H14" s="53" t="s">
        <v>13</v>
      </c>
      <c r="I14" s="29">
        <v>108.3</v>
      </c>
      <c r="J14" s="30">
        <v>95.9</v>
      </c>
      <c r="K14" s="30">
        <v>112.1</v>
      </c>
      <c r="L14" s="31">
        <v>112.8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</row>
    <row r="15" spans="1:236" ht="21.9" customHeight="1" x14ac:dyDescent="0.25">
      <c r="B15" s="53" t="s">
        <v>14</v>
      </c>
      <c r="C15" s="29">
        <v>100.8</v>
      </c>
      <c r="D15" s="30">
        <v>89.2</v>
      </c>
      <c r="E15" s="30">
        <v>95</v>
      </c>
      <c r="F15" s="31">
        <v>89.1</v>
      </c>
      <c r="G15" s="32"/>
      <c r="H15" s="53" t="s">
        <v>14</v>
      </c>
      <c r="I15" s="29">
        <v>109.2</v>
      </c>
      <c r="J15" s="30">
        <v>98.8</v>
      </c>
      <c r="K15" s="30">
        <v>108.8</v>
      </c>
      <c r="L15" s="31">
        <v>113.1</v>
      </c>
      <c r="M15" s="14"/>
      <c r="N15" s="14"/>
      <c r="O15" s="5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</row>
    <row r="16" spans="1:236" ht="21.9" customHeight="1" x14ac:dyDescent="0.25">
      <c r="B16" s="53" t="s">
        <v>15</v>
      </c>
      <c r="C16" s="29">
        <v>147.6</v>
      </c>
      <c r="D16" s="30">
        <v>121.6</v>
      </c>
      <c r="E16" s="30">
        <v>167.4</v>
      </c>
      <c r="F16" s="31">
        <v>266.89999999999998</v>
      </c>
      <c r="G16" s="32"/>
      <c r="H16" s="53" t="s">
        <v>15</v>
      </c>
      <c r="I16" s="29">
        <v>106.1</v>
      </c>
      <c r="J16" s="30">
        <v>99.6</v>
      </c>
      <c r="K16" s="30">
        <v>112.8</v>
      </c>
      <c r="L16" s="31">
        <v>113.2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</row>
    <row r="17" spans="2:236" ht="21.9" customHeight="1" x14ac:dyDescent="0.25">
      <c r="B17" s="53" t="s">
        <v>16</v>
      </c>
      <c r="C17" s="29">
        <v>113.3</v>
      </c>
      <c r="D17" s="30">
        <v>102.7</v>
      </c>
      <c r="E17" s="30">
        <v>124.6</v>
      </c>
      <c r="F17" s="31">
        <v>92.9</v>
      </c>
      <c r="G17" s="32"/>
      <c r="H17" s="53" t="s">
        <v>16</v>
      </c>
      <c r="I17" s="29">
        <v>105.3</v>
      </c>
      <c r="J17" s="30">
        <v>102.1</v>
      </c>
      <c r="K17" s="30">
        <v>110.5</v>
      </c>
      <c r="L17" s="31">
        <v>113.9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</row>
    <row r="18" spans="2:236" ht="21.9" customHeight="1" x14ac:dyDescent="0.25">
      <c r="B18" s="53" t="s">
        <v>17</v>
      </c>
      <c r="C18" s="29">
        <v>96.7</v>
      </c>
      <c r="D18" s="30">
        <v>117.7</v>
      </c>
      <c r="E18" s="30">
        <v>103.7</v>
      </c>
      <c r="F18" s="31">
        <v>98.3</v>
      </c>
      <c r="G18" s="32"/>
      <c r="H18" s="53" t="s">
        <v>17</v>
      </c>
      <c r="I18" s="29">
        <v>105.1</v>
      </c>
      <c r="J18" s="30">
        <v>97.3</v>
      </c>
      <c r="K18" s="30">
        <v>109</v>
      </c>
      <c r="L18" s="31">
        <v>113.5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</row>
    <row r="19" spans="2:236" ht="21.9" customHeight="1" x14ac:dyDescent="0.25">
      <c r="B19" s="53" t="s">
        <v>18</v>
      </c>
      <c r="C19" s="29">
        <v>90.5</v>
      </c>
      <c r="D19" s="30">
        <v>85.3</v>
      </c>
      <c r="E19" s="30">
        <v>94.9</v>
      </c>
      <c r="F19" s="31">
        <v>101.1</v>
      </c>
      <c r="G19" s="32"/>
      <c r="H19" s="53" t="s">
        <v>18</v>
      </c>
      <c r="I19" s="29">
        <v>105.1</v>
      </c>
      <c r="J19" s="30">
        <v>102</v>
      </c>
      <c r="K19" s="30">
        <v>112</v>
      </c>
      <c r="L19" s="31">
        <v>117.6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</row>
    <row r="20" spans="2:236" ht="21.9" customHeight="1" x14ac:dyDescent="0.25">
      <c r="B20" s="53" t="s">
        <v>19</v>
      </c>
      <c r="C20" s="29">
        <v>90.6</v>
      </c>
      <c r="D20" s="30">
        <v>84.6</v>
      </c>
      <c r="E20" s="30">
        <v>93.2</v>
      </c>
      <c r="F20" s="31">
        <v>92.5</v>
      </c>
      <c r="G20" s="32"/>
      <c r="H20" s="53" t="s">
        <v>19</v>
      </c>
      <c r="I20" s="29">
        <v>105.9</v>
      </c>
      <c r="J20" s="30">
        <v>102.4</v>
      </c>
      <c r="K20" s="30">
        <v>110.2</v>
      </c>
      <c r="L20" s="31">
        <v>112.2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</row>
    <row r="21" spans="2:236" ht="21.9" customHeight="1" x14ac:dyDescent="0.25">
      <c r="B21" s="53" t="s">
        <v>20</v>
      </c>
      <c r="C21" s="29">
        <v>106.7</v>
      </c>
      <c r="D21" s="30">
        <v>101.2</v>
      </c>
      <c r="E21" s="30">
        <v>110.3</v>
      </c>
      <c r="F21" s="31">
        <v>94.3</v>
      </c>
      <c r="G21" s="32"/>
      <c r="H21" s="53" t="s">
        <v>20</v>
      </c>
      <c r="I21" s="29">
        <v>105.8</v>
      </c>
      <c r="J21" s="30">
        <v>100.6</v>
      </c>
      <c r="K21" s="30">
        <v>113.7</v>
      </c>
      <c r="L21" s="31">
        <v>114.8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</row>
    <row r="22" spans="2:236" ht="21.9" customHeight="1" x14ac:dyDescent="0.25">
      <c r="B22" s="55" t="s">
        <v>21</v>
      </c>
      <c r="C22" s="46">
        <v>189.8</v>
      </c>
      <c r="D22" s="48">
        <v>178</v>
      </c>
      <c r="E22" s="48">
        <v>207.7</v>
      </c>
      <c r="F22" s="49">
        <v>293.7</v>
      </c>
      <c r="G22" s="32"/>
      <c r="H22" s="55" t="s">
        <v>21</v>
      </c>
      <c r="I22" s="46">
        <v>107.6</v>
      </c>
      <c r="J22" s="48">
        <v>100.2</v>
      </c>
      <c r="K22" s="48">
        <v>113.8</v>
      </c>
      <c r="L22" s="49">
        <v>114.3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</row>
    <row r="23" spans="2:236" ht="21.9" customHeight="1" x14ac:dyDescent="0.25">
      <c r="B23" s="11" t="s">
        <v>22</v>
      </c>
      <c r="C23" s="34"/>
      <c r="D23" s="35"/>
      <c r="E23" s="35"/>
      <c r="F23" s="36"/>
      <c r="G23" s="39"/>
      <c r="H23" s="11" t="s">
        <v>22</v>
      </c>
      <c r="I23" s="56"/>
      <c r="J23" s="57"/>
      <c r="K23" s="57"/>
      <c r="L23" s="58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</row>
    <row r="24" spans="2:236" ht="21.9" customHeight="1" x14ac:dyDescent="0.25">
      <c r="B24" s="59" t="str">
        <f>IF($O$3=2019,"令和元年平均",$S$3)</f>
        <v>令和元年平均</v>
      </c>
      <c r="C24" s="60">
        <v>-1.7946161515453554</v>
      </c>
      <c r="D24" s="61">
        <v>23.793103448275858</v>
      </c>
      <c r="E24" s="61">
        <v>0.96061479346782619</v>
      </c>
      <c r="F24" s="62">
        <v>2.8331584470094384</v>
      </c>
      <c r="G24" s="39"/>
      <c r="H24" s="59" t="str">
        <f>IF($O$3=2019,"令和元年平均",$S$3)</f>
        <v>令和元年平均</v>
      </c>
      <c r="I24" s="63">
        <v>-0.5847953216374151</v>
      </c>
      <c r="J24" s="64">
        <v>28.342245989304814</v>
      </c>
      <c r="K24" s="64">
        <v>2.5986525505293372</v>
      </c>
      <c r="L24" s="65">
        <v>-2.4900398406374507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</row>
    <row r="25" spans="2:236" ht="21.9" customHeight="1" x14ac:dyDescent="0.25">
      <c r="B25" s="38" t="str">
        <f>IF(LEN($Q$4)=1,DBCS($Q$4)&amp;"年",$Q$4&amp;"年")</f>
        <v>２年</v>
      </c>
      <c r="C25" s="62">
        <v>-0.60913705583756439</v>
      </c>
      <c r="D25" s="62">
        <v>-3.4818941504178298</v>
      </c>
      <c r="E25" s="62">
        <v>1.4272121788772694</v>
      </c>
      <c r="F25" s="62">
        <v>-7.8571428571428612</v>
      </c>
      <c r="G25" s="39"/>
      <c r="H25" s="38" t="str">
        <f>IF(LEN($Q$4)=1,DBCS($Q$4)&amp;"年",$Q$4&amp;"年")</f>
        <v>２年</v>
      </c>
      <c r="I25" s="66">
        <v>-1.2745098039215605</v>
      </c>
      <c r="J25" s="67">
        <v>-9.7222222222222143</v>
      </c>
      <c r="K25" s="67">
        <v>1.6885553470919348</v>
      </c>
      <c r="L25" s="67">
        <v>-0.81716036772218104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</row>
    <row r="26" spans="2:236" ht="21.9" customHeight="1" x14ac:dyDescent="0.25">
      <c r="B26" s="38" t="str">
        <f>IF(LEN($Q$5)=1,DBCS($Q$5)&amp;"年",$Q$5&amp;"年")</f>
        <v>３年</v>
      </c>
      <c r="C26" s="62">
        <v>3.0643513789581363</v>
      </c>
      <c r="D26" s="62">
        <v>0.14430014430016058</v>
      </c>
      <c r="E26" s="62">
        <v>4.2213883677298298</v>
      </c>
      <c r="F26" s="62">
        <v>10.520487264673321</v>
      </c>
      <c r="G26" s="39"/>
      <c r="H26" s="38" t="str">
        <f>IF(LEN($Q$5)=1,DBCS($Q$5)&amp;"年",$Q$5&amp;"年")</f>
        <v>３年</v>
      </c>
      <c r="I26" s="66">
        <v>2.1847070506454855</v>
      </c>
      <c r="J26" s="67">
        <v>0.46153846153845279</v>
      </c>
      <c r="K26" s="67">
        <v>2.8597785977859616</v>
      </c>
      <c r="L26" s="67">
        <v>1.7507723995880582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</row>
    <row r="27" spans="2:236" ht="21.9" customHeight="1" x14ac:dyDescent="0.25">
      <c r="B27" s="38" t="str">
        <f>IF(LEN($Q$6)=1,DBCS($Q$6)&amp;"年",$Q$6&amp;"年")</f>
        <v>４年</v>
      </c>
      <c r="C27" s="62">
        <v>0.97087378640776656</v>
      </c>
      <c r="D27" s="62">
        <v>-5.3892215568862367</v>
      </c>
      <c r="E27" s="62">
        <v>8.9251439539347324</v>
      </c>
      <c r="F27" s="62">
        <v>7.5113122171945657</v>
      </c>
      <c r="G27" s="39"/>
      <c r="H27" s="38" t="str">
        <f>IF(LEN($Q$6)=1,DBCS($Q$6)&amp;"年",$Q$6&amp;"年")</f>
        <v>４年</v>
      </c>
      <c r="I27" s="66">
        <v>0.48923679060666192</v>
      </c>
      <c r="J27" s="67">
        <v>-5.0796812749004054</v>
      </c>
      <c r="K27" s="67">
        <v>7.0942662779397425</v>
      </c>
      <c r="L27" s="67">
        <v>10.619469026548668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</row>
    <row r="28" spans="2:236" ht="21.9" customHeight="1" x14ac:dyDescent="0.25">
      <c r="B28" s="38" t="str">
        <f>IF(LEN($Q$7)=1,DBCS($Q$7)&amp;"年",$Q$7&amp;"年")</f>
        <v>５年</v>
      </c>
      <c r="C28" s="62">
        <v>-1.3461538461538525</v>
      </c>
      <c r="D28" s="62">
        <v>-3.5864978902953482</v>
      </c>
      <c r="E28" s="62">
        <v>-3.7885462555066085</v>
      </c>
      <c r="F28" s="62">
        <v>5.9764309764309909</v>
      </c>
      <c r="G28" s="39"/>
      <c r="H28" s="38" t="str">
        <f>IF(LEN($Q$7)=1,DBCS($Q$7)&amp;"年",$Q$7&amp;"年")</f>
        <v>５年</v>
      </c>
      <c r="I28" s="66">
        <v>-0.7789678675754641</v>
      </c>
      <c r="J28" s="67">
        <v>2.3084994753410415</v>
      </c>
      <c r="K28" s="67">
        <v>-3.6297640653357499</v>
      </c>
      <c r="L28" s="67">
        <v>0.97777777777776631</v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</row>
    <row r="29" spans="2:236" ht="21.9" customHeight="1" x14ac:dyDescent="0.25">
      <c r="B29" s="45" t="str">
        <f>IF(LEN($Q$8)=1,DBCS($Q$8)&amp;"年",$Q$8&amp;"年")</f>
        <v>６年</v>
      </c>
      <c r="C29" s="68">
        <v>6</v>
      </c>
      <c r="D29" s="68">
        <v>10.199999999999999</v>
      </c>
      <c r="E29" s="68">
        <v>3.9</v>
      </c>
      <c r="F29" s="68">
        <v>-3.1</v>
      </c>
      <c r="G29" s="39"/>
      <c r="H29" s="45" t="str">
        <f>IF(LEN($Q$8)=1,DBCS($Q$8)&amp;"年",$Q$8&amp;"年")</f>
        <v>６年</v>
      </c>
      <c r="I29" s="69">
        <v>3.9</v>
      </c>
      <c r="J29" s="70">
        <v>1.6</v>
      </c>
      <c r="K29" s="70">
        <v>3.2</v>
      </c>
      <c r="L29" s="70">
        <v>-1.3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</row>
    <row r="30" spans="2:236" ht="21.9" customHeight="1" x14ac:dyDescent="0.25">
      <c r="B30" s="71"/>
      <c r="C30" s="32"/>
      <c r="D30" s="32"/>
      <c r="E30" s="32"/>
      <c r="F30" s="32"/>
      <c r="G30" s="39"/>
      <c r="H30" s="71"/>
      <c r="I30" s="72"/>
      <c r="J30" s="72"/>
      <c r="K30" s="72"/>
      <c r="L30" s="72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</row>
    <row r="31" spans="2:236" ht="21.9" customHeight="1" x14ac:dyDescent="0.25">
      <c r="B31" s="2" t="s">
        <v>23</v>
      </c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2:236" ht="21.9" customHeight="1" x14ac:dyDescent="0.25">
      <c r="B32" s="5" t="str">
        <f>B2</f>
        <v>(規模５人以上)</v>
      </c>
      <c r="C32" s="5"/>
      <c r="D32" s="5"/>
      <c r="E32" s="5"/>
      <c r="F32" s="6" t="str">
        <f>F2</f>
        <v>(令和2年=100)</v>
      </c>
      <c r="G32" s="6"/>
      <c r="H32" s="6"/>
      <c r="I32" s="6"/>
      <c r="J32" s="6"/>
      <c r="K32" s="6"/>
      <c r="L32" s="6"/>
    </row>
    <row r="33" spans="2:13" ht="21.9" customHeight="1" x14ac:dyDescent="0.25">
      <c r="B33" s="7" t="s">
        <v>4</v>
      </c>
      <c r="C33" s="8" t="s">
        <v>5</v>
      </c>
      <c r="D33" s="9" t="s">
        <v>6</v>
      </c>
      <c r="E33" s="9" t="s">
        <v>7</v>
      </c>
      <c r="F33" s="13" t="s">
        <v>8</v>
      </c>
      <c r="G33" s="12"/>
      <c r="H33" s="12"/>
      <c r="I33" s="12"/>
      <c r="J33" s="12"/>
      <c r="K33" s="12"/>
      <c r="L33" s="12"/>
    </row>
    <row r="34" spans="2:13" ht="21.9" customHeight="1" x14ac:dyDescent="0.25">
      <c r="B34" s="18"/>
      <c r="C34" s="24"/>
      <c r="D34" s="25"/>
      <c r="E34" s="25"/>
      <c r="F34" s="26" t="s">
        <v>9</v>
      </c>
      <c r="G34" s="23"/>
      <c r="H34" s="23"/>
      <c r="I34" s="23"/>
      <c r="J34" s="23"/>
      <c r="K34" s="23"/>
      <c r="L34" s="23"/>
    </row>
    <row r="35" spans="2:13" ht="21.9" customHeight="1" x14ac:dyDescent="0.25">
      <c r="B35" s="28" t="str">
        <f>IF($O$3=2019,"令和元年平均",$S$3)</f>
        <v>令和元年平均</v>
      </c>
      <c r="C35" s="73">
        <v>101.3</v>
      </c>
      <c r="D35" s="35">
        <v>112.8</v>
      </c>
      <c r="E35" s="35">
        <v>99.5</v>
      </c>
      <c r="F35" s="36">
        <v>105.3</v>
      </c>
      <c r="G35" s="39"/>
      <c r="H35" s="39"/>
      <c r="I35" s="39"/>
      <c r="J35" s="39"/>
      <c r="K35" s="39"/>
      <c r="L35" s="39"/>
    </row>
    <row r="36" spans="2:13" ht="21.9" customHeight="1" x14ac:dyDescent="0.25">
      <c r="B36" s="38" t="str">
        <f>IF(LEN($Q$4)=1,DBCS($Q$4)&amp;"年",$Q$4&amp;"年")</f>
        <v>２年</v>
      </c>
      <c r="C36" s="39">
        <v>100</v>
      </c>
      <c r="D36" s="30">
        <v>100</v>
      </c>
      <c r="E36" s="30">
        <v>100</v>
      </c>
      <c r="F36" s="31">
        <v>100</v>
      </c>
      <c r="G36" s="39"/>
      <c r="H36" s="39"/>
      <c r="I36" s="39"/>
      <c r="J36" s="39"/>
      <c r="K36" s="39"/>
      <c r="L36" s="39"/>
    </row>
    <row r="37" spans="2:13" ht="21.9" customHeight="1" x14ac:dyDescent="0.25">
      <c r="B37" s="38" t="str">
        <f>IF(LEN($Q$5)=1,DBCS($Q$5)&amp;"年",$Q$5&amp;"年")</f>
        <v>３年</v>
      </c>
      <c r="C37" s="39">
        <v>102.2</v>
      </c>
      <c r="D37" s="30">
        <v>99.5</v>
      </c>
      <c r="E37" s="30">
        <v>105.5</v>
      </c>
      <c r="F37" s="31">
        <v>105.7</v>
      </c>
      <c r="G37" s="39"/>
      <c r="H37" s="39"/>
      <c r="I37" s="39"/>
      <c r="J37" s="39"/>
      <c r="K37" s="39"/>
      <c r="L37" s="39"/>
    </row>
    <row r="38" spans="2:13" ht="21.9" customHeight="1" x14ac:dyDescent="0.25">
      <c r="B38" s="38" t="str">
        <f>IF(LEN($Q$6)=1,DBCS($Q$6)&amp;"年",$Q$6&amp;"年")</f>
        <v>４年</v>
      </c>
      <c r="C38" s="39">
        <v>103.2</v>
      </c>
      <c r="D38" s="30">
        <v>94.8</v>
      </c>
      <c r="E38" s="30">
        <v>112.3</v>
      </c>
      <c r="F38" s="31">
        <v>114.9</v>
      </c>
      <c r="G38" s="39"/>
      <c r="H38" s="39"/>
      <c r="I38" s="39"/>
      <c r="J38" s="39"/>
      <c r="K38" s="39"/>
      <c r="L38" s="39"/>
    </row>
    <row r="39" spans="2:13" ht="21.9" customHeight="1" x14ac:dyDescent="0.25">
      <c r="B39" s="38" t="str">
        <f>IF(LEN($Q$7)=1,DBCS($Q$7)&amp;"年",$Q$7&amp;"年")</f>
        <v>５年</v>
      </c>
      <c r="C39" s="39">
        <v>102</v>
      </c>
      <c r="D39" s="43">
        <v>95.9</v>
      </c>
      <c r="E39" s="30">
        <v>108.1</v>
      </c>
      <c r="F39" s="31">
        <v>124.1</v>
      </c>
      <c r="G39" s="39"/>
      <c r="H39" s="39"/>
      <c r="I39" s="39"/>
      <c r="J39" s="39"/>
      <c r="K39" s="39"/>
      <c r="L39" s="39"/>
    </row>
    <row r="40" spans="2:13" ht="21.9" customHeight="1" x14ac:dyDescent="0.25">
      <c r="B40" s="45" t="str">
        <f>IF(LEN($Q$8)=1,DBCS($Q$8)&amp;"年",$Q$8&amp;"年")</f>
        <v>６年</v>
      </c>
      <c r="C40" s="74">
        <v>106.2</v>
      </c>
      <c r="D40" s="47">
        <v>98.8</v>
      </c>
      <c r="E40" s="48">
        <v>111.7</v>
      </c>
      <c r="F40" s="49">
        <v>116.5</v>
      </c>
      <c r="G40" s="32"/>
      <c r="H40" s="32"/>
      <c r="I40" s="32"/>
      <c r="J40" s="32"/>
      <c r="K40" s="32"/>
      <c r="L40" s="32"/>
      <c r="M40" s="14"/>
    </row>
    <row r="41" spans="2:13" ht="21.9" customHeight="1" x14ac:dyDescent="0.25">
      <c r="B41" s="51" t="str">
        <f>B11</f>
        <v>令和６年１月</v>
      </c>
      <c r="C41" s="73">
        <v>104.6</v>
      </c>
      <c r="D41" s="35">
        <v>99.1</v>
      </c>
      <c r="E41" s="35">
        <v>108.8</v>
      </c>
      <c r="F41" s="36">
        <v>111.6</v>
      </c>
      <c r="G41" s="32"/>
      <c r="H41" s="32"/>
      <c r="I41" s="32"/>
      <c r="J41" s="32"/>
      <c r="K41" s="32"/>
      <c r="L41" s="32"/>
      <c r="M41" s="14"/>
    </row>
    <row r="42" spans="2:13" ht="21.9" customHeight="1" x14ac:dyDescent="0.25">
      <c r="B42" s="53" t="s">
        <v>11</v>
      </c>
      <c r="C42" s="39">
        <v>104.9</v>
      </c>
      <c r="D42" s="30">
        <v>96.3</v>
      </c>
      <c r="E42" s="30">
        <v>109.6</v>
      </c>
      <c r="F42" s="31">
        <v>112.3</v>
      </c>
      <c r="G42" s="32"/>
      <c r="H42" s="32"/>
      <c r="I42" s="32"/>
      <c r="J42" s="32"/>
      <c r="K42" s="32"/>
      <c r="L42" s="32"/>
      <c r="M42" s="14"/>
    </row>
    <row r="43" spans="2:13" ht="21.9" customHeight="1" x14ac:dyDescent="0.25">
      <c r="B43" s="53" t="s">
        <v>12</v>
      </c>
      <c r="C43" s="39">
        <v>105.4</v>
      </c>
      <c r="D43" s="30">
        <v>96.1</v>
      </c>
      <c r="E43" s="30">
        <v>110.2</v>
      </c>
      <c r="F43" s="31">
        <v>112.3</v>
      </c>
      <c r="G43" s="32"/>
      <c r="H43" s="32"/>
      <c r="I43" s="32"/>
      <c r="J43" s="32"/>
      <c r="K43" s="32"/>
      <c r="L43" s="32"/>
      <c r="M43" s="14"/>
    </row>
    <row r="44" spans="2:13" ht="21.9" customHeight="1" x14ac:dyDescent="0.25">
      <c r="B44" s="53" t="s">
        <v>13</v>
      </c>
      <c r="C44" s="39">
        <v>108.5</v>
      </c>
      <c r="D44" s="30">
        <v>93.8</v>
      </c>
      <c r="E44" s="30">
        <v>113.1</v>
      </c>
      <c r="F44" s="31">
        <v>112.5</v>
      </c>
      <c r="G44" s="32"/>
      <c r="H44" s="32"/>
      <c r="I44" s="32"/>
      <c r="J44" s="32"/>
      <c r="K44" s="32"/>
      <c r="L44" s="32"/>
      <c r="M44" s="14"/>
    </row>
    <row r="45" spans="2:13" ht="21.9" customHeight="1" x14ac:dyDescent="0.25">
      <c r="B45" s="53" t="s">
        <v>14</v>
      </c>
      <c r="C45" s="39">
        <v>109</v>
      </c>
      <c r="D45" s="30">
        <v>95.4</v>
      </c>
      <c r="E45" s="30">
        <v>111.6</v>
      </c>
      <c r="F45" s="31">
        <v>112.5</v>
      </c>
      <c r="G45" s="32"/>
      <c r="H45" s="32"/>
      <c r="I45" s="32"/>
      <c r="J45" s="32"/>
      <c r="K45" s="32"/>
      <c r="L45" s="32"/>
      <c r="M45" s="14"/>
    </row>
    <row r="46" spans="2:13" ht="21.9" customHeight="1" x14ac:dyDescent="0.25">
      <c r="B46" s="53" t="s">
        <v>15</v>
      </c>
      <c r="C46" s="39">
        <v>107.6</v>
      </c>
      <c r="D46" s="30">
        <v>97.9</v>
      </c>
      <c r="E46" s="30">
        <v>113</v>
      </c>
      <c r="F46" s="31">
        <v>113.9</v>
      </c>
      <c r="G46" s="32"/>
      <c r="H46" s="32"/>
      <c r="I46" s="32"/>
      <c r="J46" s="32"/>
      <c r="K46" s="32"/>
      <c r="L46" s="32"/>
      <c r="M46" s="14"/>
    </row>
    <row r="47" spans="2:13" ht="21.9" customHeight="1" x14ac:dyDescent="0.25">
      <c r="B47" s="53" t="s">
        <v>16</v>
      </c>
      <c r="C47" s="39">
        <v>104.7</v>
      </c>
      <c r="D47" s="30">
        <v>101.8</v>
      </c>
      <c r="E47" s="30">
        <v>111.1</v>
      </c>
      <c r="F47" s="31">
        <v>117.3</v>
      </c>
      <c r="G47" s="32"/>
      <c r="H47" s="32"/>
      <c r="I47" s="32"/>
      <c r="J47" s="32"/>
      <c r="K47" s="32"/>
      <c r="L47" s="32"/>
      <c r="M47" s="14"/>
    </row>
    <row r="48" spans="2:13" ht="21.9" customHeight="1" x14ac:dyDescent="0.25">
      <c r="B48" s="53" t="s">
        <v>17</v>
      </c>
      <c r="C48" s="39">
        <v>105.2</v>
      </c>
      <c r="D48" s="30">
        <v>97.4</v>
      </c>
      <c r="E48" s="30">
        <v>109.3</v>
      </c>
      <c r="F48" s="31">
        <v>124</v>
      </c>
      <c r="G48" s="32"/>
      <c r="H48" s="32"/>
      <c r="I48" s="32"/>
      <c r="J48" s="32"/>
      <c r="K48" s="32"/>
      <c r="L48" s="32"/>
      <c r="M48" s="14"/>
    </row>
    <row r="49" spans="2:13" ht="21.9" customHeight="1" x14ac:dyDescent="0.25">
      <c r="B49" s="53" t="s">
        <v>18</v>
      </c>
      <c r="C49" s="39">
        <v>105.5</v>
      </c>
      <c r="D49" s="30">
        <v>102.9</v>
      </c>
      <c r="E49" s="30">
        <v>112.9</v>
      </c>
      <c r="F49" s="31">
        <v>127.6</v>
      </c>
      <c r="G49" s="32"/>
      <c r="H49" s="32"/>
      <c r="I49" s="32"/>
      <c r="J49" s="32"/>
      <c r="K49" s="32"/>
      <c r="L49" s="32"/>
      <c r="M49" s="14"/>
    </row>
    <row r="50" spans="2:13" ht="21.9" customHeight="1" x14ac:dyDescent="0.25">
      <c r="B50" s="53" t="s">
        <v>19</v>
      </c>
      <c r="C50" s="39">
        <v>106</v>
      </c>
      <c r="D50" s="30">
        <v>102</v>
      </c>
      <c r="E50" s="30">
        <v>110.7</v>
      </c>
      <c r="F50" s="31">
        <v>116.7</v>
      </c>
      <c r="G50" s="32"/>
      <c r="H50" s="32"/>
      <c r="I50" s="32"/>
      <c r="J50" s="32"/>
      <c r="K50" s="32"/>
      <c r="L50" s="32"/>
      <c r="M50" s="14"/>
    </row>
    <row r="51" spans="2:13" ht="21.9" customHeight="1" x14ac:dyDescent="0.25">
      <c r="B51" s="53" t="s">
        <v>20</v>
      </c>
      <c r="C51" s="39">
        <v>105.6</v>
      </c>
      <c r="D51" s="30">
        <v>101.6</v>
      </c>
      <c r="E51" s="30">
        <v>115.1</v>
      </c>
      <c r="F51" s="31">
        <v>119.1</v>
      </c>
      <c r="G51" s="32"/>
      <c r="H51" s="32"/>
      <c r="I51" s="32"/>
      <c r="J51" s="32"/>
      <c r="K51" s="32"/>
      <c r="L51" s="32"/>
      <c r="M51" s="14"/>
    </row>
    <row r="52" spans="2:13" ht="21.9" customHeight="1" x14ac:dyDescent="0.25">
      <c r="B52" s="55" t="s">
        <v>21</v>
      </c>
      <c r="C52" s="74">
        <v>107.2</v>
      </c>
      <c r="D52" s="48">
        <v>101.4</v>
      </c>
      <c r="E52" s="48">
        <v>114.7</v>
      </c>
      <c r="F52" s="49">
        <v>118.2</v>
      </c>
      <c r="G52" s="32"/>
      <c r="H52" s="32"/>
      <c r="I52" s="32"/>
      <c r="J52" s="32"/>
      <c r="K52" s="32"/>
      <c r="L52" s="32"/>
      <c r="M52" s="14"/>
    </row>
    <row r="53" spans="2:13" ht="21.9" customHeight="1" x14ac:dyDescent="0.25">
      <c r="B53" s="11" t="s">
        <v>22</v>
      </c>
      <c r="C53" s="73"/>
      <c r="D53" s="35"/>
      <c r="E53" s="35"/>
      <c r="F53" s="75"/>
      <c r="G53" s="39"/>
      <c r="H53" s="39"/>
      <c r="I53" s="39"/>
      <c r="J53" s="39"/>
      <c r="K53" s="39"/>
      <c r="L53" s="39"/>
      <c r="M53" s="14"/>
    </row>
    <row r="54" spans="2:13" ht="21.9" customHeight="1" x14ac:dyDescent="0.25">
      <c r="B54" s="59" t="str">
        <f>IF($O$3=2019,"令和元年平均",$S$3)</f>
        <v>令和元年平均</v>
      </c>
      <c r="C54" s="76">
        <v>-0.49455984174085188</v>
      </c>
      <c r="D54" s="61">
        <v>31.420765027322432</v>
      </c>
      <c r="E54" s="61">
        <v>1.2380952380952408</v>
      </c>
      <c r="F54" s="77">
        <v>-2.8846153846153726</v>
      </c>
      <c r="G54" s="39"/>
      <c r="H54" s="39"/>
      <c r="I54" s="39"/>
      <c r="J54" s="39"/>
      <c r="K54" s="39"/>
      <c r="L54" s="39"/>
      <c r="M54" s="14"/>
    </row>
    <row r="55" spans="2:13" ht="21.9" customHeight="1" x14ac:dyDescent="0.25">
      <c r="B55" s="38" t="str">
        <f>IF(LEN($Q$4)=1,DBCS($Q$4)&amp;"年",$Q$4&amp;"年")</f>
        <v>２年</v>
      </c>
      <c r="C55" s="78">
        <v>-1.2922465208747553</v>
      </c>
      <c r="D55" s="62">
        <v>-11.365211365211366</v>
      </c>
      <c r="E55" s="62">
        <v>0.47036688617122024</v>
      </c>
      <c r="F55" s="62">
        <v>-5.0605060506050705</v>
      </c>
      <c r="G55" s="39"/>
      <c r="H55" s="39"/>
      <c r="I55" s="39"/>
      <c r="J55" s="39"/>
      <c r="K55" s="39"/>
      <c r="L55" s="39"/>
      <c r="M55" s="14"/>
    </row>
    <row r="56" spans="2:13" ht="21.9" customHeight="1" x14ac:dyDescent="0.25">
      <c r="B56" s="38" t="str">
        <f>IF(LEN($Q$5)=1,DBCS($Q$5)&amp;"年",$Q$5&amp;"年")</f>
        <v>３年</v>
      </c>
      <c r="C56" s="78">
        <v>2.215508559919428</v>
      </c>
      <c r="D56" s="62">
        <v>-0.46911649726348514</v>
      </c>
      <c r="E56" s="62">
        <v>5.4307116104868953</v>
      </c>
      <c r="F56" s="62">
        <v>5.6778679026651275</v>
      </c>
      <c r="G56" s="39"/>
      <c r="H56" s="39"/>
      <c r="I56" s="39"/>
      <c r="J56" s="39"/>
      <c r="K56" s="39"/>
      <c r="L56" s="39"/>
      <c r="M56" s="14"/>
    </row>
    <row r="57" spans="2:13" ht="21.9" customHeight="1" x14ac:dyDescent="0.25">
      <c r="B57" s="38" t="str">
        <f>IF(LEN($Q$6)=1,DBCS($Q$6)&amp;"年",$Q$6&amp;"年")</f>
        <v>４年</v>
      </c>
      <c r="C57" s="78">
        <v>0.97847358121330164</v>
      </c>
      <c r="D57" s="62">
        <v>-4.7236180904522644</v>
      </c>
      <c r="E57" s="62">
        <v>6.4454976303317535</v>
      </c>
      <c r="F57" s="62">
        <v>8.703878902554397</v>
      </c>
      <c r="G57" s="39"/>
      <c r="H57" s="39"/>
      <c r="I57" s="39"/>
      <c r="J57" s="39"/>
      <c r="K57" s="39"/>
      <c r="L57" s="39"/>
      <c r="M57" s="14"/>
    </row>
    <row r="58" spans="2:13" ht="21.9" customHeight="1" x14ac:dyDescent="0.25">
      <c r="B58" s="38" t="str">
        <f>IF(LEN($Q$7)=1,DBCS($Q$7)&amp;"年",$Q$7&amp;"年")</f>
        <v>５年</v>
      </c>
      <c r="C58" s="78">
        <v>-1.1627906976744207</v>
      </c>
      <c r="D58" s="62">
        <v>1.1603375527426296</v>
      </c>
      <c r="E58" s="62">
        <v>-3.7399821905609976</v>
      </c>
      <c r="F58" s="62">
        <v>8.006962576153164</v>
      </c>
      <c r="G58" s="39"/>
      <c r="H58" s="39"/>
      <c r="I58" s="39"/>
      <c r="J58" s="39"/>
      <c r="K58" s="39"/>
      <c r="L58" s="39"/>
      <c r="M58" s="14"/>
    </row>
    <row r="59" spans="2:13" ht="21.9" customHeight="1" x14ac:dyDescent="0.25">
      <c r="B59" s="45" t="str">
        <f>IF(LEN($Q$8)=1,DBCS($Q$8)&amp;"年",$Q$8&amp;"年")</f>
        <v>６年</v>
      </c>
      <c r="C59" s="79">
        <v>4</v>
      </c>
      <c r="D59" s="68">
        <v>2.7</v>
      </c>
      <c r="E59" s="68">
        <v>2.8</v>
      </c>
      <c r="F59" s="68">
        <v>-7.5</v>
      </c>
      <c r="G59" s="39"/>
      <c r="H59" s="39"/>
      <c r="I59" s="39"/>
      <c r="J59" s="39"/>
      <c r="K59" s="39"/>
      <c r="L59" s="39"/>
      <c r="M59" s="14"/>
    </row>
  </sheetData>
  <mergeCells count="17">
    <mergeCell ref="B33:B34"/>
    <mergeCell ref="C33:C34"/>
    <mergeCell ref="D33:D34"/>
    <mergeCell ref="E33:E34"/>
    <mergeCell ref="I3:I4"/>
    <mergeCell ref="J3:J4"/>
    <mergeCell ref="K3:K4"/>
    <mergeCell ref="A4:A5"/>
    <mergeCell ref="S6:V9"/>
    <mergeCell ref="A7:A8"/>
    <mergeCell ref="A9:A10"/>
    <mergeCell ref="A2:A3"/>
    <mergeCell ref="B3:B4"/>
    <mergeCell ref="C3:C4"/>
    <mergeCell ref="D3:D4"/>
    <mergeCell ref="E3:E4"/>
    <mergeCell ref="H3:H4"/>
  </mergeCells>
  <phoneticPr fontId="3"/>
  <conditionalFormatting sqref="A1:XFD1048576">
    <cfRule type="containsText" dxfId="9" priority="1" stopIfTrue="1" operator="containsText" text="#">
      <formula>NOT(ISERROR(SEARCH("#",A1)))</formula>
    </cfRule>
  </conditionalFormatting>
  <printOptions verticalCentered="1"/>
  <pageMargins left="0.59055118110236227" right="0.39370078740157483" top="0.39370078740157483" bottom="0.39370078740157483" header="0" footer="0"/>
  <pageSetup paperSize="9" scale="4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1B8E7-B91D-4AED-9192-6EE672B6838E}">
  <sheetPr>
    <tabColor rgb="FF92D050"/>
    <pageSetUpPr autoPageBreaks="0"/>
  </sheetPr>
  <dimension ref="A1:IB59"/>
  <sheetViews>
    <sheetView showGridLines="0" showOutlineSymbols="0" showWhiteSpace="0" view="pageBreakPreview" topLeftCell="A31" zoomScale="70" zoomScaleNormal="40" zoomScaleSheetLayoutView="70" zoomScalePageLayoutView="50" workbookViewId="0">
      <selection activeCell="G59" sqref="G59"/>
    </sheetView>
  </sheetViews>
  <sheetFormatPr defaultColWidth="22.59765625" defaultRowHeight="21.9" customHeight="1" x14ac:dyDescent="0.25"/>
  <cols>
    <col min="1" max="1" width="22.59765625" style="1"/>
    <col min="2" max="2" width="23.69921875" style="1" customWidth="1"/>
    <col min="3" max="7" width="22.59765625" style="1"/>
    <col min="8" max="8" width="23.69921875" style="1" customWidth="1"/>
    <col min="9" max="12" width="22.59765625" style="1"/>
    <col min="13" max="13" width="22.59765625" style="80"/>
    <col min="14" max="14" width="14" style="1" customWidth="1"/>
    <col min="15" max="18" width="12.09765625" style="1" customWidth="1"/>
    <col min="19" max="16384" width="22.59765625" style="1"/>
  </cols>
  <sheetData>
    <row r="1" spans="1:236" ht="21.9" customHeight="1" x14ac:dyDescent="0.25">
      <c r="B1" s="2" t="s">
        <v>24</v>
      </c>
      <c r="C1" s="3"/>
      <c r="D1" s="3"/>
      <c r="E1" s="3"/>
      <c r="F1" s="3"/>
      <c r="G1" s="3"/>
      <c r="H1" s="2" t="s">
        <v>25</v>
      </c>
      <c r="I1" s="3"/>
      <c r="J1" s="3"/>
      <c r="K1" s="3"/>
      <c r="L1" s="3"/>
    </row>
    <row r="2" spans="1:236" ht="21.9" customHeight="1" x14ac:dyDescent="0.25">
      <c r="A2" s="4" t="s">
        <v>2</v>
      </c>
      <c r="B2" s="5" t="s">
        <v>3</v>
      </c>
      <c r="C2" s="5"/>
      <c r="D2" s="5"/>
      <c r="E2" s="5"/>
      <c r="F2" s="6" t="str">
        <f>'[1]第１,２,３表'!F2</f>
        <v>(令和2年=100)</v>
      </c>
      <c r="G2" s="6"/>
      <c r="H2" s="5" t="s">
        <v>3</v>
      </c>
      <c r="I2" s="5"/>
      <c r="J2" s="5"/>
      <c r="K2" s="5"/>
      <c r="L2" s="6" t="str">
        <f>F2</f>
        <v>(令和2年=100)</v>
      </c>
      <c r="N2" s="80"/>
    </row>
    <row r="3" spans="1:236" ht="21.9" customHeight="1" x14ac:dyDescent="0.25">
      <c r="A3" s="4"/>
      <c r="B3" s="7" t="s">
        <v>4</v>
      </c>
      <c r="C3" s="8" t="s">
        <v>5</v>
      </c>
      <c r="D3" s="9" t="s">
        <v>6</v>
      </c>
      <c r="E3" s="10" t="s">
        <v>7</v>
      </c>
      <c r="F3" s="11" t="s">
        <v>8</v>
      </c>
      <c r="G3" s="12"/>
      <c r="H3" s="7" t="s">
        <v>4</v>
      </c>
      <c r="I3" s="81" t="s">
        <v>5</v>
      </c>
      <c r="J3" s="81" t="s">
        <v>6</v>
      </c>
      <c r="K3" s="81" t="s">
        <v>7</v>
      </c>
      <c r="L3" s="11" t="s">
        <v>8</v>
      </c>
      <c r="M3" s="82"/>
      <c r="N3" s="83" t="s">
        <v>26</v>
      </c>
      <c r="O3" s="14"/>
    </row>
    <row r="4" spans="1:236" ht="21.9" customHeight="1" x14ac:dyDescent="0.25">
      <c r="A4" s="4">
        <f>'[1]第１,２,３表'!A4:A5</f>
        <v>5</v>
      </c>
      <c r="B4" s="18"/>
      <c r="C4" s="19"/>
      <c r="D4" s="20"/>
      <c r="E4" s="21"/>
      <c r="F4" s="22" t="s">
        <v>9</v>
      </c>
      <c r="G4" s="23"/>
      <c r="H4" s="18"/>
      <c r="I4" s="84"/>
      <c r="J4" s="84"/>
      <c r="K4" s="84"/>
      <c r="L4" s="85" t="s">
        <v>9</v>
      </c>
      <c r="M4" s="82"/>
      <c r="N4" s="86"/>
      <c r="O4" s="87"/>
      <c r="P4" s="87"/>
      <c r="Q4" s="87"/>
      <c r="R4" s="87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</row>
    <row r="5" spans="1:236" ht="21.9" customHeight="1" x14ac:dyDescent="0.25">
      <c r="A5" s="4"/>
      <c r="B5" s="33" t="str">
        <f>'第１,２,３表'!B5</f>
        <v>令和元年平均</v>
      </c>
      <c r="C5" s="34">
        <v>100.6</v>
      </c>
      <c r="D5" s="35">
        <v>103.7</v>
      </c>
      <c r="E5" s="35">
        <v>98.6</v>
      </c>
      <c r="F5" s="36">
        <v>108.5</v>
      </c>
      <c r="G5" s="32"/>
      <c r="H5" s="33" t="str">
        <f>'第１,２,３表'!H5</f>
        <v>令和元年平均</v>
      </c>
      <c r="I5" s="88">
        <v>101.3</v>
      </c>
      <c r="J5" s="88">
        <v>110.7</v>
      </c>
      <c r="K5" s="88">
        <v>98.3</v>
      </c>
      <c r="L5" s="88">
        <v>100.9</v>
      </c>
      <c r="M5" s="89"/>
      <c r="N5" s="90"/>
      <c r="O5" s="91"/>
      <c r="P5" s="91"/>
      <c r="Q5" s="91"/>
      <c r="R5" s="91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</row>
    <row r="6" spans="1:236" ht="21.9" customHeight="1" x14ac:dyDescent="0.25">
      <c r="A6" s="92"/>
      <c r="B6" s="93" t="str">
        <f>'第１,２,３表'!B6</f>
        <v>２年</v>
      </c>
      <c r="C6" s="29">
        <v>100</v>
      </c>
      <c r="D6" s="30">
        <v>100</v>
      </c>
      <c r="E6" s="30">
        <v>100</v>
      </c>
      <c r="F6" s="31">
        <v>100</v>
      </c>
      <c r="G6" s="39"/>
      <c r="H6" s="93" t="str">
        <f>'第１,２,３表'!H6</f>
        <v>２年</v>
      </c>
      <c r="I6" s="94">
        <v>100</v>
      </c>
      <c r="J6" s="94">
        <v>100</v>
      </c>
      <c r="K6" s="94">
        <v>100</v>
      </c>
      <c r="L6" s="94">
        <v>100</v>
      </c>
      <c r="M6" s="95"/>
      <c r="N6" s="90"/>
      <c r="O6" s="91"/>
      <c r="P6" s="91"/>
      <c r="Q6" s="91"/>
      <c r="R6" s="91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</row>
    <row r="7" spans="1:236" ht="21.9" customHeight="1" x14ac:dyDescent="0.25">
      <c r="A7" s="4" t="s">
        <v>10</v>
      </c>
      <c r="B7" s="93" t="str">
        <f>'第１,２,３表'!B7</f>
        <v>３年</v>
      </c>
      <c r="C7" s="29">
        <v>103.5</v>
      </c>
      <c r="D7" s="30">
        <v>100.7</v>
      </c>
      <c r="E7" s="30">
        <v>104.7</v>
      </c>
      <c r="F7" s="31">
        <v>111.1</v>
      </c>
      <c r="G7" s="39"/>
      <c r="H7" s="93" t="str">
        <f>'第１,２,３表'!H7</f>
        <v>３年</v>
      </c>
      <c r="I7" s="94">
        <v>102.7</v>
      </c>
      <c r="J7" s="94">
        <v>100.9</v>
      </c>
      <c r="K7" s="94">
        <v>103.4</v>
      </c>
      <c r="L7" s="94">
        <v>102.2</v>
      </c>
      <c r="M7" s="95"/>
      <c r="N7" s="90"/>
      <c r="O7" s="91"/>
      <c r="P7" s="91"/>
      <c r="Q7" s="91"/>
      <c r="R7" s="91"/>
      <c r="S7" s="41"/>
      <c r="T7" s="41"/>
      <c r="U7" s="41"/>
      <c r="V7" s="41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</row>
    <row r="8" spans="1:236" ht="21.9" customHeight="1" x14ac:dyDescent="0.25">
      <c r="A8" s="4"/>
      <c r="B8" s="93" t="str">
        <f>'第１,２,３表'!B8</f>
        <v>４年</v>
      </c>
      <c r="C8" s="29">
        <v>101.9</v>
      </c>
      <c r="D8" s="30">
        <v>92.9</v>
      </c>
      <c r="E8" s="30">
        <v>111.2</v>
      </c>
      <c r="F8" s="31">
        <v>116.4</v>
      </c>
      <c r="G8" s="39"/>
      <c r="H8" s="93" t="str">
        <f>'第１,２,３表'!H8</f>
        <v>４年</v>
      </c>
      <c r="I8" s="94">
        <v>100.6</v>
      </c>
      <c r="J8" s="94">
        <v>93.3</v>
      </c>
      <c r="K8" s="94">
        <v>107.9</v>
      </c>
      <c r="L8" s="94">
        <v>110.2</v>
      </c>
      <c r="M8" s="95"/>
      <c r="N8" s="90"/>
      <c r="O8" s="91"/>
      <c r="P8" s="91"/>
      <c r="Q8" s="91"/>
      <c r="R8" s="91"/>
      <c r="S8" s="41"/>
      <c r="T8" s="41"/>
      <c r="U8" s="41"/>
      <c r="V8" s="41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</row>
    <row r="9" spans="1:236" ht="21.9" customHeight="1" x14ac:dyDescent="0.25">
      <c r="A9" s="96">
        <f>'[1]第１,２,３表'!A9:A10</f>
        <v>2</v>
      </c>
      <c r="B9" s="93" t="str">
        <f>'第１,２,３表'!B9</f>
        <v>５年</v>
      </c>
      <c r="C9" s="29">
        <v>97.1</v>
      </c>
      <c r="D9" s="43">
        <v>86.5</v>
      </c>
      <c r="E9" s="30">
        <v>103.3</v>
      </c>
      <c r="F9" s="31">
        <v>119.1</v>
      </c>
      <c r="G9" s="39"/>
      <c r="H9" s="93" t="str">
        <f>'第１,２,３表'!H9</f>
        <v>５年</v>
      </c>
      <c r="I9" s="94">
        <v>96.404919583727533</v>
      </c>
      <c r="J9" s="94">
        <v>92.242194891201507</v>
      </c>
      <c r="K9" s="94">
        <v>100.47303689687797</v>
      </c>
      <c r="L9" s="94">
        <v>107.4739829706717</v>
      </c>
      <c r="M9" s="95"/>
      <c r="N9" s="90"/>
      <c r="O9" s="91"/>
      <c r="P9" s="91"/>
      <c r="Q9" s="91"/>
      <c r="R9" s="91"/>
      <c r="S9" s="41"/>
      <c r="T9" s="41"/>
      <c r="U9" s="41"/>
      <c r="V9" s="41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</row>
    <row r="10" spans="1:236" ht="21.9" customHeight="1" x14ac:dyDescent="0.25">
      <c r="A10" s="96"/>
      <c r="B10" s="93" t="str">
        <f>'第１,２,３表'!B10</f>
        <v>６年</v>
      </c>
      <c r="C10" s="46">
        <v>99.5</v>
      </c>
      <c r="D10" s="47">
        <v>92.3</v>
      </c>
      <c r="E10" s="48">
        <v>104.8</v>
      </c>
      <c r="F10" s="49">
        <v>112.9</v>
      </c>
      <c r="G10" s="32"/>
      <c r="H10" s="93" t="str">
        <f>'第１,２,３表'!H10</f>
        <v>６年</v>
      </c>
      <c r="I10" s="97">
        <v>96.715328467153299</v>
      </c>
      <c r="J10" s="97">
        <v>90.602189781021906</v>
      </c>
      <c r="K10" s="97">
        <v>100.8211678832117</v>
      </c>
      <c r="L10" s="97">
        <v>103.74087591240877</v>
      </c>
      <c r="M10" s="95" t="str">
        <f t="shared" ref="M10:M22" si="0">H10</f>
        <v>６年</v>
      </c>
      <c r="N10" s="98">
        <v>109.6</v>
      </c>
      <c r="O10" s="91">
        <f>'第１,２,３表'!I10/$N10*100</f>
        <v>96.715328467153299</v>
      </c>
      <c r="P10" s="91">
        <f>'第１,２,３表'!J10/$N10*100</f>
        <v>90.602189781021906</v>
      </c>
      <c r="Q10" s="91">
        <f>'第１,２,３表'!K10/$N10*100</f>
        <v>100.8211678832117</v>
      </c>
      <c r="R10" s="91">
        <f>'第１,２,３表'!L10/$N10*100</f>
        <v>103.74087591240877</v>
      </c>
      <c r="S10" s="41"/>
      <c r="T10" s="41"/>
      <c r="U10" s="41"/>
      <c r="V10" s="41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</row>
    <row r="11" spans="1:236" ht="21.9" customHeight="1" x14ac:dyDescent="0.25">
      <c r="B11" s="51" t="str">
        <f>'第１,２,３表'!B11</f>
        <v>令和６年１月</v>
      </c>
      <c r="C11" s="34">
        <v>85.9</v>
      </c>
      <c r="D11" s="35">
        <v>82.1</v>
      </c>
      <c r="E11" s="35">
        <v>85.4</v>
      </c>
      <c r="F11" s="36">
        <v>82.2</v>
      </c>
      <c r="G11" s="32"/>
      <c r="H11" s="51" t="str">
        <f>'第１,２,３表'!H11</f>
        <v>令和６年１月</v>
      </c>
      <c r="I11" s="88">
        <v>96.750232126276686</v>
      </c>
      <c r="J11" s="88">
        <v>91.829155060352832</v>
      </c>
      <c r="K11" s="88">
        <v>99.164345403899716</v>
      </c>
      <c r="L11" s="88">
        <v>104.92107706592387</v>
      </c>
      <c r="M11" s="99" t="str">
        <f>H11</f>
        <v>令和６年１月</v>
      </c>
      <c r="N11" s="90">
        <v>107.7</v>
      </c>
      <c r="O11" s="91">
        <f>'第１,２,３表'!I11/$N11*100</f>
        <v>96.750232126276686</v>
      </c>
      <c r="P11" s="91">
        <f>'第１,２,３表'!J11/$N11*100</f>
        <v>91.829155060352832</v>
      </c>
      <c r="Q11" s="91">
        <f>'第１,２,３表'!K11/$N11*100</f>
        <v>99.164345403899716</v>
      </c>
      <c r="R11" s="91">
        <f>'第１,２,３表'!L11/$N11*100</f>
        <v>104.92107706592387</v>
      </c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</row>
    <row r="12" spans="1:236" ht="21.9" customHeight="1" x14ac:dyDescent="0.25">
      <c r="B12" s="53" t="s">
        <v>11</v>
      </c>
      <c r="C12" s="29">
        <v>84.4</v>
      </c>
      <c r="D12" s="30">
        <v>76.099999999999994</v>
      </c>
      <c r="E12" s="30">
        <v>87.3</v>
      </c>
      <c r="F12" s="31">
        <v>82.9</v>
      </c>
      <c r="G12" s="32"/>
      <c r="H12" s="53" t="s">
        <v>11</v>
      </c>
      <c r="I12" s="94">
        <v>97.390493942218086</v>
      </c>
      <c r="J12" s="94">
        <v>90.959925442684067</v>
      </c>
      <c r="K12" s="94">
        <v>100.83876980428705</v>
      </c>
      <c r="L12" s="94">
        <v>105.40540540540539</v>
      </c>
      <c r="M12" s="100" t="str">
        <f t="shared" si="0"/>
        <v>２月</v>
      </c>
      <c r="N12" s="90">
        <v>107.3</v>
      </c>
      <c r="O12" s="91">
        <f>'第１,２,３表'!I12/$N12*100</f>
        <v>97.390493942218086</v>
      </c>
      <c r="P12" s="91">
        <f>'第１,２,３表'!J12/$N12*100</f>
        <v>90.959925442684067</v>
      </c>
      <c r="Q12" s="91">
        <f>'第１,２,３表'!K12/$N12*100</f>
        <v>100.83876980428705</v>
      </c>
      <c r="R12" s="91">
        <f>'第１,２,３表'!L12/$N12*100</f>
        <v>105.40540540540539</v>
      </c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</row>
    <row r="13" spans="1:236" ht="21.9" customHeight="1" x14ac:dyDescent="0.25">
      <c r="B13" s="53" t="s">
        <v>12</v>
      </c>
      <c r="C13" s="29">
        <v>87.7</v>
      </c>
      <c r="D13" s="30">
        <v>74.099999999999994</v>
      </c>
      <c r="E13" s="30">
        <v>91.8</v>
      </c>
      <c r="F13" s="31">
        <v>82.5</v>
      </c>
      <c r="G13" s="32"/>
      <c r="H13" s="53" t="s">
        <v>12</v>
      </c>
      <c r="I13" s="94">
        <v>97.497683039851708</v>
      </c>
      <c r="J13" s="94">
        <v>89.249304911955505</v>
      </c>
      <c r="K13" s="94">
        <v>100.46339202965709</v>
      </c>
      <c r="L13" s="94">
        <v>104.72659870250232</v>
      </c>
      <c r="M13" s="100" t="str">
        <f t="shared" si="0"/>
        <v>３月</v>
      </c>
      <c r="N13" s="90">
        <v>107.9</v>
      </c>
      <c r="O13" s="91">
        <f>'第１,２,３表'!I13/$N13*100</f>
        <v>97.497683039851708</v>
      </c>
      <c r="P13" s="91">
        <f>'第１,２,３表'!J13/$N13*100</f>
        <v>89.249304911955505</v>
      </c>
      <c r="Q13" s="91">
        <f>'第１,２,３表'!K13/$N13*100</f>
        <v>100.46339202965709</v>
      </c>
      <c r="R13" s="91">
        <f>'第１,２,３表'!L13/$N13*100</f>
        <v>104.72659870250232</v>
      </c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</row>
    <row r="14" spans="1:236" ht="21.9" customHeight="1" x14ac:dyDescent="0.25">
      <c r="B14" s="53" t="s">
        <v>13</v>
      </c>
      <c r="C14" s="29">
        <v>87.5</v>
      </c>
      <c r="D14" s="30">
        <v>77.7</v>
      </c>
      <c r="E14" s="30">
        <v>89.2</v>
      </c>
      <c r="F14" s="31">
        <v>82.2</v>
      </c>
      <c r="G14" s="32"/>
      <c r="H14" s="53" t="s">
        <v>13</v>
      </c>
      <c r="I14" s="94">
        <v>99.907749077490777</v>
      </c>
      <c r="J14" s="94">
        <v>88.46863468634686</v>
      </c>
      <c r="K14" s="94">
        <v>103.41328413284133</v>
      </c>
      <c r="L14" s="94">
        <v>104.0590405904059</v>
      </c>
      <c r="M14" s="100" t="str">
        <f t="shared" si="0"/>
        <v>４月</v>
      </c>
      <c r="N14" s="90">
        <v>108.4</v>
      </c>
      <c r="O14" s="91">
        <f>'第１,２,３表'!I14/$N14*100</f>
        <v>99.907749077490777</v>
      </c>
      <c r="P14" s="91">
        <f>'第１,２,３表'!J14/$N14*100</f>
        <v>88.46863468634686</v>
      </c>
      <c r="Q14" s="91">
        <f>'第１,２,３表'!K14/$N14*100</f>
        <v>103.41328413284133</v>
      </c>
      <c r="R14" s="91">
        <f>'第１,２,３表'!L14/$N14*100</f>
        <v>104.0590405904059</v>
      </c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</row>
    <row r="15" spans="1:236" ht="21.9" customHeight="1" x14ac:dyDescent="0.25">
      <c r="B15" s="53" t="s">
        <v>14</v>
      </c>
      <c r="C15" s="29">
        <v>92.5</v>
      </c>
      <c r="D15" s="30">
        <v>81.8</v>
      </c>
      <c r="E15" s="30">
        <v>87.2</v>
      </c>
      <c r="F15" s="31">
        <v>81.7</v>
      </c>
      <c r="G15" s="32"/>
      <c r="H15" s="53" t="s">
        <v>14</v>
      </c>
      <c r="I15" s="94">
        <v>100.18348623853211</v>
      </c>
      <c r="J15" s="94">
        <v>90.642201834862377</v>
      </c>
      <c r="K15" s="94">
        <v>99.816513761467888</v>
      </c>
      <c r="L15" s="94">
        <v>103.76146788990826</v>
      </c>
      <c r="M15" s="100" t="str">
        <f t="shared" si="0"/>
        <v>５月</v>
      </c>
      <c r="N15" s="90">
        <v>109</v>
      </c>
      <c r="O15" s="91">
        <f>'第１,２,３表'!I15/$N15*100</f>
        <v>100.18348623853211</v>
      </c>
      <c r="P15" s="91">
        <f>'第１,２,３表'!J15/$N15*100</f>
        <v>90.642201834862377</v>
      </c>
      <c r="Q15" s="91">
        <f>'第１,２,３表'!K15/$N15*100</f>
        <v>99.816513761467888</v>
      </c>
      <c r="R15" s="91">
        <f>'第１,２,３表'!L15/$N15*100</f>
        <v>103.76146788990826</v>
      </c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</row>
    <row r="16" spans="1:236" ht="21.9" customHeight="1" x14ac:dyDescent="0.25">
      <c r="B16" s="53" t="s">
        <v>15</v>
      </c>
      <c r="C16" s="29">
        <v>135.4</v>
      </c>
      <c r="D16" s="30">
        <v>111.6</v>
      </c>
      <c r="E16" s="30">
        <v>153.6</v>
      </c>
      <c r="F16" s="31">
        <v>244.9</v>
      </c>
      <c r="G16" s="32"/>
      <c r="H16" s="53" t="s">
        <v>15</v>
      </c>
      <c r="I16" s="94">
        <v>97.339449541284395</v>
      </c>
      <c r="J16" s="94">
        <v>91.376146788990823</v>
      </c>
      <c r="K16" s="94">
        <v>103.48623853211009</v>
      </c>
      <c r="L16" s="94">
        <v>103.8532110091743</v>
      </c>
      <c r="M16" s="100" t="str">
        <f t="shared" si="0"/>
        <v>６月</v>
      </c>
      <c r="N16" s="90">
        <v>109</v>
      </c>
      <c r="O16" s="91">
        <f>'第１,２,３表'!I16/$N16*100</f>
        <v>97.339449541284395</v>
      </c>
      <c r="P16" s="91">
        <f>'第１,２,３表'!J16/$N16*100</f>
        <v>91.376146788990823</v>
      </c>
      <c r="Q16" s="91">
        <f>'第１,２,３表'!K16/$N16*100</f>
        <v>103.48623853211009</v>
      </c>
      <c r="R16" s="91">
        <f>'第１,２,３表'!L16/$N16*100</f>
        <v>103.8532110091743</v>
      </c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</row>
    <row r="17" spans="2:236" ht="21.9" customHeight="1" x14ac:dyDescent="0.25">
      <c r="B17" s="53" t="s">
        <v>16</v>
      </c>
      <c r="C17" s="29">
        <v>103.3</v>
      </c>
      <c r="D17" s="30">
        <v>93.6</v>
      </c>
      <c r="E17" s="30">
        <v>113.6</v>
      </c>
      <c r="F17" s="31">
        <v>84.7</v>
      </c>
      <c r="G17" s="32"/>
      <c r="H17" s="53" t="s">
        <v>16</v>
      </c>
      <c r="I17" s="94">
        <v>95.989061075660885</v>
      </c>
      <c r="J17" s="94">
        <v>93.072014585232438</v>
      </c>
      <c r="K17" s="94">
        <v>100.72926162260711</v>
      </c>
      <c r="L17" s="94">
        <v>103.82862351868734</v>
      </c>
      <c r="M17" s="100" t="str">
        <f t="shared" si="0"/>
        <v>７月</v>
      </c>
      <c r="N17" s="90">
        <v>109.7</v>
      </c>
      <c r="O17" s="91">
        <f>'第１,２,３表'!I17/$N17*100</f>
        <v>95.989061075660885</v>
      </c>
      <c r="P17" s="91">
        <f>'第１,２,３表'!J17/$N17*100</f>
        <v>93.072014585232438</v>
      </c>
      <c r="Q17" s="91">
        <f>'第１,２,３表'!K17/$N17*100</f>
        <v>100.72926162260711</v>
      </c>
      <c r="R17" s="91">
        <f>'第１,２,３表'!L17/$N17*100</f>
        <v>103.82862351868734</v>
      </c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</row>
    <row r="18" spans="2:236" ht="21.9" customHeight="1" x14ac:dyDescent="0.25">
      <c r="B18" s="53" t="s">
        <v>17</v>
      </c>
      <c r="C18" s="29">
        <v>87.6</v>
      </c>
      <c r="D18" s="30">
        <v>106.6</v>
      </c>
      <c r="E18" s="30">
        <v>93.9</v>
      </c>
      <c r="F18" s="31">
        <v>89</v>
      </c>
      <c r="G18" s="32"/>
      <c r="H18" s="53" t="s">
        <v>17</v>
      </c>
      <c r="I18" s="94">
        <v>95.199275362318829</v>
      </c>
      <c r="J18" s="94">
        <v>88.134057971014485</v>
      </c>
      <c r="K18" s="94">
        <v>98.731884057971016</v>
      </c>
      <c r="L18" s="94">
        <v>102.80797101449275</v>
      </c>
      <c r="M18" s="100" t="str">
        <f t="shared" si="0"/>
        <v>８月</v>
      </c>
      <c r="N18" s="90">
        <v>110.4</v>
      </c>
      <c r="O18" s="91">
        <f>'第１,２,３表'!I18/$N18*100</f>
        <v>95.199275362318829</v>
      </c>
      <c r="P18" s="91">
        <f>'第１,２,３表'!J18/$N18*100</f>
        <v>88.134057971014485</v>
      </c>
      <c r="Q18" s="91">
        <f>'第１,２,３表'!K18/$N18*100</f>
        <v>98.731884057971016</v>
      </c>
      <c r="R18" s="91">
        <f>'第１,２,３表'!L18/$N18*100</f>
        <v>102.80797101449275</v>
      </c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</row>
    <row r="19" spans="2:236" ht="21.9" customHeight="1" x14ac:dyDescent="0.25">
      <c r="B19" s="53" t="s">
        <v>18</v>
      </c>
      <c r="C19" s="29">
        <v>82.3</v>
      </c>
      <c r="D19" s="30">
        <v>77.599999999999994</v>
      </c>
      <c r="E19" s="30">
        <v>86.4</v>
      </c>
      <c r="F19" s="31">
        <v>92</v>
      </c>
      <c r="G19" s="32"/>
      <c r="H19" s="53" t="s">
        <v>18</v>
      </c>
      <c r="I19" s="94">
        <v>95.632393084622365</v>
      </c>
      <c r="J19" s="94">
        <v>92.811646951774335</v>
      </c>
      <c r="K19" s="94">
        <v>101.91082802547771</v>
      </c>
      <c r="L19" s="94">
        <v>107.00636942675159</v>
      </c>
      <c r="M19" s="100" t="str">
        <f t="shared" si="0"/>
        <v>９月</v>
      </c>
      <c r="N19" s="90">
        <v>109.9</v>
      </c>
      <c r="O19" s="91">
        <f>'第１,２,３表'!I19/$N19*100</f>
        <v>95.632393084622365</v>
      </c>
      <c r="P19" s="91">
        <f>'第１,２,３表'!J19/$N19*100</f>
        <v>92.811646951774335</v>
      </c>
      <c r="Q19" s="91">
        <f>'第１,２,３表'!K19/$N19*100</f>
        <v>101.91082802547771</v>
      </c>
      <c r="R19" s="91">
        <f>'第１,２,３表'!L19/$N19*100</f>
        <v>107.00636942675159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</row>
    <row r="20" spans="2:236" ht="21.9" customHeight="1" x14ac:dyDescent="0.25">
      <c r="B20" s="53" t="s">
        <v>19</v>
      </c>
      <c r="C20" s="29">
        <v>81.5</v>
      </c>
      <c r="D20" s="30">
        <v>76.099999999999994</v>
      </c>
      <c r="E20" s="30">
        <v>83.9</v>
      </c>
      <c r="F20" s="31">
        <v>83.3</v>
      </c>
      <c r="G20" s="32"/>
      <c r="H20" s="53" t="s">
        <v>19</v>
      </c>
      <c r="I20" s="94">
        <v>95.319531953195323</v>
      </c>
      <c r="J20" s="94">
        <v>92.169216921692183</v>
      </c>
      <c r="K20" s="94">
        <v>99.189918991899191</v>
      </c>
      <c r="L20" s="94">
        <v>100.99009900990099</v>
      </c>
      <c r="M20" s="100" t="str">
        <f t="shared" si="0"/>
        <v>10月</v>
      </c>
      <c r="N20" s="90">
        <v>111.1</v>
      </c>
      <c r="O20" s="91">
        <f>'第１,２,３表'!I20/$N20*100</f>
        <v>95.319531953195323</v>
      </c>
      <c r="P20" s="91">
        <f>'第１,２,３表'!J20/$N20*100</f>
        <v>92.169216921692183</v>
      </c>
      <c r="Q20" s="91">
        <f>'第１,２,３表'!K20/$N20*100</f>
        <v>99.189918991899191</v>
      </c>
      <c r="R20" s="91">
        <f>'第１,２,３表'!L20/$N20*100</f>
        <v>100.99009900990099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</row>
    <row r="21" spans="2:236" ht="21.9" customHeight="1" x14ac:dyDescent="0.25">
      <c r="B21" s="53" t="s">
        <v>20</v>
      </c>
      <c r="C21" s="29">
        <v>95.4</v>
      </c>
      <c r="D21" s="30">
        <v>90.4</v>
      </c>
      <c r="E21" s="30">
        <v>98.6</v>
      </c>
      <c r="F21" s="31">
        <v>84.3</v>
      </c>
      <c r="G21" s="32"/>
      <c r="H21" s="53" t="s">
        <v>20</v>
      </c>
      <c r="I21" s="94">
        <v>94.548704200178719</v>
      </c>
      <c r="J21" s="94">
        <v>89.901697944593366</v>
      </c>
      <c r="K21" s="94">
        <v>101.60857908847186</v>
      </c>
      <c r="L21" s="94">
        <v>102.59159964253797</v>
      </c>
      <c r="M21" s="100" t="str">
        <f t="shared" si="0"/>
        <v>11月</v>
      </c>
      <c r="N21" s="90">
        <v>111.9</v>
      </c>
      <c r="O21" s="91">
        <f>'第１,２,３表'!I21/$N21*100</f>
        <v>94.548704200178719</v>
      </c>
      <c r="P21" s="91">
        <f>'第１,２,３表'!J21/$N21*100</f>
        <v>89.901697944593366</v>
      </c>
      <c r="Q21" s="91">
        <f>'第１,２,３表'!K21/$N21*100</f>
        <v>101.60857908847186</v>
      </c>
      <c r="R21" s="91">
        <f>'第１,２,３表'!L21/$N21*100</f>
        <v>102.59159964253797</v>
      </c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</row>
    <row r="22" spans="2:236" ht="21.9" customHeight="1" x14ac:dyDescent="0.25">
      <c r="B22" s="55" t="s">
        <v>21</v>
      </c>
      <c r="C22" s="46">
        <v>168.4</v>
      </c>
      <c r="D22" s="48">
        <v>157.9</v>
      </c>
      <c r="E22" s="48">
        <v>184.3</v>
      </c>
      <c r="F22" s="49">
        <v>260.60000000000002</v>
      </c>
      <c r="G22" s="32"/>
      <c r="H22" s="55" t="s">
        <v>21</v>
      </c>
      <c r="I22" s="97">
        <v>95.474711623779939</v>
      </c>
      <c r="J22" s="97">
        <v>88.908606921029275</v>
      </c>
      <c r="K22" s="97">
        <v>100.9760425909494</v>
      </c>
      <c r="L22" s="97">
        <v>101.41969831410825</v>
      </c>
      <c r="M22" s="100" t="str">
        <f t="shared" si="0"/>
        <v>12月</v>
      </c>
      <c r="N22" s="98">
        <v>112.7</v>
      </c>
      <c r="O22" s="91">
        <f>'第１,２,３表'!I22/$N22*100</f>
        <v>95.474711623779939</v>
      </c>
      <c r="P22" s="91">
        <f>'第１,２,３表'!J22/$N22*100</f>
        <v>88.908606921029275</v>
      </c>
      <c r="Q22" s="91">
        <f>'第１,２,３表'!K22/$N22*100</f>
        <v>100.9760425909494</v>
      </c>
      <c r="R22" s="91">
        <f>'第１,２,３表'!L22/$N22*100</f>
        <v>101.41969831410825</v>
      </c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</row>
    <row r="23" spans="2:236" ht="21.9" customHeight="1" x14ac:dyDescent="0.25">
      <c r="B23" s="11" t="s">
        <v>22</v>
      </c>
      <c r="C23" s="34"/>
      <c r="D23" s="35"/>
      <c r="E23" s="35"/>
      <c r="F23" s="36"/>
      <c r="G23" s="39"/>
      <c r="H23" s="11" t="s">
        <v>22</v>
      </c>
      <c r="I23" s="101"/>
      <c r="J23" s="101"/>
      <c r="K23" s="101"/>
      <c r="L23" s="58"/>
      <c r="M23" s="82"/>
      <c r="N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</row>
    <row r="24" spans="2:236" ht="21.9" customHeight="1" x14ac:dyDescent="0.25">
      <c r="B24" s="33" t="str">
        <f>'第１,２,３表'!B24</f>
        <v>令和元年平均</v>
      </c>
      <c r="C24" s="102">
        <v>-2.1341463414634347</v>
      </c>
      <c r="D24" s="103">
        <v>23.374340949033396</v>
      </c>
      <c r="E24" s="103">
        <v>0.48923679060666814</v>
      </c>
      <c r="F24" s="104">
        <v>2.4598930481283503</v>
      </c>
      <c r="G24" s="39"/>
      <c r="H24" s="33" t="str">
        <f>'第１,２,３表'!H24</f>
        <v>令和元年平均</v>
      </c>
      <c r="I24" s="105">
        <v>-1.1000000000000001</v>
      </c>
      <c r="J24" s="105">
        <v>24</v>
      </c>
      <c r="K24" s="105">
        <v>2</v>
      </c>
      <c r="L24" s="105">
        <v>-3</v>
      </c>
      <c r="M24" s="82"/>
      <c r="N24" s="14"/>
      <c r="O24" s="106">
        <f>O5-O4</f>
        <v>0</v>
      </c>
      <c r="P24" s="106">
        <f>P5-P4</f>
        <v>0</v>
      </c>
      <c r="Q24" s="106">
        <f t="shared" ref="Q24:R24" si="1">Q5-Q4</f>
        <v>0</v>
      </c>
      <c r="R24" s="106">
        <f t="shared" si="1"/>
        <v>0</v>
      </c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</row>
    <row r="25" spans="2:236" ht="21.9" customHeight="1" x14ac:dyDescent="0.25">
      <c r="B25" s="93" t="str">
        <f>'第１,２,３表'!B25</f>
        <v>２年</v>
      </c>
      <c r="C25" s="104">
        <v>-0.62305295950154971</v>
      </c>
      <c r="D25" s="104">
        <v>-3.490028490028493</v>
      </c>
      <c r="E25" s="104">
        <v>1.4605647517039984</v>
      </c>
      <c r="F25" s="104">
        <v>-7.8288100208768299</v>
      </c>
      <c r="G25" s="39"/>
      <c r="H25" s="93" t="str">
        <f>'第１,２,３表'!H25</f>
        <v>２年</v>
      </c>
      <c r="I25" s="105">
        <v>-1.3</v>
      </c>
      <c r="J25" s="105">
        <v>-10.7</v>
      </c>
      <c r="K25" s="105">
        <v>1.7</v>
      </c>
      <c r="L25" s="105">
        <v>-0.9</v>
      </c>
      <c r="M25" s="82"/>
      <c r="N25" s="14"/>
      <c r="O25" s="106">
        <f t="shared" ref="O25:R29" si="2">O6-O5</f>
        <v>0</v>
      </c>
      <c r="P25" s="106">
        <f t="shared" si="2"/>
        <v>0</v>
      </c>
      <c r="Q25" s="106">
        <f t="shared" si="2"/>
        <v>0</v>
      </c>
      <c r="R25" s="106">
        <f t="shared" si="2"/>
        <v>0</v>
      </c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</row>
    <row r="26" spans="2:236" ht="21.9" customHeight="1" x14ac:dyDescent="0.25">
      <c r="B26" s="93" t="str">
        <f>'第１,２,３表'!B26</f>
        <v>３年</v>
      </c>
      <c r="C26" s="104">
        <v>3.5</v>
      </c>
      <c r="D26" s="104">
        <v>0.7</v>
      </c>
      <c r="E26" s="104">
        <v>4.7</v>
      </c>
      <c r="F26" s="104">
        <v>11.1</v>
      </c>
      <c r="G26" s="39"/>
      <c r="H26" s="93" t="str">
        <f>'第１,２,３表'!H26</f>
        <v>３年</v>
      </c>
      <c r="I26" s="105">
        <v>2.7</v>
      </c>
      <c r="J26" s="105">
        <v>0.9</v>
      </c>
      <c r="K26" s="105">
        <v>3.4</v>
      </c>
      <c r="L26" s="105">
        <v>2.2000000000000002</v>
      </c>
      <c r="M26" s="82"/>
      <c r="N26" s="14"/>
      <c r="O26" s="106">
        <f t="shared" si="2"/>
        <v>0</v>
      </c>
      <c r="P26" s="106">
        <f t="shared" si="2"/>
        <v>0</v>
      </c>
      <c r="Q26" s="106">
        <f t="shared" si="2"/>
        <v>0</v>
      </c>
      <c r="R26" s="106">
        <f t="shared" si="2"/>
        <v>0</v>
      </c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</row>
    <row r="27" spans="2:236" ht="21.9" customHeight="1" x14ac:dyDescent="0.25">
      <c r="B27" s="93" t="str">
        <f>'第１,２,３表'!B27</f>
        <v>４年</v>
      </c>
      <c r="C27" s="104">
        <v>-1.5458937198067568</v>
      </c>
      <c r="D27" s="104">
        <v>-7.7457795431976173</v>
      </c>
      <c r="E27" s="104">
        <v>6.2082139446036244</v>
      </c>
      <c r="F27" s="104">
        <v>4.7704770477047909</v>
      </c>
      <c r="G27" s="39"/>
      <c r="H27" s="93" t="str">
        <f>'第１,２,３表'!H27</f>
        <v>４年</v>
      </c>
      <c r="I27" s="105">
        <v>-2.0447906523855974</v>
      </c>
      <c r="J27" s="105">
        <v>-7.5322101090188331</v>
      </c>
      <c r="K27" s="105">
        <v>4.3520309477756314</v>
      </c>
      <c r="L27" s="105">
        <v>7.8277886497064575</v>
      </c>
      <c r="M27" s="82"/>
      <c r="N27" s="14"/>
      <c r="O27" s="106">
        <f t="shared" si="2"/>
        <v>0</v>
      </c>
      <c r="P27" s="106">
        <f t="shared" si="2"/>
        <v>0</v>
      </c>
      <c r="Q27" s="106">
        <f t="shared" si="2"/>
        <v>0</v>
      </c>
      <c r="R27" s="106">
        <f t="shared" si="2"/>
        <v>0</v>
      </c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</row>
    <row r="28" spans="2:236" ht="21.9" customHeight="1" x14ac:dyDescent="0.25">
      <c r="B28" s="93" t="str">
        <f>'第１,２,３表'!B28</f>
        <v>５年</v>
      </c>
      <c r="C28" s="104">
        <v>-4.7105004906771502</v>
      </c>
      <c r="D28" s="104">
        <v>-6.8891280947255158</v>
      </c>
      <c r="E28" s="104">
        <v>-7.1043165467625897</v>
      </c>
      <c r="F28" s="104">
        <v>2.3195876288659711</v>
      </c>
      <c r="G28" s="39"/>
      <c r="H28" s="93" t="str">
        <f>'第１,２,３表'!H28</f>
        <v>５年</v>
      </c>
      <c r="I28" s="105">
        <v>-4.1700600559368421</v>
      </c>
      <c r="J28" s="105">
        <v>-1.1337675335460817</v>
      </c>
      <c r="K28" s="105">
        <v>-6.8831910130880747</v>
      </c>
      <c r="L28" s="105">
        <v>-2.4736996636372965</v>
      </c>
      <c r="M28" s="82"/>
      <c r="O28" s="106">
        <f t="shared" si="2"/>
        <v>0</v>
      </c>
      <c r="P28" s="106">
        <f t="shared" si="2"/>
        <v>0</v>
      </c>
      <c r="Q28" s="106">
        <f t="shared" si="2"/>
        <v>0</v>
      </c>
      <c r="R28" s="106">
        <f t="shared" si="2"/>
        <v>0</v>
      </c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</row>
    <row r="29" spans="2:236" ht="21.9" customHeight="1" x14ac:dyDescent="0.25">
      <c r="B29" s="107" t="str">
        <f>'第１,２,３表'!B29</f>
        <v>６年</v>
      </c>
      <c r="C29" s="108">
        <v>2.2999999999999998</v>
      </c>
      <c r="D29" s="108">
        <v>6.3</v>
      </c>
      <c r="E29" s="108">
        <v>0.2</v>
      </c>
      <c r="F29" s="108">
        <v>-6.5</v>
      </c>
      <c r="G29" s="39"/>
      <c r="H29" s="107" t="str">
        <f>'第１,２,３表'!H29</f>
        <v>６年</v>
      </c>
      <c r="I29" s="109">
        <f>(I10/I9-1)*100</f>
        <v>0.32198448457412265</v>
      </c>
      <c r="J29" s="109">
        <f>(J10/J9-1)*100</f>
        <v>-1.7779337450870125</v>
      </c>
      <c r="K29" s="109">
        <f>(K10/K9-1)*100</f>
        <v>0.34649195155813661</v>
      </c>
      <c r="L29" s="109">
        <f>(L10/L9-1)*100</f>
        <v>-3.4734983807957032</v>
      </c>
      <c r="M29" s="82"/>
      <c r="O29" s="106">
        <f>O10-O9</f>
        <v>96.715328467153299</v>
      </c>
      <c r="P29" s="106">
        <f t="shared" si="2"/>
        <v>90.602189781021906</v>
      </c>
      <c r="Q29" s="106">
        <f t="shared" si="2"/>
        <v>100.8211678832117</v>
      </c>
      <c r="R29" s="106">
        <f t="shared" si="2"/>
        <v>103.74087591240877</v>
      </c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</row>
    <row r="30" spans="2:236" ht="21.9" customHeight="1" x14ac:dyDescent="0.25">
      <c r="B30" s="71"/>
      <c r="C30" s="32"/>
      <c r="D30" s="32"/>
      <c r="E30" s="32"/>
      <c r="F30" s="32"/>
      <c r="G30" s="39"/>
      <c r="H30" s="71"/>
      <c r="I30" s="72"/>
      <c r="J30" s="72"/>
      <c r="K30" s="72"/>
      <c r="L30" s="72"/>
      <c r="M30" s="82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</row>
    <row r="31" spans="2:236" ht="21.9" customHeight="1" x14ac:dyDescent="0.25">
      <c r="B31" s="2" t="s">
        <v>27</v>
      </c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2:236" ht="21.9" customHeight="1" x14ac:dyDescent="0.25">
      <c r="B32" s="5" t="s">
        <v>3</v>
      </c>
      <c r="C32" s="5"/>
      <c r="D32" s="5"/>
      <c r="E32" s="5"/>
      <c r="F32" s="6" t="str">
        <f>F2</f>
        <v>(令和2年=100)</v>
      </c>
      <c r="G32" s="6"/>
      <c r="H32" s="6"/>
      <c r="I32" s="6"/>
      <c r="J32" s="6"/>
      <c r="K32" s="6"/>
      <c r="L32" s="6"/>
    </row>
    <row r="33" spans="2:13" ht="21.9" customHeight="1" x14ac:dyDescent="0.25">
      <c r="B33" s="7" t="s">
        <v>4</v>
      </c>
      <c r="C33" s="8" t="s">
        <v>5</v>
      </c>
      <c r="D33" s="9" t="s">
        <v>6</v>
      </c>
      <c r="E33" s="10" t="s">
        <v>7</v>
      </c>
      <c r="F33" s="11" t="s">
        <v>8</v>
      </c>
      <c r="G33" s="12"/>
      <c r="H33" s="110"/>
      <c r="I33" s="12"/>
      <c r="J33" s="12"/>
      <c r="K33" s="12"/>
      <c r="L33" s="12"/>
    </row>
    <row r="34" spans="2:13" ht="21.9" customHeight="1" x14ac:dyDescent="0.25">
      <c r="B34" s="18"/>
      <c r="C34" s="19"/>
      <c r="D34" s="20"/>
      <c r="E34" s="21"/>
      <c r="F34" s="22" t="s">
        <v>9</v>
      </c>
      <c r="G34" s="23"/>
      <c r="H34" s="111"/>
      <c r="I34" s="23"/>
      <c r="J34" s="23"/>
      <c r="K34" s="23"/>
      <c r="L34" s="23"/>
    </row>
    <row r="35" spans="2:13" ht="21.9" customHeight="1" x14ac:dyDescent="0.25">
      <c r="B35" s="33" t="str">
        <f>'第１,２,３表'!B35</f>
        <v>令和元年平均</v>
      </c>
      <c r="C35" s="29">
        <v>101.3</v>
      </c>
      <c r="D35" s="30">
        <v>112.8</v>
      </c>
      <c r="E35" s="30">
        <v>99.5</v>
      </c>
      <c r="F35" s="31">
        <v>105.3</v>
      </c>
      <c r="G35" s="39"/>
      <c r="H35" s="39"/>
      <c r="I35" s="39"/>
      <c r="J35" s="39"/>
      <c r="K35" s="39"/>
      <c r="L35" s="39"/>
    </row>
    <row r="36" spans="2:13" ht="21.9" customHeight="1" x14ac:dyDescent="0.25">
      <c r="B36" s="93" t="str">
        <f>'第１,２,３表'!B36</f>
        <v>２年</v>
      </c>
      <c r="C36" s="29">
        <v>100</v>
      </c>
      <c r="D36" s="30">
        <v>100</v>
      </c>
      <c r="E36" s="30">
        <v>100</v>
      </c>
      <c r="F36" s="31">
        <v>100</v>
      </c>
      <c r="G36" s="39"/>
      <c r="H36" s="39"/>
      <c r="I36" s="39"/>
      <c r="J36" s="39"/>
      <c r="K36" s="39"/>
      <c r="L36" s="39"/>
    </row>
    <row r="37" spans="2:13" ht="21.9" customHeight="1" x14ac:dyDescent="0.25">
      <c r="B37" s="93" t="str">
        <f>'第１,２,３表'!B37</f>
        <v>３年</v>
      </c>
      <c r="C37" s="29">
        <v>102.7</v>
      </c>
      <c r="D37" s="30">
        <v>100</v>
      </c>
      <c r="E37" s="30">
        <v>106</v>
      </c>
      <c r="F37" s="31">
        <v>106.2</v>
      </c>
      <c r="G37" s="39"/>
      <c r="H37" s="39"/>
      <c r="I37" s="39"/>
      <c r="J37" s="39"/>
      <c r="K37" s="39"/>
      <c r="L37" s="39"/>
    </row>
    <row r="38" spans="2:13" ht="21.9" customHeight="1" x14ac:dyDescent="0.25">
      <c r="B38" s="93" t="str">
        <f>'第１,２,３表'!B38</f>
        <v>４年</v>
      </c>
      <c r="C38" s="29">
        <v>101.1</v>
      </c>
      <c r="D38" s="30">
        <v>92.9</v>
      </c>
      <c r="E38" s="30">
        <v>110</v>
      </c>
      <c r="F38" s="31">
        <v>112.5</v>
      </c>
      <c r="G38" s="39"/>
      <c r="H38" s="39"/>
      <c r="I38" s="39"/>
      <c r="J38" s="39"/>
      <c r="K38" s="39"/>
      <c r="L38" s="39"/>
    </row>
    <row r="39" spans="2:13" ht="21.9" customHeight="1" x14ac:dyDescent="0.25">
      <c r="B39" s="93" t="str">
        <f>'第１,２,３表'!B39</f>
        <v>５年</v>
      </c>
      <c r="C39" s="29">
        <v>96.5</v>
      </c>
      <c r="D39" s="43">
        <v>90.7</v>
      </c>
      <c r="E39" s="30">
        <v>102.3</v>
      </c>
      <c r="F39" s="31">
        <v>117.4</v>
      </c>
      <c r="G39" s="39"/>
      <c r="H39" s="39"/>
      <c r="I39" s="39"/>
      <c r="J39" s="39"/>
      <c r="K39" s="39"/>
      <c r="L39" s="39"/>
    </row>
    <row r="40" spans="2:13" ht="21.9" customHeight="1" x14ac:dyDescent="0.25">
      <c r="B40" s="93" t="str">
        <f>'第１,２,３表'!B40</f>
        <v>６年</v>
      </c>
      <c r="C40" s="29">
        <v>96.9</v>
      </c>
      <c r="D40" s="43">
        <v>90.1</v>
      </c>
      <c r="E40" s="30">
        <v>101.9</v>
      </c>
      <c r="F40" s="31">
        <v>106.3</v>
      </c>
      <c r="G40" s="32"/>
      <c r="H40" s="32"/>
      <c r="I40" s="32"/>
      <c r="J40" s="32"/>
      <c r="K40" s="32"/>
      <c r="L40" s="32"/>
      <c r="M40" s="82"/>
    </row>
    <row r="41" spans="2:13" ht="21.9" customHeight="1" x14ac:dyDescent="0.25">
      <c r="B41" s="51" t="str">
        <f>'第１,２,３表'!B41</f>
        <v>令和６年１月</v>
      </c>
      <c r="C41" s="34">
        <v>97.1</v>
      </c>
      <c r="D41" s="35">
        <v>92</v>
      </c>
      <c r="E41" s="35">
        <v>101</v>
      </c>
      <c r="F41" s="36">
        <v>103.6</v>
      </c>
      <c r="G41" s="32"/>
      <c r="H41" s="32"/>
      <c r="I41" s="32"/>
      <c r="J41" s="32"/>
      <c r="K41" s="32"/>
      <c r="L41" s="32"/>
      <c r="M41" s="82"/>
    </row>
    <row r="42" spans="2:13" ht="21.9" customHeight="1" x14ac:dyDescent="0.25">
      <c r="B42" s="53" t="s">
        <v>11</v>
      </c>
      <c r="C42" s="29">
        <v>97.8</v>
      </c>
      <c r="D42" s="30">
        <v>89.7</v>
      </c>
      <c r="E42" s="30">
        <v>102.1</v>
      </c>
      <c r="F42" s="31">
        <v>104.7</v>
      </c>
      <c r="G42" s="32"/>
      <c r="H42" s="32"/>
      <c r="I42" s="32"/>
      <c r="J42" s="32"/>
      <c r="K42" s="32"/>
      <c r="L42" s="32"/>
      <c r="M42" s="82"/>
    </row>
    <row r="43" spans="2:13" ht="21.9" customHeight="1" x14ac:dyDescent="0.25">
      <c r="B43" s="53" t="s">
        <v>12</v>
      </c>
      <c r="C43" s="29">
        <v>97.7</v>
      </c>
      <c r="D43" s="30">
        <v>89.1</v>
      </c>
      <c r="E43" s="30">
        <v>102.1</v>
      </c>
      <c r="F43" s="31">
        <v>104.1</v>
      </c>
      <c r="G43" s="32"/>
      <c r="H43" s="32"/>
      <c r="I43" s="32"/>
      <c r="J43" s="32"/>
      <c r="K43" s="32"/>
      <c r="L43" s="32"/>
      <c r="M43" s="82"/>
    </row>
    <row r="44" spans="2:13" ht="21.9" customHeight="1" x14ac:dyDescent="0.25">
      <c r="B44" s="53" t="s">
        <v>13</v>
      </c>
      <c r="C44" s="29">
        <v>100.1</v>
      </c>
      <c r="D44" s="30">
        <v>86.5</v>
      </c>
      <c r="E44" s="30">
        <v>104.3</v>
      </c>
      <c r="F44" s="31">
        <v>103.8</v>
      </c>
      <c r="G44" s="32"/>
      <c r="H44" s="32"/>
      <c r="I44" s="32"/>
      <c r="J44" s="32"/>
      <c r="K44" s="32"/>
      <c r="L44" s="32"/>
      <c r="M44" s="82"/>
    </row>
    <row r="45" spans="2:13" ht="21.9" customHeight="1" x14ac:dyDescent="0.25">
      <c r="B45" s="53" t="s">
        <v>14</v>
      </c>
      <c r="C45" s="29">
        <v>100</v>
      </c>
      <c r="D45" s="30">
        <v>87.5</v>
      </c>
      <c r="E45" s="30">
        <v>102.4</v>
      </c>
      <c r="F45" s="31">
        <v>103.2</v>
      </c>
      <c r="G45" s="32"/>
      <c r="H45" s="32"/>
      <c r="I45" s="32"/>
      <c r="J45" s="32"/>
      <c r="K45" s="32"/>
      <c r="L45" s="32"/>
      <c r="M45" s="82"/>
    </row>
    <row r="46" spans="2:13" ht="21.9" customHeight="1" x14ac:dyDescent="0.25">
      <c r="B46" s="53" t="s">
        <v>15</v>
      </c>
      <c r="C46" s="29">
        <v>98.7</v>
      </c>
      <c r="D46" s="30">
        <v>89.8</v>
      </c>
      <c r="E46" s="30">
        <v>103.7</v>
      </c>
      <c r="F46" s="31">
        <v>104.5</v>
      </c>
      <c r="G46" s="32"/>
      <c r="H46" s="32"/>
      <c r="I46" s="32"/>
      <c r="J46" s="32"/>
      <c r="K46" s="32"/>
      <c r="L46" s="32"/>
      <c r="M46" s="82"/>
    </row>
    <row r="47" spans="2:13" ht="21.9" customHeight="1" x14ac:dyDescent="0.25">
      <c r="B47" s="53" t="s">
        <v>16</v>
      </c>
      <c r="C47" s="29">
        <v>95.4</v>
      </c>
      <c r="D47" s="30">
        <v>92.8</v>
      </c>
      <c r="E47" s="30">
        <v>101.3</v>
      </c>
      <c r="F47" s="31">
        <v>106.9</v>
      </c>
      <c r="G47" s="32"/>
      <c r="H47" s="32"/>
      <c r="I47" s="32"/>
      <c r="J47" s="32"/>
      <c r="K47" s="32"/>
      <c r="L47" s="32"/>
      <c r="M47" s="82"/>
    </row>
    <row r="48" spans="2:13" ht="21.9" customHeight="1" x14ac:dyDescent="0.25">
      <c r="B48" s="53" t="s">
        <v>17</v>
      </c>
      <c r="C48" s="29">
        <v>95.3</v>
      </c>
      <c r="D48" s="30">
        <v>88.2</v>
      </c>
      <c r="E48" s="30">
        <v>99</v>
      </c>
      <c r="F48" s="31">
        <v>112.3</v>
      </c>
      <c r="G48" s="32"/>
      <c r="H48" s="32"/>
      <c r="I48" s="32"/>
      <c r="J48" s="32"/>
      <c r="K48" s="32"/>
      <c r="L48" s="32"/>
      <c r="M48" s="82"/>
    </row>
    <row r="49" spans="2:13" ht="21.9" customHeight="1" x14ac:dyDescent="0.25">
      <c r="B49" s="53" t="s">
        <v>18</v>
      </c>
      <c r="C49" s="29">
        <v>96</v>
      </c>
      <c r="D49" s="30">
        <v>93.6</v>
      </c>
      <c r="E49" s="30">
        <v>102.7</v>
      </c>
      <c r="F49" s="31">
        <v>116.1</v>
      </c>
      <c r="G49" s="32"/>
      <c r="H49" s="32"/>
      <c r="I49" s="32"/>
      <c r="J49" s="32"/>
      <c r="K49" s="32"/>
      <c r="L49" s="32"/>
      <c r="M49" s="82"/>
    </row>
    <row r="50" spans="2:13" ht="21.9" customHeight="1" x14ac:dyDescent="0.25">
      <c r="B50" s="53" t="s">
        <v>19</v>
      </c>
      <c r="C50" s="29">
        <v>95.4</v>
      </c>
      <c r="D50" s="30">
        <v>91.8</v>
      </c>
      <c r="E50" s="30">
        <v>99.6</v>
      </c>
      <c r="F50" s="31">
        <v>105</v>
      </c>
      <c r="G50" s="32"/>
      <c r="H50" s="32"/>
      <c r="I50" s="32"/>
      <c r="J50" s="32"/>
      <c r="K50" s="32"/>
      <c r="L50" s="32"/>
      <c r="M50" s="82"/>
    </row>
    <row r="51" spans="2:13" ht="21.9" customHeight="1" x14ac:dyDescent="0.25">
      <c r="B51" s="53" t="s">
        <v>20</v>
      </c>
      <c r="C51" s="29">
        <v>94.4</v>
      </c>
      <c r="D51" s="30">
        <v>90.8</v>
      </c>
      <c r="E51" s="30">
        <v>102.9</v>
      </c>
      <c r="F51" s="31">
        <v>106.4</v>
      </c>
      <c r="G51" s="32"/>
      <c r="H51" s="32"/>
      <c r="I51" s="32"/>
      <c r="J51" s="32"/>
      <c r="K51" s="32"/>
      <c r="L51" s="32"/>
      <c r="M51" s="82"/>
    </row>
    <row r="52" spans="2:13" ht="21.9" customHeight="1" x14ac:dyDescent="0.25">
      <c r="B52" s="55" t="s">
        <v>21</v>
      </c>
      <c r="C52" s="46">
        <v>95.1</v>
      </c>
      <c r="D52" s="48">
        <v>90</v>
      </c>
      <c r="E52" s="48">
        <v>101.8</v>
      </c>
      <c r="F52" s="49">
        <v>104.9</v>
      </c>
      <c r="G52" s="32"/>
      <c r="H52" s="32"/>
      <c r="I52" s="32"/>
      <c r="J52" s="32"/>
      <c r="K52" s="32"/>
      <c r="L52" s="32"/>
      <c r="M52" s="82"/>
    </row>
    <row r="53" spans="2:13" ht="21.9" customHeight="1" x14ac:dyDescent="0.25">
      <c r="B53" s="11" t="s">
        <v>22</v>
      </c>
      <c r="C53" s="34"/>
      <c r="D53" s="35"/>
      <c r="E53" s="35"/>
      <c r="F53" s="75"/>
      <c r="G53" s="39"/>
      <c r="H53" s="39"/>
      <c r="I53" s="39"/>
      <c r="J53" s="39"/>
      <c r="K53" s="39"/>
      <c r="L53" s="39"/>
      <c r="M53" s="82"/>
    </row>
    <row r="54" spans="2:13" ht="21.9" customHeight="1" x14ac:dyDescent="0.25">
      <c r="B54" s="33" t="str">
        <f>'第１,２,３表'!B54</f>
        <v>令和元年平均</v>
      </c>
      <c r="C54" s="102">
        <v>-0.90725806451614233</v>
      </c>
      <c r="D54" s="103">
        <v>30.89053803339516</v>
      </c>
      <c r="E54" s="103">
        <v>0.87378640776698546</v>
      </c>
      <c r="F54" s="112">
        <v>-3.2644178454842177</v>
      </c>
      <c r="G54" s="39"/>
      <c r="H54" s="39"/>
      <c r="I54" s="39"/>
      <c r="J54" s="39"/>
      <c r="K54" s="39"/>
      <c r="L54" s="39"/>
      <c r="M54" s="82"/>
    </row>
    <row r="55" spans="2:13" ht="21.9" customHeight="1" x14ac:dyDescent="0.25">
      <c r="B55" s="93" t="str">
        <f>'第１,２,３表'!B55</f>
        <v>２年</v>
      </c>
      <c r="C55" s="104">
        <v>-1.2207527975585037</v>
      </c>
      <c r="D55" s="104">
        <v>-11.410347271438695</v>
      </c>
      <c r="E55" s="104">
        <v>0.48123195380173911</v>
      </c>
      <c r="F55" s="104">
        <v>-5.0618672665916762</v>
      </c>
      <c r="G55" s="39"/>
      <c r="H55" s="39"/>
      <c r="I55" s="39"/>
      <c r="J55" s="39"/>
      <c r="K55" s="39"/>
      <c r="L55" s="39"/>
      <c r="M55" s="82"/>
    </row>
    <row r="56" spans="2:13" ht="21.9" customHeight="1" x14ac:dyDescent="0.25">
      <c r="B56" s="93" t="str">
        <f>'第１,２,３表'!B56</f>
        <v>３年</v>
      </c>
      <c r="C56" s="104">
        <v>2.7</v>
      </c>
      <c r="D56" s="104">
        <v>0</v>
      </c>
      <c r="E56" s="104">
        <v>6</v>
      </c>
      <c r="F56" s="104">
        <v>6.2</v>
      </c>
      <c r="G56" s="39"/>
      <c r="H56" s="39"/>
      <c r="I56" s="39"/>
      <c r="J56" s="39"/>
      <c r="K56" s="39"/>
      <c r="L56" s="39"/>
      <c r="M56" s="82"/>
    </row>
    <row r="57" spans="2:13" ht="21.9" customHeight="1" x14ac:dyDescent="0.25">
      <c r="B57" s="93" t="str">
        <f>'第１,２,３表'!B57</f>
        <v>４年</v>
      </c>
      <c r="C57" s="104">
        <v>-1.5579357351509282</v>
      </c>
      <c r="D57" s="104">
        <v>-7.0999999999999952</v>
      </c>
      <c r="E57" s="104">
        <v>3.7735849056603765</v>
      </c>
      <c r="F57" s="104">
        <v>5.9322033898305149</v>
      </c>
      <c r="G57" s="39"/>
      <c r="H57" s="39"/>
      <c r="I57" s="39"/>
      <c r="J57" s="39"/>
      <c r="K57" s="39"/>
      <c r="L57" s="39"/>
      <c r="M57" s="82"/>
    </row>
    <row r="58" spans="2:13" ht="21.9" customHeight="1" x14ac:dyDescent="0.25">
      <c r="B58" s="93" t="str">
        <f>'第１,２,３表'!B58</f>
        <v>５年</v>
      </c>
      <c r="C58" s="104">
        <v>-4.5499505440158234</v>
      </c>
      <c r="D58" s="104">
        <v>-2.3681377825618966</v>
      </c>
      <c r="E58" s="104">
        <v>-7.0000000000000062</v>
      </c>
      <c r="F58" s="104">
        <v>4.355555555555557</v>
      </c>
      <c r="G58" s="39"/>
      <c r="H58" s="39"/>
      <c r="I58" s="39"/>
      <c r="J58" s="39"/>
      <c r="K58" s="39"/>
      <c r="L58" s="39"/>
      <c r="M58" s="82"/>
    </row>
    <row r="59" spans="2:13" ht="21.9" customHeight="1" x14ac:dyDescent="0.25">
      <c r="B59" s="107" t="str">
        <f>'第１,２,３表'!B59</f>
        <v>６年</v>
      </c>
      <c r="C59" s="108">
        <v>0.3</v>
      </c>
      <c r="D59" s="108">
        <v>-1</v>
      </c>
      <c r="E59" s="108">
        <v>-0.9</v>
      </c>
      <c r="F59" s="108">
        <v>-10.8</v>
      </c>
      <c r="G59" s="39"/>
      <c r="H59" s="39"/>
      <c r="I59" s="39"/>
      <c r="J59" s="39"/>
      <c r="K59" s="39"/>
      <c r="L59" s="39"/>
      <c r="M59" s="82"/>
    </row>
  </sheetData>
  <mergeCells count="18">
    <mergeCell ref="S7:V10"/>
    <mergeCell ref="A9:A10"/>
    <mergeCell ref="B33:B34"/>
    <mergeCell ref="C33:C34"/>
    <mergeCell ref="D33:D34"/>
    <mergeCell ref="E33:E34"/>
    <mergeCell ref="I3:I4"/>
    <mergeCell ref="J3:J4"/>
    <mergeCell ref="K3:K4"/>
    <mergeCell ref="N3:N4"/>
    <mergeCell ref="A4:A5"/>
    <mergeCell ref="A7:A8"/>
    <mergeCell ref="A2:A3"/>
    <mergeCell ref="B3:B4"/>
    <mergeCell ref="C3:C4"/>
    <mergeCell ref="D3:D4"/>
    <mergeCell ref="E3:E4"/>
    <mergeCell ref="H3:H4"/>
  </mergeCells>
  <phoneticPr fontId="3"/>
  <conditionalFormatting sqref="A1:XFD1048576">
    <cfRule type="containsText" dxfId="8" priority="1" stopIfTrue="1" operator="containsText" text="#">
      <formula>NOT(ISERROR(SEARCH("#",A1)))</formula>
    </cfRule>
  </conditionalFormatting>
  <printOptions verticalCentered="1"/>
  <pageMargins left="0.59055118110236227" right="0.39370078740157483" top="0.39370078740157483" bottom="0.39370078740157483" header="0" footer="0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B8F73-5FC1-443C-A9B4-A0CF8CD61204}">
  <sheetPr>
    <tabColor rgb="FF92D050"/>
    <pageSetUpPr autoPageBreaks="0"/>
  </sheetPr>
  <dimension ref="A1:IB59"/>
  <sheetViews>
    <sheetView showGridLines="0" showOutlineSymbols="0" view="pageBreakPreview" topLeftCell="G13" zoomScale="80" zoomScaleNormal="50" zoomScaleSheetLayoutView="80" zoomScalePageLayoutView="40" workbookViewId="0">
      <selection activeCell="G59" sqref="G59"/>
    </sheetView>
  </sheetViews>
  <sheetFormatPr defaultColWidth="22.59765625" defaultRowHeight="21.9" customHeight="1" x14ac:dyDescent="0.25"/>
  <cols>
    <col min="1" max="1" width="22.59765625" style="1"/>
    <col min="2" max="2" width="23.69921875" style="1" customWidth="1"/>
    <col min="3" max="7" width="22.59765625" style="1"/>
    <col min="8" max="8" width="23.69921875" style="1" customWidth="1"/>
    <col min="9" max="16384" width="22.59765625" style="1"/>
  </cols>
  <sheetData>
    <row r="1" spans="1:236" ht="21.9" customHeight="1" x14ac:dyDescent="0.25">
      <c r="B1" s="2" t="s">
        <v>28</v>
      </c>
      <c r="C1" s="3"/>
      <c r="D1" s="3"/>
      <c r="E1" s="3"/>
      <c r="F1" s="3"/>
      <c r="G1" s="3"/>
      <c r="H1" s="2" t="s">
        <v>29</v>
      </c>
      <c r="I1" s="3"/>
      <c r="J1" s="3"/>
      <c r="K1" s="3"/>
      <c r="L1" s="3"/>
    </row>
    <row r="2" spans="1:236" ht="21.9" customHeight="1" x14ac:dyDescent="0.25">
      <c r="A2" s="4" t="s">
        <v>2</v>
      </c>
      <c r="B2" s="5" t="s">
        <v>3</v>
      </c>
      <c r="C2" s="5"/>
      <c r="D2" s="5"/>
      <c r="E2" s="5"/>
      <c r="F2" s="6" t="str">
        <f>'第１,２,３表'!F2</f>
        <v>(令和2年=100)</v>
      </c>
      <c r="G2" s="6"/>
      <c r="H2" s="5" t="s">
        <v>3</v>
      </c>
      <c r="I2" s="5"/>
      <c r="J2" s="5"/>
      <c r="K2" s="5"/>
      <c r="L2" s="6" t="str">
        <f>F2</f>
        <v>(令和2年=100)</v>
      </c>
    </row>
    <row r="3" spans="1:236" ht="21.9" customHeight="1" x14ac:dyDescent="0.25">
      <c r="A3" s="4"/>
      <c r="B3" s="7" t="s">
        <v>4</v>
      </c>
      <c r="C3" s="8" t="s">
        <v>5</v>
      </c>
      <c r="D3" s="9" t="s">
        <v>6</v>
      </c>
      <c r="E3" s="10" t="s">
        <v>7</v>
      </c>
      <c r="F3" s="11" t="s">
        <v>8</v>
      </c>
      <c r="G3" s="12"/>
      <c r="H3" s="7" t="s">
        <v>4</v>
      </c>
      <c r="I3" s="8" t="s">
        <v>5</v>
      </c>
      <c r="J3" s="9" t="s">
        <v>6</v>
      </c>
      <c r="K3" s="10" t="s">
        <v>7</v>
      </c>
      <c r="L3" s="11" t="s">
        <v>8</v>
      </c>
      <c r="M3" s="14"/>
      <c r="N3" s="14"/>
      <c r="O3" s="14"/>
    </row>
    <row r="4" spans="1:236" ht="21.9" customHeight="1" x14ac:dyDescent="0.25">
      <c r="A4" s="4">
        <f>'第１,２,３表'!A4:A5</f>
        <v>6</v>
      </c>
      <c r="B4" s="18"/>
      <c r="C4" s="19"/>
      <c r="D4" s="20"/>
      <c r="E4" s="21"/>
      <c r="F4" s="22" t="s">
        <v>9</v>
      </c>
      <c r="G4" s="23"/>
      <c r="H4" s="18"/>
      <c r="I4" s="19"/>
      <c r="J4" s="20"/>
      <c r="K4" s="21"/>
      <c r="L4" s="22" t="s">
        <v>9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</row>
    <row r="5" spans="1:236" ht="21.9" customHeight="1" x14ac:dyDescent="0.25">
      <c r="A5" s="4"/>
      <c r="B5" s="33" t="str">
        <f>'第１,２,３表'!B5</f>
        <v>令和元年平均</v>
      </c>
      <c r="C5" s="29">
        <v>100.8</v>
      </c>
      <c r="D5" s="30">
        <v>106.5</v>
      </c>
      <c r="E5" s="30">
        <v>103.3</v>
      </c>
      <c r="F5" s="31">
        <v>99.1</v>
      </c>
      <c r="G5" s="32"/>
      <c r="H5" s="33" t="str">
        <f>'第１,２,３表'!H5</f>
        <v>令和元年平均</v>
      </c>
      <c r="I5" s="29">
        <v>100.6</v>
      </c>
      <c r="J5" s="30">
        <v>100.2</v>
      </c>
      <c r="K5" s="30">
        <v>100.1</v>
      </c>
      <c r="L5" s="31">
        <v>218.9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</row>
    <row r="6" spans="1:236" ht="21.9" customHeight="1" x14ac:dyDescent="0.25">
      <c r="A6" s="52"/>
      <c r="B6" s="93" t="str">
        <f>'第１,２,３表'!B6</f>
        <v>２年</v>
      </c>
      <c r="C6" s="29">
        <v>100</v>
      </c>
      <c r="D6" s="30">
        <v>100</v>
      </c>
      <c r="E6" s="30">
        <v>100</v>
      </c>
      <c r="F6" s="31">
        <v>100</v>
      </c>
      <c r="G6" s="39"/>
      <c r="H6" s="93" t="str">
        <f>'第１,２,３表'!H6</f>
        <v>２年</v>
      </c>
      <c r="I6" s="29">
        <v>100</v>
      </c>
      <c r="J6" s="30">
        <v>100</v>
      </c>
      <c r="K6" s="30">
        <v>100</v>
      </c>
      <c r="L6" s="31">
        <v>100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</row>
    <row r="7" spans="1:236" ht="21.9" customHeight="1" x14ac:dyDescent="0.25">
      <c r="A7" s="4" t="s">
        <v>10</v>
      </c>
      <c r="B7" s="93" t="str">
        <f>'第１,２,３表'!B7</f>
        <v>３年</v>
      </c>
      <c r="C7" s="29">
        <v>100.5</v>
      </c>
      <c r="D7" s="30">
        <v>102.7</v>
      </c>
      <c r="E7" s="30">
        <v>102.4</v>
      </c>
      <c r="F7" s="31">
        <v>102.2</v>
      </c>
      <c r="G7" s="39"/>
      <c r="H7" s="93" t="str">
        <f>'第１,２,３表'!H7</f>
        <v>３年</v>
      </c>
      <c r="I7" s="29">
        <v>97.4</v>
      </c>
      <c r="J7" s="30">
        <v>89.9</v>
      </c>
      <c r="K7" s="30">
        <v>97.3</v>
      </c>
      <c r="L7" s="31">
        <v>183.1</v>
      </c>
      <c r="M7" s="14"/>
      <c r="N7" s="14"/>
      <c r="O7" s="4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</row>
    <row r="8" spans="1:236" ht="21.9" customHeight="1" x14ac:dyDescent="0.25">
      <c r="A8" s="4"/>
      <c r="B8" s="93" t="str">
        <f>'第１,２,３表'!B8</f>
        <v>４年</v>
      </c>
      <c r="C8" s="29">
        <v>100.3</v>
      </c>
      <c r="D8" s="30">
        <v>101.3</v>
      </c>
      <c r="E8" s="30">
        <v>101.3</v>
      </c>
      <c r="F8" s="31">
        <v>96.5</v>
      </c>
      <c r="G8" s="39"/>
      <c r="H8" s="93" t="str">
        <f>'第１,２,３表'!H8</f>
        <v>４年</v>
      </c>
      <c r="I8" s="29">
        <v>99.5</v>
      </c>
      <c r="J8" s="30">
        <v>87.5</v>
      </c>
      <c r="K8" s="30">
        <v>99.6</v>
      </c>
      <c r="L8" s="31">
        <v>192.8</v>
      </c>
      <c r="M8" s="14"/>
      <c r="N8" s="14"/>
      <c r="O8" s="44"/>
      <c r="P8" s="44"/>
      <c r="Q8" s="44"/>
      <c r="R8" s="44"/>
      <c r="S8" s="40"/>
      <c r="T8" s="113"/>
      <c r="U8" s="113"/>
      <c r="V8" s="113"/>
      <c r="W8" s="113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</row>
    <row r="9" spans="1:236" ht="21.9" customHeight="1" x14ac:dyDescent="0.25">
      <c r="A9" s="4">
        <f>'第１,２,３表'!A9:A10</f>
        <v>2</v>
      </c>
      <c r="B9" s="93" t="str">
        <f>'第１,２,３表'!B9</f>
        <v>５年</v>
      </c>
      <c r="C9" s="29">
        <v>98.2</v>
      </c>
      <c r="D9" s="43">
        <v>100.3</v>
      </c>
      <c r="E9" s="30">
        <v>99.8</v>
      </c>
      <c r="F9" s="31">
        <v>103.8</v>
      </c>
      <c r="G9" s="39"/>
      <c r="H9" s="93" t="str">
        <f>'第１,２,３表'!H9</f>
        <v>５年</v>
      </c>
      <c r="I9" s="29">
        <v>101.4</v>
      </c>
      <c r="J9" s="43">
        <v>89.7</v>
      </c>
      <c r="K9" s="30">
        <v>99.5</v>
      </c>
      <c r="L9" s="31">
        <v>164.9</v>
      </c>
      <c r="M9" s="14"/>
      <c r="N9" s="14"/>
      <c r="O9" s="44"/>
      <c r="P9" s="44"/>
      <c r="Q9" s="44"/>
      <c r="R9" s="44"/>
      <c r="S9" s="42"/>
      <c r="T9" s="113"/>
      <c r="U9" s="113"/>
      <c r="V9" s="113"/>
      <c r="W9" s="113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</row>
    <row r="10" spans="1:236" ht="21.9" customHeight="1" x14ac:dyDescent="0.25">
      <c r="A10" s="4"/>
      <c r="B10" s="93" t="str">
        <f>'第１,２,３表'!B10</f>
        <v>６年</v>
      </c>
      <c r="C10" s="29">
        <v>97.3</v>
      </c>
      <c r="D10" s="43">
        <v>98</v>
      </c>
      <c r="E10" s="30">
        <v>100.6</v>
      </c>
      <c r="F10" s="31">
        <v>101.2</v>
      </c>
      <c r="G10" s="32"/>
      <c r="H10" s="93" t="str">
        <f>'第１,２,３表'!H10</f>
        <v>６年</v>
      </c>
      <c r="I10" s="29">
        <v>103.1</v>
      </c>
      <c r="J10" s="43">
        <v>88.3</v>
      </c>
      <c r="K10" s="30">
        <v>99.2</v>
      </c>
      <c r="L10" s="31">
        <v>192.5</v>
      </c>
      <c r="M10" s="14"/>
      <c r="N10" s="14"/>
      <c r="O10" s="44"/>
      <c r="P10" s="44"/>
      <c r="Q10" s="44"/>
      <c r="R10" s="44"/>
      <c r="S10" s="42"/>
      <c r="T10" s="113"/>
      <c r="U10" s="113"/>
      <c r="V10" s="113"/>
      <c r="W10" s="113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</row>
    <row r="11" spans="1:236" ht="21.9" customHeight="1" x14ac:dyDescent="0.25">
      <c r="B11" s="51" t="str">
        <f>'第１,２,３表'!B11</f>
        <v>令和６年１月</v>
      </c>
      <c r="C11" s="34">
        <v>92.7</v>
      </c>
      <c r="D11" s="35">
        <v>89</v>
      </c>
      <c r="E11" s="35">
        <v>91.3</v>
      </c>
      <c r="F11" s="36">
        <v>97.5</v>
      </c>
      <c r="G11" s="32"/>
      <c r="H11" s="51" t="str">
        <f>B11</f>
        <v>令和６年１月</v>
      </c>
      <c r="I11" s="34">
        <v>102.5</v>
      </c>
      <c r="J11" s="35">
        <v>89.3</v>
      </c>
      <c r="K11" s="35">
        <v>101.7</v>
      </c>
      <c r="L11" s="36">
        <v>191</v>
      </c>
      <c r="M11" s="14"/>
      <c r="N11" s="14"/>
      <c r="O11" s="14"/>
      <c r="P11" s="44"/>
      <c r="Q11" s="44"/>
      <c r="R11" s="44"/>
      <c r="S11" s="42"/>
      <c r="T11" s="113"/>
      <c r="U11" s="113"/>
      <c r="V11" s="113"/>
      <c r="W11" s="113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</row>
    <row r="12" spans="1:236" ht="21.9" customHeight="1" x14ac:dyDescent="0.25">
      <c r="B12" s="53" t="s">
        <v>11</v>
      </c>
      <c r="C12" s="29">
        <v>97.2</v>
      </c>
      <c r="D12" s="30">
        <v>100.7</v>
      </c>
      <c r="E12" s="30">
        <v>100.4</v>
      </c>
      <c r="F12" s="31">
        <v>95.9</v>
      </c>
      <c r="G12" s="32"/>
      <c r="H12" s="53" t="s">
        <v>11</v>
      </c>
      <c r="I12" s="29">
        <v>102.4</v>
      </c>
      <c r="J12" s="30">
        <v>90.1</v>
      </c>
      <c r="K12" s="30">
        <v>101.1</v>
      </c>
      <c r="L12" s="31">
        <v>190.2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</row>
    <row r="13" spans="1:236" ht="21.9" customHeight="1" x14ac:dyDescent="0.25">
      <c r="B13" s="53" t="s">
        <v>12</v>
      </c>
      <c r="C13" s="29">
        <v>98.4</v>
      </c>
      <c r="D13" s="30">
        <v>99.3</v>
      </c>
      <c r="E13" s="30">
        <v>100.6</v>
      </c>
      <c r="F13" s="31">
        <v>96.6</v>
      </c>
      <c r="G13" s="32"/>
      <c r="H13" s="53" t="s">
        <v>12</v>
      </c>
      <c r="I13" s="29">
        <v>101.5</v>
      </c>
      <c r="J13" s="30">
        <v>89.2</v>
      </c>
      <c r="K13" s="30">
        <v>99.5</v>
      </c>
      <c r="L13" s="31">
        <v>189.9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</row>
    <row r="14" spans="1:236" ht="21.9" customHeight="1" x14ac:dyDescent="0.25">
      <c r="B14" s="53" t="s">
        <v>13</v>
      </c>
      <c r="C14" s="29">
        <v>102.6</v>
      </c>
      <c r="D14" s="30">
        <v>103.1</v>
      </c>
      <c r="E14" s="30">
        <v>106.2</v>
      </c>
      <c r="F14" s="31">
        <v>105.4</v>
      </c>
      <c r="G14" s="32"/>
      <c r="H14" s="53" t="s">
        <v>13</v>
      </c>
      <c r="I14" s="29">
        <v>102.9</v>
      </c>
      <c r="J14" s="30">
        <v>88.2</v>
      </c>
      <c r="K14" s="30">
        <v>101.8</v>
      </c>
      <c r="L14" s="31">
        <v>194.4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</row>
    <row r="15" spans="1:236" ht="21.9" customHeight="1" x14ac:dyDescent="0.25">
      <c r="B15" s="53" t="s">
        <v>14</v>
      </c>
      <c r="C15" s="29">
        <v>98.1</v>
      </c>
      <c r="D15" s="30">
        <v>96</v>
      </c>
      <c r="E15" s="30">
        <v>98.3</v>
      </c>
      <c r="F15" s="31">
        <v>105</v>
      </c>
      <c r="G15" s="32"/>
      <c r="H15" s="53" t="s">
        <v>14</v>
      </c>
      <c r="I15" s="29">
        <v>103.2</v>
      </c>
      <c r="J15" s="30">
        <v>87.7</v>
      </c>
      <c r="K15" s="30">
        <v>101.5</v>
      </c>
      <c r="L15" s="31">
        <v>194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</row>
    <row r="16" spans="1:236" ht="21.9" customHeight="1" x14ac:dyDescent="0.25">
      <c r="B16" s="53" t="s">
        <v>15</v>
      </c>
      <c r="C16" s="29">
        <v>100.1</v>
      </c>
      <c r="D16" s="30">
        <v>99.2</v>
      </c>
      <c r="E16" s="30">
        <v>102.7</v>
      </c>
      <c r="F16" s="31">
        <v>98.7</v>
      </c>
      <c r="G16" s="32"/>
      <c r="H16" s="53" t="s">
        <v>15</v>
      </c>
      <c r="I16" s="29">
        <v>103.8</v>
      </c>
      <c r="J16" s="30">
        <v>88.2</v>
      </c>
      <c r="K16" s="30">
        <v>102.6</v>
      </c>
      <c r="L16" s="31">
        <v>194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</row>
    <row r="17" spans="2:236" ht="21.9" customHeight="1" x14ac:dyDescent="0.25">
      <c r="B17" s="53" t="s">
        <v>16</v>
      </c>
      <c r="C17" s="29">
        <v>98.7</v>
      </c>
      <c r="D17" s="30">
        <v>99.1</v>
      </c>
      <c r="E17" s="30">
        <v>104.2</v>
      </c>
      <c r="F17" s="31">
        <v>105</v>
      </c>
      <c r="G17" s="32"/>
      <c r="H17" s="53" t="s">
        <v>16</v>
      </c>
      <c r="I17" s="29">
        <v>104</v>
      </c>
      <c r="J17" s="30">
        <v>88.2</v>
      </c>
      <c r="K17" s="30">
        <v>99.7</v>
      </c>
      <c r="L17" s="31">
        <v>195.8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</row>
    <row r="18" spans="2:236" ht="21.9" customHeight="1" x14ac:dyDescent="0.25">
      <c r="B18" s="53" t="s">
        <v>17</v>
      </c>
      <c r="C18" s="29">
        <v>90.6</v>
      </c>
      <c r="D18" s="30">
        <v>87.5</v>
      </c>
      <c r="E18" s="30">
        <v>91</v>
      </c>
      <c r="F18" s="31">
        <v>108.3</v>
      </c>
      <c r="G18" s="32"/>
      <c r="H18" s="53" t="s">
        <v>17</v>
      </c>
      <c r="I18" s="29">
        <v>104</v>
      </c>
      <c r="J18" s="30">
        <v>87.3</v>
      </c>
      <c r="K18" s="30">
        <v>98.3</v>
      </c>
      <c r="L18" s="31">
        <v>195.5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</row>
    <row r="19" spans="2:236" ht="21.9" customHeight="1" x14ac:dyDescent="0.25">
      <c r="B19" s="53" t="s">
        <v>18</v>
      </c>
      <c r="C19" s="29">
        <v>95.7</v>
      </c>
      <c r="D19" s="30">
        <v>99.6</v>
      </c>
      <c r="E19" s="30">
        <v>101.9</v>
      </c>
      <c r="F19" s="31">
        <v>99.9</v>
      </c>
      <c r="G19" s="32"/>
      <c r="H19" s="53" t="s">
        <v>18</v>
      </c>
      <c r="I19" s="29">
        <v>102.7</v>
      </c>
      <c r="J19" s="30">
        <v>87.6</v>
      </c>
      <c r="K19" s="30">
        <v>97.8</v>
      </c>
      <c r="L19" s="31">
        <v>197.3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</row>
    <row r="20" spans="2:236" ht="21.9" customHeight="1" x14ac:dyDescent="0.25">
      <c r="B20" s="53" t="s">
        <v>19</v>
      </c>
      <c r="C20" s="29">
        <v>99.7</v>
      </c>
      <c r="D20" s="30">
        <v>98.6</v>
      </c>
      <c r="E20" s="30">
        <v>102.8</v>
      </c>
      <c r="F20" s="31">
        <v>108.1</v>
      </c>
      <c r="G20" s="32"/>
      <c r="H20" s="53" t="s">
        <v>19</v>
      </c>
      <c r="I20" s="29">
        <v>102.1</v>
      </c>
      <c r="J20" s="30">
        <v>87.7</v>
      </c>
      <c r="K20" s="30">
        <v>92.1</v>
      </c>
      <c r="L20" s="31">
        <v>188.4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</row>
    <row r="21" spans="2:236" ht="21.9" customHeight="1" x14ac:dyDescent="0.25">
      <c r="B21" s="53" t="s">
        <v>20</v>
      </c>
      <c r="C21" s="29">
        <v>97.6</v>
      </c>
      <c r="D21" s="30">
        <v>104.1</v>
      </c>
      <c r="E21" s="30">
        <v>105.4</v>
      </c>
      <c r="F21" s="31">
        <v>98.3</v>
      </c>
      <c r="G21" s="32"/>
      <c r="H21" s="53" t="s">
        <v>20</v>
      </c>
      <c r="I21" s="29">
        <v>103.6</v>
      </c>
      <c r="J21" s="30">
        <v>88.3</v>
      </c>
      <c r="K21" s="30">
        <v>97.3</v>
      </c>
      <c r="L21" s="31">
        <v>187.8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</row>
    <row r="22" spans="2:236" ht="21.9" customHeight="1" x14ac:dyDescent="0.25">
      <c r="B22" s="55" t="s">
        <v>21</v>
      </c>
      <c r="C22" s="46">
        <v>96.2</v>
      </c>
      <c r="D22" s="48">
        <v>100.3</v>
      </c>
      <c r="E22" s="48">
        <v>102.6</v>
      </c>
      <c r="F22" s="49">
        <v>96</v>
      </c>
      <c r="G22" s="32"/>
      <c r="H22" s="55" t="s">
        <v>21</v>
      </c>
      <c r="I22" s="46">
        <v>104</v>
      </c>
      <c r="J22" s="48">
        <v>88.2</v>
      </c>
      <c r="K22" s="48">
        <v>97.3</v>
      </c>
      <c r="L22" s="49">
        <v>191.9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</row>
    <row r="23" spans="2:236" ht="21.9" customHeight="1" x14ac:dyDescent="0.25">
      <c r="B23" s="11" t="s">
        <v>22</v>
      </c>
      <c r="C23" s="29"/>
      <c r="D23" s="30"/>
      <c r="E23" s="30"/>
      <c r="F23" s="31"/>
      <c r="G23" s="39"/>
      <c r="H23" s="11" t="s">
        <v>22</v>
      </c>
      <c r="I23" s="114"/>
      <c r="J23" s="57"/>
      <c r="K23" s="57"/>
      <c r="L23" s="58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</row>
    <row r="24" spans="2:236" ht="21.9" customHeight="1" x14ac:dyDescent="0.25">
      <c r="B24" s="33" t="str">
        <f>'第１,２,３表'!B24</f>
        <v>令和元年平均</v>
      </c>
      <c r="C24" s="60">
        <v>-2.4973985431841754</v>
      </c>
      <c r="D24" s="61">
        <v>2.5100401606425748</v>
      </c>
      <c r="E24" s="61">
        <v>-3.41796875</v>
      </c>
      <c r="F24" s="62">
        <v>-3.0150753768844254</v>
      </c>
      <c r="G24" s="39"/>
      <c r="H24" s="33" t="str">
        <f>'第１,２,３表'!H24</f>
        <v>令和元年平均</v>
      </c>
      <c r="I24" s="115">
        <v>1.4</v>
      </c>
      <c r="J24" s="64">
        <v>5.4</v>
      </c>
      <c r="K24" s="64">
        <v>0.1</v>
      </c>
      <c r="L24" s="65">
        <v>-4.5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</row>
    <row r="25" spans="2:236" ht="21.9" customHeight="1" x14ac:dyDescent="0.25">
      <c r="B25" s="93" t="str">
        <f>'第１,２,３表'!B25</f>
        <v>２年</v>
      </c>
      <c r="C25" s="62">
        <v>-0.85378868729989676</v>
      </c>
      <c r="D25" s="62">
        <v>-6.1704211557296844</v>
      </c>
      <c r="E25" s="62">
        <v>-3.2355915065723053</v>
      </c>
      <c r="F25" s="62">
        <v>0.93264248704663544</v>
      </c>
      <c r="G25" s="39"/>
      <c r="H25" s="93" t="str">
        <f>'第１,２,３表'!H25</f>
        <v>２年</v>
      </c>
      <c r="I25" s="67">
        <v>-0.6</v>
      </c>
      <c r="J25" s="67">
        <v>-0.2</v>
      </c>
      <c r="K25" s="67">
        <v>-0.1</v>
      </c>
      <c r="L25" s="67">
        <v>-54.3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</row>
    <row r="26" spans="2:236" ht="21.9" customHeight="1" x14ac:dyDescent="0.25">
      <c r="B26" s="93" t="str">
        <f>'第１,２,３表'!B26</f>
        <v>３年</v>
      </c>
      <c r="C26" s="62">
        <v>0.53821313240042912</v>
      </c>
      <c r="D26" s="62">
        <v>2.7139874739039698</v>
      </c>
      <c r="E26" s="62">
        <v>2.5078369905956066</v>
      </c>
      <c r="F26" s="62">
        <v>2.2587268993839729</v>
      </c>
      <c r="G26" s="39"/>
      <c r="H26" s="93" t="str">
        <f>'第１,２,３表'!H26</f>
        <v>３年</v>
      </c>
      <c r="I26" s="67">
        <v>-2.5665399239543802</v>
      </c>
      <c r="J26" s="67">
        <v>-10.069444444444457</v>
      </c>
      <c r="K26" s="67">
        <v>-2.7</v>
      </c>
      <c r="L26" s="67">
        <v>83.1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</row>
    <row r="27" spans="2:236" ht="21.9" customHeight="1" x14ac:dyDescent="0.25">
      <c r="B27" s="93" t="str">
        <f>'第１,２,３表'!B27</f>
        <v>４年</v>
      </c>
      <c r="C27" s="62">
        <v>-0.19900497512438386</v>
      </c>
      <c r="D27" s="62">
        <v>-1.363193768257065</v>
      </c>
      <c r="E27" s="62">
        <v>-1.0742187500000111</v>
      </c>
      <c r="F27" s="62">
        <v>-5.5772994129158597</v>
      </c>
      <c r="G27" s="39"/>
      <c r="H27" s="93" t="str">
        <f>'第１,２,３表'!H27</f>
        <v>４年</v>
      </c>
      <c r="I27" s="67">
        <v>2.1560574948665101</v>
      </c>
      <c r="J27" s="67">
        <v>-2.6666666666666727</v>
      </c>
      <c r="K27" s="67">
        <v>2.3760330578512345</v>
      </c>
      <c r="L27" s="67">
        <v>5.3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</row>
    <row r="28" spans="2:236" ht="21.9" customHeight="1" x14ac:dyDescent="0.25">
      <c r="B28" s="93" t="str">
        <f>'第１,２,３表'!B28</f>
        <v>５年</v>
      </c>
      <c r="C28" s="62">
        <v>-2.093718843469583</v>
      </c>
      <c r="D28" s="62">
        <v>-0.98716683119447479</v>
      </c>
      <c r="E28" s="62">
        <v>-1.4807502467917066</v>
      </c>
      <c r="F28" s="62">
        <v>7.5647668393782341</v>
      </c>
      <c r="G28" s="39"/>
      <c r="H28" s="93" t="str">
        <f>'第１,２,３表'!H28</f>
        <v>５年</v>
      </c>
      <c r="I28" s="67">
        <v>1.9095477386934734</v>
      </c>
      <c r="J28" s="67">
        <v>2.5114155251141579</v>
      </c>
      <c r="K28" s="67">
        <v>-0.1</v>
      </c>
      <c r="L28" s="67">
        <v>-14.5</v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</row>
    <row r="29" spans="2:236" ht="21.9" customHeight="1" x14ac:dyDescent="0.25">
      <c r="B29" s="107" t="str">
        <f>'第１,２,３表'!B29</f>
        <v>６年</v>
      </c>
      <c r="C29" s="68">
        <v>-0.8</v>
      </c>
      <c r="D29" s="68">
        <v>-2.2999999999999998</v>
      </c>
      <c r="E29" s="68">
        <v>0.6</v>
      </c>
      <c r="F29" s="68">
        <v>-2.6</v>
      </c>
      <c r="G29" s="39"/>
      <c r="H29" s="107" t="str">
        <f>'第１,２,３表'!H29</f>
        <v>６年</v>
      </c>
      <c r="I29" s="70">
        <v>1.7</v>
      </c>
      <c r="J29" s="70">
        <f>(J10/J9-1)*100</f>
        <v>-1.5607580824972156</v>
      </c>
      <c r="K29" s="70">
        <f>(K10/K9-1)*100</f>
        <v>-0.30150753768843908</v>
      </c>
      <c r="L29" s="70">
        <f>(L10/L9-1)*100</f>
        <v>16.737416616130972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</row>
    <row r="30" spans="2:236" ht="21.9" customHeight="1" x14ac:dyDescent="0.25">
      <c r="B30" s="71"/>
      <c r="C30" s="32"/>
      <c r="D30" s="32"/>
      <c r="E30" s="32"/>
      <c r="F30" s="32"/>
      <c r="G30" s="39"/>
      <c r="H30" s="71"/>
      <c r="I30" s="72"/>
      <c r="J30" s="72"/>
      <c r="K30" s="72"/>
      <c r="L30" s="72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</row>
    <row r="31" spans="2:236" ht="21.9" customHeight="1" x14ac:dyDescent="0.25">
      <c r="B31" s="2" t="s">
        <v>30</v>
      </c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2:236" ht="21.9" customHeight="1" x14ac:dyDescent="0.25">
      <c r="B32" s="5" t="s">
        <v>3</v>
      </c>
      <c r="C32" s="5"/>
      <c r="D32" s="5"/>
      <c r="E32" s="5"/>
      <c r="F32" s="6" t="str">
        <f>F2</f>
        <v>(令和2年=100)</v>
      </c>
      <c r="G32" s="6"/>
      <c r="H32" s="5"/>
      <c r="I32" s="6"/>
      <c r="J32" s="6"/>
      <c r="K32" s="6"/>
      <c r="L32" s="6"/>
    </row>
    <row r="33" spans="2:13" ht="21.9" customHeight="1" x14ac:dyDescent="0.25">
      <c r="B33" s="7" t="s">
        <v>4</v>
      </c>
      <c r="C33" s="8" t="s">
        <v>5</v>
      </c>
      <c r="D33" s="9" t="s">
        <v>6</v>
      </c>
      <c r="E33" s="10" t="s">
        <v>7</v>
      </c>
      <c r="F33" s="11" t="s">
        <v>8</v>
      </c>
      <c r="G33" s="12"/>
      <c r="H33" s="116"/>
      <c r="I33" s="12"/>
      <c r="J33" s="12"/>
      <c r="K33" s="12"/>
      <c r="L33" s="12"/>
    </row>
    <row r="34" spans="2:13" ht="21.9" customHeight="1" x14ac:dyDescent="0.25">
      <c r="B34" s="18"/>
      <c r="C34" s="19"/>
      <c r="D34" s="20"/>
      <c r="E34" s="21"/>
      <c r="F34" s="22" t="s">
        <v>9</v>
      </c>
      <c r="G34" s="23"/>
      <c r="H34" s="117"/>
      <c r="I34" s="23"/>
      <c r="J34" s="23"/>
      <c r="K34" s="23"/>
      <c r="L34" s="23"/>
    </row>
    <row r="35" spans="2:13" ht="21.9" customHeight="1" x14ac:dyDescent="0.25">
      <c r="B35" s="33" t="str">
        <f>'第１,２,３表'!B35</f>
        <v>令和元年平均</v>
      </c>
      <c r="C35" s="29">
        <v>106.8</v>
      </c>
      <c r="D35" s="30">
        <v>141</v>
      </c>
      <c r="E35" s="30">
        <v>114.6</v>
      </c>
      <c r="F35" s="31">
        <v>113.1</v>
      </c>
      <c r="G35" s="39"/>
      <c r="H35" s="32"/>
      <c r="I35" s="39"/>
      <c r="J35" s="39"/>
      <c r="K35" s="39"/>
      <c r="L35" s="39"/>
    </row>
    <row r="36" spans="2:13" ht="21.9" customHeight="1" x14ac:dyDescent="0.25">
      <c r="B36" s="93" t="str">
        <f>'第１,２,３表'!B36</f>
        <v>２年</v>
      </c>
      <c r="C36" s="29">
        <v>100</v>
      </c>
      <c r="D36" s="30">
        <v>100</v>
      </c>
      <c r="E36" s="30">
        <v>100</v>
      </c>
      <c r="F36" s="31">
        <v>100</v>
      </c>
      <c r="G36" s="39"/>
      <c r="H36" s="32"/>
      <c r="I36" s="39"/>
      <c r="J36" s="39"/>
      <c r="K36" s="39"/>
      <c r="L36" s="39"/>
    </row>
    <row r="37" spans="2:13" ht="21.9" customHeight="1" x14ac:dyDescent="0.25">
      <c r="B37" s="93" t="str">
        <f>'第１,２,３表'!B37</f>
        <v>３年</v>
      </c>
      <c r="C37" s="29">
        <v>101.6</v>
      </c>
      <c r="D37" s="30">
        <v>104.7</v>
      </c>
      <c r="E37" s="30">
        <v>125.4</v>
      </c>
      <c r="F37" s="31">
        <v>158.80000000000001</v>
      </c>
      <c r="G37" s="39"/>
      <c r="H37" s="32"/>
      <c r="I37" s="39"/>
      <c r="J37" s="39"/>
      <c r="K37" s="39"/>
      <c r="L37" s="39"/>
    </row>
    <row r="38" spans="2:13" ht="21.9" customHeight="1" x14ac:dyDescent="0.25">
      <c r="B38" s="93" t="str">
        <f>'第１,２,３表'!B38</f>
        <v>４年</v>
      </c>
      <c r="C38" s="29">
        <v>112.3</v>
      </c>
      <c r="D38" s="30">
        <v>112.9</v>
      </c>
      <c r="E38" s="30">
        <v>117.5</v>
      </c>
      <c r="F38" s="31">
        <v>100.7</v>
      </c>
      <c r="G38" s="39"/>
      <c r="H38" s="32"/>
      <c r="I38" s="39"/>
      <c r="J38" s="39"/>
      <c r="K38" s="39"/>
      <c r="L38" s="39"/>
    </row>
    <row r="39" spans="2:13" ht="21.9" customHeight="1" x14ac:dyDescent="0.25">
      <c r="B39" s="93" t="str">
        <f>'第１,２,３表'!B39</f>
        <v>５年</v>
      </c>
      <c r="C39" s="29">
        <v>110.6</v>
      </c>
      <c r="D39" s="43">
        <v>96.9</v>
      </c>
      <c r="E39" s="30">
        <v>114</v>
      </c>
      <c r="F39" s="31">
        <v>155.19999999999999</v>
      </c>
      <c r="G39" s="39"/>
      <c r="H39" s="32"/>
      <c r="I39" s="39"/>
      <c r="J39" s="39"/>
      <c r="K39" s="39"/>
      <c r="L39" s="39"/>
    </row>
    <row r="40" spans="2:13" ht="21.9" customHeight="1" x14ac:dyDescent="0.25">
      <c r="B40" s="93" t="str">
        <f>'第１,２,３表'!B40</f>
        <v>６年</v>
      </c>
      <c r="C40" s="29">
        <v>101.3</v>
      </c>
      <c r="D40" s="43">
        <v>101.8</v>
      </c>
      <c r="E40" s="30">
        <v>104.9</v>
      </c>
      <c r="F40" s="31">
        <v>95.2</v>
      </c>
      <c r="G40" s="32"/>
      <c r="H40" s="32"/>
      <c r="I40" s="32"/>
      <c r="J40" s="32"/>
      <c r="K40" s="32"/>
      <c r="L40" s="32"/>
      <c r="M40" s="14"/>
    </row>
    <row r="41" spans="2:13" ht="21.9" customHeight="1" x14ac:dyDescent="0.25">
      <c r="B41" s="51" t="str">
        <f>'第１,２,３表'!B11</f>
        <v>令和６年１月</v>
      </c>
      <c r="C41" s="34">
        <v>101.2</v>
      </c>
      <c r="D41" s="35">
        <v>95.1</v>
      </c>
      <c r="E41" s="35">
        <v>108.3</v>
      </c>
      <c r="F41" s="36">
        <v>73.5</v>
      </c>
      <c r="G41" s="32"/>
      <c r="H41" s="32"/>
      <c r="I41" s="32"/>
      <c r="J41" s="32"/>
      <c r="K41" s="32"/>
      <c r="L41" s="32"/>
      <c r="M41" s="14"/>
    </row>
    <row r="42" spans="2:13" ht="21.9" customHeight="1" x14ac:dyDescent="0.25">
      <c r="B42" s="53" t="s">
        <v>11</v>
      </c>
      <c r="C42" s="29">
        <v>110.7</v>
      </c>
      <c r="D42" s="30">
        <v>93.9</v>
      </c>
      <c r="E42" s="30">
        <v>111.9</v>
      </c>
      <c r="F42" s="31">
        <v>73.5</v>
      </c>
      <c r="G42" s="32"/>
      <c r="H42" s="32"/>
      <c r="I42" s="32"/>
      <c r="J42" s="32"/>
      <c r="K42" s="32"/>
      <c r="L42" s="32"/>
      <c r="M42" s="14"/>
    </row>
    <row r="43" spans="2:13" ht="21.9" customHeight="1" x14ac:dyDescent="0.25">
      <c r="B43" s="53" t="s">
        <v>12</v>
      </c>
      <c r="C43" s="29">
        <v>113.1</v>
      </c>
      <c r="D43" s="30">
        <v>107.3</v>
      </c>
      <c r="E43" s="30">
        <v>109.2</v>
      </c>
      <c r="F43" s="31">
        <v>77.5</v>
      </c>
      <c r="G43" s="32"/>
      <c r="H43" s="32"/>
      <c r="I43" s="32"/>
      <c r="J43" s="32"/>
      <c r="K43" s="32"/>
      <c r="L43" s="32"/>
      <c r="M43" s="14"/>
    </row>
    <row r="44" spans="2:13" ht="21.9" customHeight="1" x14ac:dyDescent="0.25">
      <c r="B44" s="53" t="s">
        <v>13</v>
      </c>
      <c r="C44" s="29">
        <v>113.1</v>
      </c>
      <c r="D44" s="30">
        <v>65.900000000000006</v>
      </c>
      <c r="E44" s="30">
        <v>122.9</v>
      </c>
      <c r="F44" s="31">
        <v>75.5</v>
      </c>
      <c r="G44" s="32"/>
      <c r="H44" s="32"/>
      <c r="I44" s="32"/>
      <c r="J44" s="32"/>
      <c r="K44" s="32"/>
      <c r="L44" s="32"/>
      <c r="M44" s="14"/>
    </row>
    <row r="45" spans="2:13" ht="21.9" customHeight="1" x14ac:dyDescent="0.25">
      <c r="B45" s="53" t="s">
        <v>14</v>
      </c>
      <c r="C45" s="29">
        <v>102.4</v>
      </c>
      <c r="D45" s="30">
        <v>74.400000000000006</v>
      </c>
      <c r="E45" s="30">
        <v>102.8</v>
      </c>
      <c r="F45" s="31">
        <v>79.400000000000006</v>
      </c>
      <c r="G45" s="32"/>
      <c r="H45" s="32"/>
      <c r="I45" s="32"/>
      <c r="J45" s="32"/>
      <c r="K45" s="32"/>
      <c r="L45" s="32"/>
      <c r="M45" s="14"/>
    </row>
    <row r="46" spans="2:13" ht="21.9" customHeight="1" x14ac:dyDescent="0.25">
      <c r="B46" s="53" t="s">
        <v>15</v>
      </c>
      <c r="C46" s="29">
        <v>107.1</v>
      </c>
      <c r="D46" s="30">
        <v>69.5</v>
      </c>
      <c r="E46" s="30">
        <v>100</v>
      </c>
      <c r="F46" s="31">
        <v>64.7</v>
      </c>
      <c r="G46" s="32"/>
      <c r="H46" s="32"/>
      <c r="I46" s="32"/>
      <c r="J46" s="32"/>
      <c r="K46" s="32"/>
      <c r="L46" s="32"/>
      <c r="M46" s="14"/>
    </row>
    <row r="47" spans="2:13" ht="21.9" customHeight="1" x14ac:dyDescent="0.25">
      <c r="B47" s="53" t="s">
        <v>16</v>
      </c>
      <c r="C47" s="29">
        <v>98.8</v>
      </c>
      <c r="D47" s="30">
        <v>113.4</v>
      </c>
      <c r="E47" s="30">
        <v>99.1</v>
      </c>
      <c r="F47" s="31">
        <v>82.4</v>
      </c>
      <c r="G47" s="32"/>
      <c r="H47" s="32"/>
      <c r="I47" s="32"/>
      <c r="J47" s="32"/>
      <c r="K47" s="32"/>
      <c r="L47" s="32"/>
      <c r="M47" s="14"/>
    </row>
    <row r="48" spans="2:13" ht="21.9" customHeight="1" x14ac:dyDescent="0.25">
      <c r="B48" s="53" t="s">
        <v>17</v>
      </c>
      <c r="C48" s="29">
        <v>85.7</v>
      </c>
      <c r="D48" s="30">
        <v>108.5</v>
      </c>
      <c r="E48" s="30">
        <v>90.8</v>
      </c>
      <c r="F48" s="31">
        <v>201</v>
      </c>
      <c r="G48" s="32"/>
      <c r="H48" s="32"/>
      <c r="I48" s="32"/>
      <c r="J48" s="32"/>
      <c r="K48" s="32"/>
      <c r="L48" s="32"/>
      <c r="M48" s="14"/>
    </row>
    <row r="49" spans="2:13" ht="21.9" customHeight="1" x14ac:dyDescent="0.25">
      <c r="B49" s="53" t="s">
        <v>18</v>
      </c>
      <c r="C49" s="29">
        <v>100</v>
      </c>
      <c r="D49" s="30">
        <v>130.5</v>
      </c>
      <c r="E49" s="30">
        <v>108.3</v>
      </c>
      <c r="F49" s="31">
        <v>130.4</v>
      </c>
      <c r="G49" s="32"/>
      <c r="H49" s="32"/>
      <c r="I49" s="32"/>
      <c r="J49" s="32"/>
      <c r="K49" s="32"/>
      <c r="L49" s="32"/>
      <c r="M49" s="14"/>
    </row>
    <row r="50" spans="2:13" ht="21.9" customHeight="1" x14ac:dyDescent="0.25">
      <c r="B50" s="53" t="s">
        <v>19</v>
      </c>
      <c r="C50" s="29">
        <v>96.4</v>
      </c>
      <c r="D50" s="30">
        <v>103.7</v>
      </c>
      <c r="E50" s="30">
        <v>93.6</v>
      </c>
      <c r="F50" s="31">
        <v>106.9</v>
      </c>
      <c r="G50" s="32"/>
      <c r="H50" s="32"/>
      <c r="I50" s="32"/>
      <c r="J50" s="32"/>
      <c r="K50" s="32"/>
      <c r="L50" s="32"/>
      <c r="M50" s="14"/>
    </row>
    <row r="51" spans="2:13" ht="21.9" customHeight="1" x14ac:dyDescent="0.25">
      <c r="B51" s="53" t="s">
        <v>20</v>
      </c>
      <c r="C51" s="29">
        <v>96.4</v>
      </c>
      <c r="D51" s="30">
        <v>139</v>
      </c>
      <c r="E51" s="30">
        <v>110.1</v>
      </c>
      <c r="F51" s="31">
        <v>102</v>
      </c>
      <c r="G51" s="32"/>
      <c r="H51" s="32"/>
      <c r="I51" s="32"/>
      <c r="J51" s="32"/>
      <c r="K51" s="32"/>
      <c r="L51" s="32"/>
      <c r="M51" s="14"/>
    </row>
    <row r="52" spans="2:13" ht="21.9" customHeight="1" x14ac:dyDescent="0.25">
      <c r="B52" s="55" t="s">
        <v>21</v>
      </c>
      <c r="C52" s="46">
        <v>90.5</v>
      </c>
      <c r="D52" s="48">
        <v>120.7</v>
      </c>
      <c r="E52" s="48">
        <v>101.8</v>
      </c>
      <c r="F52" s="49">
        <v>75.5</v>
      </c>
      <c r="G52" s="32"/>
      <c r="H52" s="32"/>
      <c r="I52" s="32"/>
      <c r="J52" s="32"/>
      <c r="K52" s="32"/>
      <c r="L52" s="32"/>
      <c r="M52" s="14"/>
    </row>
    <row r="53" spans="2:13" ht="21.9" customHeight="1" x14ac:dyDescent="0.25">
      <c r="B53" s="11" t="s">
        <v>22</v>
      </c>
      <c r="C53" s="29"/>
      <c r="D53" s="30"/>
      <c r="E53" s="30"/>
      <c r="F53" s="118"/>
      <c r="G53" s="39"/>
      <c r="H53" s="32"/>
      <c r="I53" s="39"/>
      <c r="J53" s="39"/>
      <c r="K53" s="39"/>
      <c r="L53" s="39"/>
      <c r="M53" s="14"/>
    </row>
    <row r="54" spans="2:13" ht="21.9" customHeight="1" x14ac:dyDescent="0.25">
      <c r="B54" s="33" t="str">
        <f>'第１,２,３表'!B54</f>
        <v>令和元年平均</v>
      </c>
      <c r="C54" s="60">
        <v>-0.11947431302270672</v>
      </c>
      <c r="D54" s="61">
        <v>37.566844919786092</v>
      </c>
      <c r="E54" s="61">
        <v>-12.252252252252248</v>
      </c>
      <c r="F54" s="77">
        <v>-12.41379310344827</v>
      </c>
      <c r="G54" s="39"/>
      <c r="H54" s="32"/>
      <c r="I54" s="39"/>
      <c r="J54" s="39"/>
      <c r="K54" s="39"/>
      <c r="L54" s="39"/>
      <c r="M54" s="14"/>
    </row>
    <row r="55" spans="2:13" ht="21.9" customHeight="1" x14ac:dyDescent="0.25">
      <c r="B55" s="93" t="str">
        <f>'第１,２,３表'!B55</f>
        <v>２年</v>
      </c>
      <c r="C55" s="62">
        <v>-6.3397129186602967</v>
      </c>
      <c r="D55" s="62">
        <v>-29.154518950437307</v>
      </c>
      <c r="E55" s="62">
        <v>-12.73100616016427</v>
      </c>
      <c r="F55" s="62">
        <v>-11.548556430446183</v>
      </c>
      <c r="G55" s="39"/>
      <c r="H55" s="32"/>
      <c r="I55" s="39"/>
      <c r="J55" s="39"/>
      <c r="K55" s="39"/>
      <c r="L55" s="39"/>
      <c r="M55" s="14"/>
    </row>
    <row r="56" spans="2:13" ht="21.9" customHeight="1" x14ac:dyDescent="0.25">
      <c r="B56" s="93" t="str">
        <f>'第１,２,３表'!B56</f>
        <v>３年</v>
      </c>
      <c r="C56" s="62">
        <v>1.6602809706258057</v>
      </c>
      <c r="D56" s="62">
        <v>4.8010973936899859</v>
      </c>
      <c r="E56" s="62">
        <v>25.411764705882362</v>
      </c>
      <c r="F56" s="62">
        <v>58.753709198813056</v>
      </c>
      <c r="G56" s="39"/>
      <c r="H56" s="32"/>
      <c r="I56" s="39"/>
      <c r="J56" s="39"/>
      <c r="K56" s="39"/>
      <c r="L56" s="39"/>
      <c r="M56" s="14"/>
    </row>
    <row r="57" spans="2:13" ht="21.9" customHeight="1" x14ac:dyDescent="0.25">
      <c r="B57" s="93" t="str">
        <f>'第１,２,３表'!B57</f>
        <v>４年</v>
      </c>
      <c r="C57" s="62">
        <v>10.531496062992129</v>
      </c>
      <c r="D57" s="62">
        <v>7.8319006685768855</v>
      </c>
      <c r="E57" s="62">
        <v>-6.2998405103668276</v>
      </c>
      <c r="F57" s="62">
        <v>-36.586901763224191</v>
      </c>
      <c r="G57" s="39"/>
      <c r="H57" s="32"/>
      <c r="I57" s="39"/>
      <c r="J57" s="39"/>
      <c r="K57" s="39"/>
      <c r="L57" s="39"/>
      <c r="M57" s="14"/>
    </row>
    <row r="58" spans="2:13" ht="21.9" customHeight="1" x14ac:dyDescent="0.25">
      <c r="B58" s="93" t="str">
        <f>'第１,２,３表'!B58</f>
        <v>５年</v>
      </c>
      <c r="C58" s="62">
        <v>-1.5138023152270752</v>
      </c>
      <c r="D58" s="62">
        <v>-14.171833480956597</v>
      </c>
      <c r="E58" s="62">
        <v>-2.9787234042553234</v>
      </c>
      <c r="F58" s="62">
        <v>54.121151936444868</v>
      </c>
      <c r="G58" s="39"/>
      <c r="H58" s="32"/>
      <c r="I58" s="39"/>
      <c r="J58" s="39"/>
      <c r="K58" s="39"/>
      <c r="L58" s="39"/>
      <c r="M58" s="14"/>
    </row>
    <row r="59" spans="2:13" ht="21.9" customHeight="1" x14ac:dyDescent="0.25">
      <c r="B59" s="107" t="str">
        <f>'第１,２,３表'!B59</f>
        <v>６年</v>
      </c>
      <c r="C59" s="68">
        <v>-9.8000000000000007</v>
      </c>
      <c r="D59" s="68">
        <v>4</v>
      </c>
      <c r="E59" s="68">
        <v>-7.7</v>
      </c>
      <c r="F59" s="68">
        <v>-38.200000000000003</v>
      </c>
      <c r="G59" s="39"/>
      <c r="H59" s="39"/>
      <c r="I59" s="39"/>
      <c r="J59" s="39"/>
      <c r="K59" s="39"/>
      <c r="L59" s="39"/>
      <c r="M59" s="14"/>
    </row>
  </sheetData>
  <mergeCells count="16">
    <mergeCell ref="B33:B34"/>
    <mergeCell ref="C33:C34"/>
    <mergeCell ref="D33:D34"/>
    <mergeCell ref="E33:E34"/>
    <mergeCell ref="I3:I4"/>
    <mergeCell ref="J3:J4"/>
    <mergeCell ref="K3:K4"/>
    <mergeCell ref="A4:A5"/>
    <mergeCell ref="A7:A8"/>
    <mergeCell ref="A9:A10"/>
    <mergeCell ref="A2:A3"/>
    <mergeCell ref="B3:B4"/>
    <mergeCell ref="C3:C4"/>
    <mergeCell ref="D3:D4"/>
    <mergeCell ref="E3:E4"/>
    <mergeCell ref="H3:H4"/>
  </mergeCells>
  <phoneticPr fontId="3"/>
  <conditionalFormatting sqref="A1:XFD1048576">
    <cfRule type="containsText" dxfId="7" priority="1" stopIfTrue="1" operator="containsText" text="#">
      <formula>NOT(ISERROR(SEARCH("#",A1)))</formula>
    </cfRule>
  </conditionalFormatting>
  <printOptions verticalCentered="1"/>
  <pageMargins left="0.59055118110236227" right="0.39370078740157483" top="0.39370078740157483" bottom="0.39370078740157483" header="0" footer="0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FF9BF-9A32-473D-BB1C-06D09D477D9E}">
  <sheetPr>
    <tabColor rgb="FF92D050"/>
  </sheetPr>
  <dimension ref="A1:AT360"/>
  <sheetViews>
    <sheetView showGridLines="0" showWhiteSpace="0" view="pageBreakPreview" topLeftCell="A307" zoomScale="40" zoomScaleNormal="40" zoomScaleSheetLayoutView="40" zoomScalePageLayoutView="39" workbookViewId="0">
      <selection activeCell="G59" sqref="G59"/>
    </sheetView>
  </sheetViews>
  <sheetFormatPr defaultColWidth="20.59765625" defaultRowHeight="27.9" customHeight="1" x14ac:dyDescent="0.2"/>
  <cols>
    <col min="1" max="1" width="20.59765625" style="119" customWidth="1"/>
    <col min="2" max="2" width="19.296875" style="119" customWidth="1"/>
    <col min="3" max="3" width="23.5" style="119" customWidth="1"/>
    <col min="4" max="16384" width="20.59765625" style="119"/>
  </cols>
  <sheetData>
    <row r="1" spans="1:34" ht="27.9" customHeight="1" x14ac:dyDescent="0.2">
      <c r="B1" s="120" t="s">
        <v>31</v>
      </c>
      <c r="D1" s="121"/>
      <c r="E1" s="121"/>
      <c r="F1" s="121"/>
      <c r="M1" s="121"/>
      <c r="N1" s="121"/>
      <c r="O1" s="121"/>
      <c r="R1" s="122"/>
      <c r="U1" s="122"/>
    </row>
    <row r="2" spans="1:34" ht="27.9" customHeight="1" x14ac:dyDescent="0.2">
      <c r="A2" s="123" t="s">
        <v>32</v>
      </c>
      <c r="B2" s="122" t="s">
        <v>33</v>
      </c>
      <c r="D2" s="122"/>
      <c r="E2" s="122"/>
      <c r="F2" s="122"/>
      <c r="G2" s="122"/>
      <c r="H2" s="122"/>
      <c r="I2" s="122"/>
      <c r="J2" s="122"/>
      <c r="K2" s="122"/>
      <c r="L2" s="124"/>
      <c r="M2" s="122"/>
      <c r="N2" s="122"/>
      <c r="O2" s="122"/>
      <c r="P2" s="122"/>
      <c r="Q2" s="122"/>
      <c r="R2" s="122"/>
      <c r="S2" s="122"/>
      <c r="T2" s="122"/>
      <c r="U2" s="124" t="s">
        <v>34</v>
      </c>
      <c r="V2" s="124"/>
      <c r="W2" s="124"/>
    </row>
    <row r="3" spans="1:34" ht="27.9" customHeight="1" x14ac:dyDescent="0.2">
      <c r="A3" s="123"/>
      <c r="B3" s="125"/>
      <c r="C3" s="126"/>
      <c r="D3" s="127" t="s">
        <v>35</v>
      </c>
      <c r="E3" s="128"/>
      <c r="F3" s="129"/>
      <c r="G3" s="128" t="s">
        <v>36</v>
      </c>
      <c r="H3" s="128"/>
      <c r="I3" s="128"/>
      <c r="J3" s="127" t="s">
        <v>37</v>
      </c>
      <c r="K3" s="130"/>
      <c r="L3" s="131"/>
      <c r="M3" s="128" t="s">
        <v>38</v>
      </c>
      <c r="N3" s="130"/>
      <c r="O3" s="130"/>
      <c r="P3" s="127" t="s">
        <v>39</v>
      </c>
      <c r="Q3" s="130"/>
      <c r="R3" s="131"/>
      <c r="S3" s="127" t="s">
        <v>40</v>
      </c>
      <c r="T3" s="130"/>
      <c r="U3" s="131"/>
      <c r="V3" s="132"/>
      <c r="X3" s="124"/>
      <c r="Y3" s="124"/>
      <c r="Z3" s="124"/>
      <c r="AA3" s="124"/>
      <c r="AB3" s="124"/>
      <c r="AC3" s="124"/>
      <c r="AD3" s="124"/>
      <c r="AE3" s="124"/>
    </row>
    <row r="4" spans="1:34" ht="27.9" customHeight="1" x14ac:dyDescent="0.2">
      <c r="A4" s="123">
        <f>'[2]第１,２,３表'!A4:A5</f>
        <v>6</v>
      </c>
      <c r="B4" s="133" t="s">
        <v>41</v>
      </c>
      <c r="C4" s="122"/>
      <c r="D4" s="134" t="s">
        <v>42</v>
      </c>
      <c r="E4" s="135" t="s">
        <v>43</v>
      </c>
      <c r="F4" s="136" t="s">
        <v>44</v>
      </c>
      <c r="G4" s="137" t="s">
        <v>42</v>
      </c>
      <c r="H4" s="135" t="s">
        <v>43</v>
      </c>
      <c r="I4" s="135" t="s">
        <v>44</v>
      </c>
      <c r="J4" s="138" t="s">
        <v>42</v>
      </c>
      <c r="K4" s="139" t="s">
        <v>43</v>
      </c>
      <c r="L4" s="140" t="s">
        <v>44</v>
      </c>
      <c r="M4" s="141" t="s">
        <v>42</v>
      </c>
      <c r="N4" s="139" t="s">
        <v>43</v>
      </c>
      <c r="O4" s="139" t="s">
        <v>44</v>
      </c>
      <c r="P4" s="138" t="s">
        <v>42</v>
      </c>
      <c r="Q4" s="139" t="s">
        <v>43</v>
      </c>
      <c r="R4" s="140" t="s">
        <v>44</v>
      </c>
      <c r="S4" s="138" t="s">
        <v>42</v>
      </c>
      <c r="T4" s="139" t="s">
        <v>43</v>
      </c>
      <c r="U4" s="140" t="s">
        <v>44</v>
      </c>
      <c r="V4" s="141"/>
      <c r="Z4" s="132"/>
      <c r="AA4" s="132"/>
      <c r="AB4" s="132"/>
      <c r="AC4" s="132"/>
      <c r="AD4" s="132"/>
      <c r="AE4" s="132"/>
    </row>
    <row r="5" spans="1:34" ht="27.9" customHeight="1" x14ac:dyDescent="0.2">
      <c r="A5" s="123"/>
      <c r="B5" s="133" t="s">
        <v>45</v>
      </c>
      <c r="C5" s="141" t="s">
        <v>4</v>
      </c>
      <c r="D5" s="142"/>
      <c r="E5" s="135" t="s">
        <v>46</v>
      </c>
      <c r="F5" s="136" t="s">
        <v>47</v>
      </c>
      <c r="G5" s="122"/>
      <c r="H5" s="135" t="s">
        <v>46</v>
      </c>
      <c r="I5" s="135" t="s">
        <v>47</v>
      </c>
      <c r="J5" s="142"/>
      <c r="K5" s="139" t="s">
        <v>46</v>
      </c>
      <c r="L5" s="140" t="s">
        <v>47</v>
      </c>
      <c r="M5" s="122"/>
      <c r="N5" s="139" t="s">
        <v>46</v>
      </c>
      <c r="O5" s="139" t="s">
        <v>47</v>
      </c>
      <c r="P5" s="142"/>
      <c r="Q5" s="139" t="s">
        <v>46</v>
      </c>
      <c r="R5" s="140" t="s">
        <v>47</v>
      </c>
      <c r="S5" s="142"/>
      <c r="T5" s="139" t="s">
        <v>46</v>
      </c>
      <c r="U5" s="140" t="s">
        <v>47</v>
      </c>
      <c r="V5" s="141"/>
      <c r="Z5" s="143"/>
      <c r="AA5" s="143"/>
      <c r="AB5" s="143"/>
      <c r="AC5" s="143"/>
      <c r="AD5" s="143"/>
      <c r="AE5" s="143"/>
    </row>
    <row r="6" spans="1:34" ht="27.9" customHeight="1" x14ac:dyDescent="0.2">
      <c r="B6" s="144"/>
      <c r="C6" s="145" t="s">
        <v>48</v>
      </c>
      <c r="D6" s="146" t="s">
        <v>49</v>
      </c>
      <c r="E6" s="147" t="s">
        <v>50</v>
      </c>
      <c r="F6" s="148" t="s">
        <v>50</v>
      </c>
      <c r="G6" s="149" t="s">
        <v>49</v>
      </c>
      <c r="H6" s="147" t="s">
        <v>50</v>
      </c>
      <c r="I6" s="147" t="s">
        <v>50</v>
      </c>
      <c r="J6" s="150" t="s">
        <v>49</v>
      </c>
      <c r="K6" s="151" t="s">
        <v>50</v>
      </c>
      <c r="L6" s="152" t="s">
        <v>50</v>
      </c>
      <c r="M6" s="153" t="s">
        <v>49</v>
      </c>
      <c r="N6" s="151" t="s">
        <v>50</v>
      </c>
      <c r="O6" s="151" t="s">
        <v>50</v>
      </c>
      <c r="P6" s="150" t="s">
        <v>49</v>
      </c>
      <c r="Q6" s="151" t="s">
        <v>50</v>
      </c>
      <c r="R6" s="152" t="s">
        <v>50</v>
      </c>
      <c r="S6" s="150" t="s">
        <v>49</v>
      </c>
      <c r="T6" s="151" t="s">
        <v>50</v>
      </c>
      <c r="U6" s="152" t="s">
        <v>50</v>
      </c>
      <c r="V6" s="141"/>
      <c r="W6" s="154"/>
      <c r="Z6" s="143"/>
      <c r="AA6" s="143"/>
      <c r="AB6" s="143"/>
      <c r="AC6" s="143"/>
      <c r="AD6" s="143"/>
      <c r="AE6" s="143"/>
    </row>
    <row r="7" spans="1:34" ht="27.9" customHeight="1" x14ac:dyDescent="0.2">
      <c r="B7" s="133"/>
      <c r="C7" s="155" t="str">
        <f>'[2]第１,２,３表'!B5</f>
        <v>令和元年平均</v>
      </c>
      <c r="D7" s="156">
        <v>259006</v>
      </c>
      <c r="E7" s="157">
        <v>222281</v>
      </c>
      <c r="F7" s="158">
        <v>36725</v>
      </c>
      <c r="G7" s="159">
        <v>364062</v>
      </c>
      <c r="H7" s="157">
        <v>328432</v>
      </c>
      <c r="I7" s="157">
        <v>35630</v>
      </c>
      <c r="J7" s="156">
        <v>260005</v>
      </c>
      <c r="K7" s="157">
        <v>220318</v>
      </c>
      <c r="L7" s="158">
        <v>39687</v>
      </c>
      <c r="M7" s="159">
        <v>208603</v>
      </c>
      <c r="N7" s="157">
        <v>182657</v>
      </c>
      <c r="O7" s="157">
        <v>25946</v>
      </c>
      <c r="P7" s="156">
        <v>198841</v>
      </c>
      <c r="Q7" s="157">
        <v>175645</v>
      </c>
      <c r="R7" s="158">
        <v>23196</v>
      </c>
      <c r="S7" s="156">
        <v>209401</v>
      </c>
      <c r="T7" s="157">
        <v>188295</v>
      </c>
      <c r="U7" s="158">
        <v>21106</v>
      </c>
      <c r="V7" s="160"/>
      <c r="W7" s="154"/>
      <c r="X7" s="154"/>
      <c r="Y7" s="154"/>
      <c r="Z7" s="143"/>
      <c r="AA7" s="143"/>
      <c r="AB7" s="143"/>
      <c r="AC7" s="143"/>
      <c r="AD7" s="143"/>
      <c r="AE7" s="143"/>
    </row>
    <row r="8" spans="1:34" ht="27.9" customHeight="1" x14ac:dyDescent="0.2">
      <c r="B8" s="133"/>
      <c r="C8" s="161">
        <f>'[2]第１,２,３表'!B6</f>
        <v>43831</v>
      </c>
      <c r="D8" s="162">
        <v>257076</v>
      </c>
      <c r="E8" s="157">
        <v>219412</v>
      </c>
      <c r="F8" s="158">
        <v>37664</v>
      </c>
      <c r="G8" s="163">
        <v>350025</v>
      </c>
      <c r="H8" s="157">
        <v>290844</v>
      </c>
      <c r="I8" s="157">
        <v>59181</v>
      </c>
      <c r="J8" s="162">
        <v>262985</v>
      </c>
      <c r="K8" s="157">
        <v>221388</v>
      </c>
      <c r="L8" s="158">
        <v>41597</v>
      </c>
      <c r="M8" s="163">
        <v>229804</v>
      </c>
      <c r="N8" s="157">
        <v>193849</v>
      </c>
      <c r="O8" s="157">
        <v>35955</v>
      </c>
      <c r="P8" s="162">
        <v>180627</v>
      </c>
      <c r="Q8" s="157">
        <v>161047</v>
      </c>
      <c r="R8" s="158">
        <v>19580</v>
      </c>
      <c r="S8" s="162">
        <v>235122</v>
      </c>
      <c r="T8" s="157">
        <v>201915</v>
      </c>
      <c r="U8" s="158">
        <v>33207</v>
      </c>
      <c r="V8" s="160"/>
      <c r="W8" s="154"/>
      <c r="X8" s="154"/>
      <c r="Y8" s="154"/>
      <c r="Z8" s="164"/>
      <c r="AA8" s="164"/>
      <c r="AB8" s="164"/>
      <c r="AC8" s="164"/>
      <c r="AD8" s="164"/>
      <c r="AE8" s="164"/>
    </row>
    <row r="9" spans="1:34" ht="27.9" customHeight="1" x14ac:dyDescent="0.2">
      <c r="B9" s="133"/>
      <c r="C9" s="161">
        <f>'[2]第１,２,３表'!B7</f>
        <v>44197</v>
      </c>
      <c r="D9" s="162">
        <v>264859</v>
      </c>
      <c r="E9" s="157">
        <v>224209</v>
      </c>
      <c r="F9" s="158">
        <v>40650</v>
      </c>
      <c r="G9" s="163">
        <v>349792</v>
      </c>
      <c r="H9" s="157">
        <v>289234</v>
      </c>
      <c r="I9" s="157">
        <v>60558</v>
      </c>
      <c r="J9" s="162">
        <v>274068</v>
      </c>
      <c r="K9" s="157">
        <v>233437</v>
      </c>
      <c r="L9" s="158">
        <v>40631</v>
      </c>
      <c r="M9" s="163">
        <v>243563</v>
      </c>
      <c r="N9" s="157">
        <v>204436</v>
      </c>
      <c r="O9" s="157">
        <v>39127</v>
      </c>
      <c r="P9" s="162">
        <v>157407</v>
      </c>
      <c r="Q9" s="157">
        <v>147187</v>
      </c>
      <c r="R9" s="158">
        <v>10220</v>
      </c>
      <c r="S9" s="162">
        <v>279097</v>
      </c>
      <c r="T9" s="157">
        <v>223673</v>
      </c>
      <c r="U9" s="158">
        <v>55424</v>
      </c>
      <c r="V9" s="160"/>
      <c r="W9" s="154"/>
      <c r="X9" s="154"/>
      <c r="Y9" s="154"/>
      <c r="Z9" s="164"/>
      <c r="AA9" s="164"/>
      <c r="AB9" s="164"/>
      <c r="AC9" s="164"/>
      <c r="AD9" s="164"/>
      <c r="AE9" s="164"/>
    </row>
    <row r="10" spans="1:34" ht="27.9" customHeight="1" x14ac:dyDescent="0.2">
      <c r="B10" s="133" t="s">
        <v>51</v>
      </c>
      <c r="C10" s="161">
        <f>'[2]第１,２,３表'!B8</f>
        <v>44562</v>
      </c>
      <c r="D10" s="156">
        <v>267624</v>
      </c>
      <c r="E10" s="165">
        <v>226362</v>
      </c>
      <c r="F10" s="158">
        <v>41262</v>
      </c>
      <c r="G10" s="163">
        <v>332261</v>
      </c>
      <c r="H10" s="165">
        <v>275769</v>
      </c>
      <c r="I10" s="157">
        <v>56492</v>
      </c>
      <c r="J10" s="162">
        <v>298493</v>
      </c>
      <c r="K10" s="165">
        <v>248571</v>
      </c>
      <c r="L10" s="166">
        <v>49922</v>
      </c>
      <c r="M10" s="159">
        <v>259995</v>
      </c>
      <c r="N10" s="165">
        <v>221593</v>
      </c>
      <c r="O10" s="159">
        <v>38402</v>
      </c>
      <c r="P10" s="156">
        <v>261463</v>
      </c>
      <c r="Q10" s="165">
        <v>218010</v>
      </c>
      <c r="R10" s="166">
        <v>43453</v>
      </c>
      <c r="S10" s="156">
        <v>279304</v>
      </c>
      <c r="T10" s="165">
        <v>232882</v>
      </c>
      <c r="U10" s="166">
        <v>46422</v>
      </c>
      <c r="V10" s="160"/>
      <c r="W10" s="167"/>
      <c r="X10" s="154"/>
      <c r="Y10" s="154"/>
      <c r="Z10" s="164"/>
      <c r="AA10" s="164"/>
      <c r="AB10" s="164"/>
      <c r="AC10" s="164"/>
      <c r="AD10" s="164"/>
      <c r="AE10" s="164"/>
    </row>
    <row r="11" spans="1:34" ht="27.9" customHeight="1" x14ac:dyDescent="0.2">
      <c r="B11" s="133" t="s">
        <v>52</v>
      </c>
      <c r="C11" s="161">
        <f>'[2]第１,２,３表'!B9</f>
        <v>44927</v>
      </c>
      <c r="D11" s="156">
        <v>264172</v>
      </c>
      <c r="E11" s="165">
        <v>223818</v>
      </c>
      <c r="F11" s="158">
        <v>40354</v>
      </c>
      <c r="G11" s="163">
        <v>320458</v>
      </c>
      <c r="H11" s="165">
        <v>278745</v>
      </c>
      <c r="I11" s="157">
        <v>41713</v>
      </c>
      <c r="J11" s="162">
        <v>288146</v>
      </c>
      <c r="K11" s="165">
        <v>239258</v>
      </c>
      <c r="L11" s="166">
        <v>48888</v>
      </c>
      <c r="M11" s="159">
        <v>217625</v>
      </c>
      <c r="N11" s="165">
        <v>189519</v>
      </c>
      <c r="O11" s="159">
        <v>28106</v>
      </c>
      <c r="P11" s="156">
        <v>264825</v>
      </c>
      <c r="Q11" s="165">
        <v>223071</v>
      </c>
      <c r="R11" s="166">
        <v>41754</v>
      </c>
      <c r="S11" s="156">
        <v>275483</v>
      </c>
      <c r="T11" s="165">
        <v>229510</v>
      </c>
      <c r="U11" s="166">
        <v>45973</v>
      </c>
      <c r="V11" s="160"/>
      <c r="W11" s="167"/>
      <c r="X11" s="167"/>
      <c r="Y11" s="167"/>
      <c r="Z11" s="167"/>
      <c r="AA11" s="164"/>
      <c r="AB11" s="164"/>
      <c r="AC11" s="164"/>
      <c r="AD11" s="164"/>
      <c r="AE11" s="164"/>
    </row>
    <row r="12" spans="1:34" ht="27.9" customHeight="1" x14ac:dyDescent="0.25">
      <c r="B12" s="133"/>
      <c r="C12" s="161">
        <f>'[2]第１,２,３表'!B10</f>
        <v>45292</v>
      </c>
      <c r="D12" s="168">
        <v>280858</v>
      </c>
      <c r="E12" s="169">
        <v>232960</v>
      </c>
      <c r="F12" s="170">
        <v>47898</v>
      </c>
      <c r="G12" s="163">
        <v>354609</v>
      </c>
      <c r="H12" s="165">
        <v>287227</v>
      </c>
      <c r="I12" s="157">
        <v>67382</v>
      </c>
      <c r="J12" s="162">
        <v>302482</v>
      </c>
      <c r="K12" s="165">
        <v>247244</v>
      </c>
      <c r="L12" s="166">
        <v>55238</v>
      </c>
      <c r="M12" s="159">
        <v>246125</v>
      </c>
      <c r="N12" s="165">
        <v>204484</v>
      </c>
      <c r="O12" s="159">
        <v>41641</v>
      </c>
      <c r="P12" s="156">
        <v>278761</v>
      </c>
      <c r="Q12" s="165">
        <v>233038</v>
      </c>
      <c r="R12" s="166">
        <v>45723</v>
      </c>
      <c r="S12" s="156">
        <v>227820</v>
      </c>
      <c r="T12" s="165">
        <v>210799</v>
      </c>
      <c r="U12" s="166">
        <v>17021</v>
      </c>
      <c r="V12" s="171"/>
      <c r="W12" s="167"/>
      <c r="X12" s="167"/>
      <c r="Y12" s="167"/>
      <c r="Z12" s="167"/>
      <c r="AA12" s="164"/>
      <c r="AB12" s="164"/>
      <c r="AC12" s="164"/>
      <c r="AD12" s="164"/>
      <c r="AE12" s="164"/>
    </row>
    <row r="13" spans="1:34" ht="27.9" customHeight="1" x14ac:dyDescent="0.25">
      <c r="B13" s="133"/>
      <c r="C13" s="172">
        <f>$A$4</f>
        <v>6</v>
      </c>
      <c r="D13" s="173">
        <v>237891</v>
      </c>
      <c r="E13" s="174">
        <v>229429</v>
      </c>
      <c r="F13" s="175">
        <v>8462</v>
      </c>
      <c r="G13" s="176">
        <v>309960</v>
      </c>
      <c r="H13" s="174">
        <v>288024</v>
      </c>
      <c r="I13" s="177">
        <v>21936</v>
      </c>
      <c r="J13" s="173">
        <v>242486</v>
      </c>
      <c r="K13" s="174">
        <v>240864</v>
      </c>
      <c r="L13" s="175">
        <v>1622</v>
      </c>
      <c r="M13" s="176">
        <v>190711</v>
      </c>
      <c r="N13" s="174">
        <v>190675</v>
      </c>
      <c r="O13" s="177">
        <v>36</v>
      </c>
      <c r="P13" s="173">
        <v>229271</v>
      </c>
      <c r="Q13" s="174">
        <v>229271</v>
      </c>
      <c r="R13" s="178">
        <v>0</v>
      </c>
      <c r="S13" s="173">
        <v>221291</v>
      </c>
      <c r="T13" s="174">
        <v>221068</v>
      </c>
      <c r="U13" s="178">
        <v>223</v>
      </c>
      <c r="V13" s="171"/>
      <c r="W13" s="167"/>
      <c r="X13" s="167"/>
      <c r="Y13" s="167"/>
      <c r="Z13" s="167"/>
      <c r="AA13" s="160"/>
      <c r="AB13" s="160"/>
      <c r="AC13" s="160"/>
      <c r="AD13" s="160"/>
      <c r="AE13" s="160"/>
    </row>
    <row r="14" spans="1:34" ht="27.9" customHeight="1" x14ac:dyDescent="0.25">
      <c r="B14" s="133"/>
      <c r="C14" s="179" t="s">
        <v>11</v>
      </c>
      <c r="D14" s="162">
        <v>233124</v>
      </c>
      <c r="E14" s="165">
        <v>230187</v>
      </c>
      <c r="F14" s="158">
        <v>2937</v>
      </c>
      <c r="G14" s="163">
        <v>286431</v>
      </c>
      <c r="H14" s="165">
        <v>279949</v>
      </c>
      <c r="I14" s="157">
        <v>6482</v>
      </c>
      <c r="J14" s="162">
        <v>246900</v>
      </c>
      <c r="K14" s="165">
        <v>242708</v>
      </c>
      <c r="L14" s="166">
        <v>4192</v>
      </c>
      <c r="M14" s="159">
        <v>200959</v>
      </c>
      <c r="N14" s="165">
        <v>192849</v>
      </c>
      <c r="O14" s="159">
        <v>8110</v>
      </c>
      <c r="P14" s="156">
        <v>225233</v>
      </c>
      <c r="Q14" s="165">
        <v>224757</v>
      </c>
      <c r="R14" s="166">
        <v>476</v>
      </c>
      <c r="S14" s="156">
        <v>226650</v>
      </c>
      <c r="T14" s="165">
        <v>226650</v>
      </c>
      <c r="U14" s="166">
        <v>0</v>
      </c>
      <c r="V14" s="171"/>
      <c r="W14" s="180"/>
      <c r="X14" s="167"/>
      <c r="Y14" s="167"/>
      <c r="Z14" s="167"/>
      <c r="AA14" s="160"/>
      <c r="AB14" s="160"/>
      <c r="AC14" s="160"/>
      <c r="AD14" s="160"/>
      <c r="AE14" s="160"/>
      <c r="AH14" s="181"/>
    </row>
    <row r="15" spans="1:34" ht="27.9" customHeight="1" x14ac:dyDescent="0.25">
      <c r="B15" s="133" t="s">
        <v>53</v>
      </c>
      <c r="C15" s="179" t="s">
        <v>12</v>
      </c>
      <c r="D15" s="162">
        <v>243314</v>
      </c>
      <c r="E15" s="165">
        <v>231206</v>
      </c>
      <c r="F15" s="158">
        <v>12108</v>
      </c>
      <c r="G15" s="163">
        <v>280287</v>
      </c>
      <c r="H15" s="165">
        <v>279318</v>
      </c>
      <c r="I15" s="157">
        <v>969</v>
      </c>
      <c r="J15" s="162">
        <v>260716</v>
      </c>
      <c r="K15" s="165">
        <v>244028</v>
      </c>
      <c r="L15" s="166">
        <v>16688</v>
      </c>
      <c r="M15" s="159">
        <v>244881</v>
      </c>
      <c r="N15" s="165">
        <v>201104</v>
      </c>
      <c r="O15" s="159">
        <v>43777</v>
      </c>
      <c r="P15" s="156">
        <v>227279</v>
      </c>
      <c r="Q15" s="165">
        <v>227119</v>
      </c>
      <c r="R15" s="166">
        <v>160</v>
      </c>
      <c r="S15" s="156">
        <v>225178</v>
      </c>
      <c r="T15" s="165">
        <v>225178</v>
      </c>
      <c r="U15" s="166">
        <v>0</v>
      </c>
      <c r="V15" s="171"/>
      <c r="W15" s="182"/>
      <c r="AA15" s="160"/>
      <c r="AB15" s="160"/>
      <c r="AC15" s="160"/>
      <c r="AD15" s="160"/>
      <c r="AE15" s="160"/>
      <c r="AH15" s="181"/>
    </row>
    <row r="16" spans="1:34" ht="27.9" customHeight="1" x14ac:dyDescent="0.25">
      <c r="B16" s="133"/>
      <c r="C16" s="179" t="s">
        <v>13</v>
      </c>
      <c r="D16" s="162">
        <v>243806</v>
      </c>
      <c r="E16" s="165">
        <v>238067</v>
      </c>
      <c r="F16" s="158">
        <v>5739</v>
      </c>
      <c r="G16" s="163">
        <v>295111</v>
      </c>
      <c r="H16" s="165">
        <v>272785</v>
      </c>
      <c r="I16" s="157">
        <v>22326</v>
      </c>
      <c r="J16" s="162">
        <v>254653</v>
      </c>
      <c r="K16" s="165">
        <v>250440</v>
      </c>
      <c r="L16" s="166">
        <v>4213</v>
      </c>
      <c r="M16" s="159">
        <v>207741</v>
      </c>
      <c r="N16" s="165">
        <v>205964</v>
      </c>
      <c r="O16" s="159">
        <v>1777</v>
      </c>
      <c r="P16" s="156">
        <v>227262</v>
      </c>
      <c r="Q16" s="165">
        <v>226830</v>
      </c>
      <c r="R16" s="166">
        <v>432</v>
      </c>
      <c r="S16" s="156">
        <v>224982</v>
      </c>
      <c r="T16" s="165">
        <v>224982</v>
      </c>
      <c r="U16" s="166">
        <v>0</v>
      </c>
      <c r="V16" s="171"/>
      <c r="W16" s="182"/>
      <c r="X16" s="182"/>
      <c r="Y16" s="182"/>
      <c r="Z16" s="182"/>
      <c r="AA16" s="160"/>
      <c r="AB16" s="160"/>
      <c r="AC16" s="160"/>
      <c r="AD16" s="160"/>
      <c r="AE16" s="160"/>
    </row>
    <row r="17" spans="2:36" ht="27.9" customHeight="1" x14ac:dyDescent="0.25">
      <c r="B17" s="133"/>
      <c r="C17" s="179" t="s">
        <v>14</v>
      </c>
      <c r="D17" s="162">
        <v>259349</v>
      </c>
      <c r="E17" s="165">
        <v>239045</v>
      </c>
      <c r="F17" s="158">
        <v>20304</v>
      </c>
      <c r="G17" s="163">
        <v>312753</v>
      </c>
      <c r="H17" s="165">
        <v>277338</v>
      </c>
      <c r="I17" s="157">
        <v>35415</v>
      </c>
      <c r="J17" s="162">
        <v>250277</v>
      </c>
      <c r="K17" s="165">
        <v>247167</v>
      </c>
      <c r="L17" s="166">
        <v>3110</v>
      </c>
      <c r="M17" s="159">
        <v>210169</v>
      </c>
      <c r="N17" s="165">
        <v>202742</v>
      </c>
      <c r="O17" s="159">
        <v>7427</v>
      </c>
      <c r="P17" s="156">
        <v>219670</v>
      </c>
      <c r="Q17" s="165">
        <v>219670</v>
      </c>
      <c r="R17" s="166">
        <v>0</v>
      </c>
      <c r="S17" s="156">
        <v>223113</v>
      </c>
      <c r="T17" s="165">
        <v>222883</v>
      </c>
      <c r="U17" s="166">
        <v>230</v>
      </c>
      <c r="V17" s="171"/>
      <c r="W17" s="182"/>
      <c r="X17" s="182"/>
      <c r="Y17" s="182"/>
      <c r="Z17" s="182"/>
      <c r="AA17" s="160"/>
      <c r="AB17" s="160"/>
      <c r="AC17" s="160"/>
      <c r="AD17" s="160"/>
      <c r="AE17" s="160"/>
      <c r="AI17" s="181"/>
      <c r="AJ17" s="181"/>
    </row>
    <row r="18" spans="2:36" ht="27.9" customHeight="1" x14ac:dyDescent="0.25">
      <c r="B18" s="133"/>
      <c r="C18" s="179" t="s">
        <v>15</v>
      </c>
      <c r="D18" s="162">
        <v>379840</v>
      </c>
      <c r="E18" s="165">
        <v>236165</v>
      </c>
      <c r="F18" s="158">
        <v>143675</v>
      </c>
      <c r="G18" s="163">
        <v>426429</v>
      </c>
      <c r="H18" s="165">
        <v>284706</v>
      </c>
      <c r="I18" s="157">
        <v>141723</v>
      </c>
      <c r="J18" s="162">
        <v>440988</v>
      </c>
      <c r="K18" s="165">
        <v>250307</v>
      </c>
      <c r="L18" s="166">
        <v>190681</v>
      </c>
      <c r="M18" s="159">
        <v>288247</v>
      </c>
      <c r="N18" s="165">
        <v>207003</v>
      </c>
      <c r="O18" s="159">
        <v>81244</v>
      </c>
      <c r="P18" s="156">
        <v>431944</v>
      </c>
      <c r="Q18" s="165">
        <v>224133</v>
      </c>
      <c r="R18" s="166">
        <v>207811</v>
      </c>
      <c r="S18" s="156">
        <v>268800</v>
      </c>
      <c r="T18" s="165">
        <v>202353</v>
      </c>
      <c r="U18" s="166">
        <v>66447</v>
      </c>
      <c r="V18" s="171"/>
      <c r="W18" s="160"/>
      <c r="X18" s="182"/>
      <c r="Y18" s="182"/>
      <c r="Z18" s="182"/>
      <c r="AA18" s="160"/>
      <c r="AB18" s="160"/>
      <c r="AC18" s="160"/>
      <c r="AD18" s="160"/>
      <c r="AE18" s="160"/>
    </row>
    <row r="19" spans="2:36" ht="27.9" customHeight="1" x14ac:dyDescent="0.25">
      <c r="B19" s="133" t="s">
        <v>54</v>
      </c>
      <c r="C19" s="179" t="s">
        <v>16</v>
      </c>
      <c r="D19" s="162">
        <v>291516</v>
      </c>
      <c r="E19" s="165">
        <v>229715</v>
      </c>
      <c r="F19" s="158">
        <v>61801</v>
      </c>
      <c r="G19" s="163">
        <v>360035</v>
      </c>
      <c r="H19" s="165">
        <v>295804</v>
      </c>
      <c r="I19" s="157">
        <v>64231</v>
      </c>
      <c r="J19" s="162">
        <v>328339</v>
      </c>
      <c r="K19" s="165">
        <v>245919</v>
      </c>
      <c r="L19" s="166">
        <v>82420</v>
      </c>
      <c r="M19" s="159">
        <v>311113</v>
      </c>
      <c r="N19" s="165">
        <v>206513</v>
      </c>
      <c r="O19" s="159">
        <v>104600</v>
      </c>
      <c r="P19" s="156">
        <v>281576</v>
      </c>
      <c r="Q19" s="165">
        <v>238354</v>
      </c>
      <c r="R19" s="166">
        <v>43222</v>
      </c>
      <c r="S19" s="156">
        <v>204045</v>
      </c>
      <c r="T19" s="165">
        <v>190375</v>
      </c>
      <c r="U19" s="166">
        <v>13670</v>
      </c>
      <c r="V19" s="171"/>
      <c r="W19" s="160"/>
      <c r="X19" s="160"/>
      <c r="Y19" s="160"/>
      <c r="Z19" s="160"/>
      <c r="AA19" s="160"/>
      <c r="AB19" s="160"/>
      <c r="AC19" s="160"/>
      <c r="AD19" s="160"/>
      <c r="AE19" s="160"/>
    </row>
    <row r="20" spans="2:36" ht="27.9" customHeight="1" x14ac:dyDescent="0.25">
      <c r="B20" s="133"/>
      <c r="C20" s="179" t="s">
        <v>17</v>
      </c>
      <c r="D20" s="162">
        <v>248777</v>
      </c>
      <c r="E20" s="165">
        <v>230754</v>
      </c>
      <c r="F20" s="158">
        <v>18023</v>
      </c>
      <c r="G20" s="163">
        <v>412611</v>
      </c>
      <c r="H20" s="165">
        <v>283279</v>
      </c>
      <c r="I20" s="157">
        <v>129332</v>
      </c>
      <c r="J20" s="162">
        <v>273181</v>
      </c>
      <c r="K20" s="165">
        <v>241949</v>
      </c>
      <c r="L20" s="166">
        <v>31232</v>
      </c>
      <c r="M20" s="159">
        <v>218229</v>
      </c>
      <c r="N20" s="165">
        <v>199384</v>
      </c>
      <c r="O20" s="159">
        <v>18845</v>
      </c>
      <c r="P20" s="156">
        <v>246514</v>
      </c>
      <c r="Q20" s="165">
        <v>232187</v>
      </c>
      <c r="R20" s="166">
        <v>14327</v>
      </c>
      <c r="S20" s="156">
        <v>245182</v>
      </c>
      <c r="T20" s="165">
        <v>199382</v>
      </c>
      <c r="U20" s="166">
        <v>45800</v>
      </c>
      <c r="V20" s="171"/>
      <c r="W20" s="160"/>
      <c r="X20" s="160"/>
      <c r="Y20" s="160"/>
      <c r="Z20" s="160"/>
      <c r="AA20" s="160"/>
      <c r="AB20" s="160"/>
      <c r="AC20" s="160"/>
      <c r="AD20" s="160"/>
      <c r="AE20" s="160"/>
    </row>
    <row r="21" spans="2:36" ht="27.9" customHeight="1" x14ac:dyDescent="0.25">
      <c r="B21" s="133"/>
      <c r="C21" s="179" t="s">
        <v>18</v>
      </c>
      <c r="D21" s="162">
        <v>232792</v>
      </c>
      <c r="E21" s="165">
        <v>231463</v>
      </c>
      <c r="F21" s="158">
        <v>1329</v>
      </c>
      <c r="G21" s="163">
        <v>299161</v>
      </c>
      <c r="H21" s="165">
        <v>299161</v>
      </c>
      <c r="I21" s="157">
        <v>0</v>
      </c>
      <c r="J21" s="162">
        <v>250129</v>
      </c>
      <c r="K21" s="165">
        <v>249892</v>
      </c>
      <c r="L21" s="166">
        <v>237</v>
      </c>
      <c r="M21" s="159">
        <v>207236</v>
      </c>
      <c r="N21" s="165">
        <v>207195</v>
      </c>
      <c r="O21" s="159">
        <v>41</v>
      </c>
      <c r="P21" s="156">
        <v>249792</v>
      </c>
      <c r="Q21" s="165">
        <v>249206</v>
      </c>
      <c r="R21" s="166">
        <v>586</v>
      </c>
      <c r="S21" s="156">
        <v>205948</v>
      </c>
      <c r="T21" s="165">
        <v>205948</v>
      </c>
      <c r="U21" s="166">
        <v>0</v>
      </c>
      <c r="V21" s="171"/>
      <c r="W21" s="160"/>
      <c r="X21" s="160"/>
      <c r="Y21" s="160"/>
      <c r="Z21" s="160"/>
      <c r="AA21" s="160"/>
      <c r="AB21" s="160"/>
      <c r="AC21" s="160"/>
      <c r="AD21" s="160"/>
      <c r="AE21" s="160"/>
    </row>
    <row r="22" spans="2:36" ht="27.9" customHeight="1" x14ac:dyDescent="0.25">
      <c r="B22" s="133"/>
      <c r="C22" s="179" t="s">
        <v>19</v>
      </c>
      <c r="D22" s="162">
        <v>233081</v>
      </c>
      <c r="E22" s="165">
        <v>232586</v>
      </c>
      <c r="F22" s="158">
        <v>495</v>
      </c>
      <c r="G22" s="163">
        <v>296388</v>
      </c>
      <c r="H22" s="165">
        <v>296388</v>
      </c>
      <c r="I22" s="157">
        <v>0</v>
      </c>
      <c r="J22" s="162">
        <v>245543</v>
      </c>
      <c r="K22" s="165">
        <v>245115</v>
      </c>
      <c r="L22" s="166">
        <v>428</v>
      </c>
      <c r="M22" s="159">
        <v>209733</v>
      </c>
      <c r="N22" s="165">
        <v>209642</v>
      </c>
      <c r="O22" s="159">
        <v>91</v>
      </c>
      <c r="P22" s="156">
        <v>243125</v>
      </c>
      <c r="Q22" s="165">
        <v>243125</v>
      </c>
      <c r="R22" s="166">
        <v>0</v>
      </c>
      <c r="S22" s="156">
        <v>205114</v>
      </c>
      <c r="T22" s="165">
        <v>205114</v>
      </c>
      <c r="U22" s="166">
        <v>0</v>
      </c>
      <c r="V22" s="171"/>
      <c r="W22" s="160"/>
      <c r="X22" s="160"/>
      <c r="Y22" s="160"/>
      <c r="Z22" s="160"/>
      <c r="AA22" s="160"/>
      <c r="AB22" s="160"/>
      <c r="AC22" s="160"/>
      <c r="AD22" s="160"/>
      <c r="AE22" s="160"/>
    </row>
    <row r="23" spans="2:36" ht="27.9" customHeight="1" x14ac:dyDescent="0.25">
      <c r="B23" s="133"/>
      <c r="C23" s="179" t="s">
        <v>20</v>
      </c>
      <c r="D23" s="162">
        <v>274434</v>
      </c>
      <c r="E23" s="165">
        <v>231721</v>
      </c>
      <c r="F23" s="158">
        <v>42713</v>
      </c>
      <c r="G23" s="163">
        <v>354753</v>
      </c>
      <c r="H23" s="165">
        <v>295485</v>
      </c>
      <c r="I23" s="157">
        <v>59268</v>
      </c>
      <c r="J23" s="162">
        <v>290568</v>
      </c>
      <c r="K23" s="165">
        <v>254750</v>
      </c>
      <c r="L23" s="166">
        <v>35818</v>
      </c>
      <c r="M23" s="159">
        <v>244151</v>
      </c>
      <c r="N23" s="165">
        <v>217969</v>
      </c>
      <c r="O23" s="159">
        <v>26182</v>
      </c>
      <c r="P23" s="156">
        <v>243569</v>
      </c>
      <c r="Q23" s="165">
        <v>243230</v>
      </c>
      <c r="R23" s="166">
        <v>339</v>
      </c>
      <c r="S23" s="156">
        <v>202643</v>
      </c>
      <c r="T23" s="165">
        <v>202643</v>
      </c>
      <c r="U23" s="166">
        <v>0</v>
      </c>
      <c r="V23" s="171"/>
      <c r="W23" s="160"/>
      <c r="X23" s="160"/>
      <c r="Y23" s="160"/>
      <c r="Z23" s="160"/>
      <c r="AA23" s="160"/>
      <c r="AB23" s="160"/>
      <c r="AC23" s="160"/>
      <c r="AD23" s="160"/>
      <c r="AE23" s="160"/>
    </row>
    <row r="24" spans="2:36" ht="27.9" customHeight="1" x14ac:dyDescent="0.25">
      <c r="B24" s="133"/>
      <c r="C24" s="183" t="s">
        <v>21</v>
      </c>
      <c r="D24" s="162">
        <v>488327</v>
      </c>
      <c r="E24" s="165">
        <v>235177</v>
      </c>
      <c r="F24" s="158">
        <v>253150</v>
      </c>
      <c r="G24" s="163">
        <v>624043</v>
      </c>
      <c r="H24" s="165">
        <v>294922</v>
      </c>
      <c r="I24" s="157">
        <v>329121</v>
      </c>
      <c r="J24" s="162">
        <v>547136</v>
      </c>
      <c r="K24" s="165">
        <v>254054</v>
      </c>
      <c r="L24" s="166">
        <v>293082</v>
      </c>
      <c r="M24" s="159">
        <v>423699</v>
      </c>
      <c r="N24" s="165">
        <v>214190</v>
      </c>
      <c r="O24" s="159">
        <v>209509</v>
      </c>
      <c r="P24" s="156">
        <v>536850</v>
      </c>
      <c r="Q24" s="165">
        <v>246868</v>
      </c>
      <c r="R24" s="166">
        <v>289982</v>
      </c>
      <c r="S24" s="156">
        <v>281303</v>
      </c>
      <c r="T24" s="165">
        <v>198376</v>
      </c>
      <c r="U24" s="166">
        <v>82927</v>
      </c>
      <c r="V24" s="171"/>
      <c r="W24" s="160"/>
      <c r="X24" s="160"/>
      <c r="Y24" s="160"/>
      <c r="Z24" s="160"/>
      <c r="AA24" s="160"/>
      <c r="AB24" s="160"/>
      <c r="AC24" s="160"/>
      <c r="AD24" s="160"/>
      <c r="AE24" s="160"/>
    </row>
    <row r="25" spans="2:36" ht="27.9" customHeight="1" x14ac:dyDescent="0.2">
      <c r="B25" s="184" t="s">
        <v>55</v>
      </c>
      <c r="C25" s="185" t="str">
        <f>C7</f>
        <v>令和元年平均</v>
      </c>
      <c r="D25" s="173">
        <v>324823</v>
      </c>
      <c r="E25" s="177">
        <v>277782</v>
      </c>
      <c r="F25" s="175">
        <v>47041</v>
      </c>
      <c r="G25" s="176">
        <v>399945</v>
      </c>
      <c r="H25" s="177">
        <v>363054</v>
      </c>
      <c r="I25" s="177">
        <v>36891</v>
      </c>
      <c r="J25" s="173">
        <v>330195</v>
      </c>
      <c r="K25" s="177">
        <v>274871</v>
      </c>
      <c r="L25" s="175">
        <v>55324</v>
      </c>
      <c r="M25" s="176">
        <v>291485</v>
      </c>
      <c r="N25" s="177">
        <v>248021</v>
      </c>
      <c r="O25" s="177">
        <v>43464</v>
      </c>
      <c r="P25" s="173">
        <v>289002</v>
      </c>
      <c r="Q25" s="177">
        <v>240455</v>
      </c>
      <c r="R25" s="175">
        <v>48547</v>
      </c>
      <c r="S25" s="173">
        <v>224817</v>
      </c>
      <c r="T25" s="177">
        <v>201944</v>
      </c>
      <c r="U25" s="175">
        <v>22873</v>
      </c>
      <c r="V25" s="160"/>
      <c r="W25" s="164"/>
      <c r="X25" s="160"/>
      <c r="Y25" s="160"/>
      <c r="Z25" s="160"/>
      <c r="AA25" s="160"/>
      <c r="AB25" s="160"/>
      <c r="AC25" s="160"/>
      <c r="AD25" s="160"/>
      <c r="AE25" s="160"/>
    </row>
    <row r="26" spans="2:36" ht="27.9" customHeight="1" x14ac:dyDescent="0.2">
      <c r="B26" s="186"/>
      <c r="C26" s="187">
        <f>C8</f>
        <v>43831</v>
      </c>
      <c r="D26" s="162">
        <v>326397</v>
      </c>
      <c r="E26" s="157">
        <v>276133</v>
      </c>
      <c r="F26" s="158">
        <v>50264</v>
      </c>
      <c r="G26" s="163">
        <v>389858</v>
      </c>
      <c r="H26" s="157">
        <v>322198</v>
      </c>
      <c r="I26" s="157">
        <v>67660</v>
      </c>
      <c r="J26" s="162">
        <v>329653</v>
      </c>
      <c r="K26" s="157">
        <v>272790</v>
      </c>
      <c r="L26" s="158">
        <v>56863</v>
      </c>
      <c r="M26" s="163">
        <v>312024</v>
      </c>
      <c r="N26" s="157">
        <v>256884</v>
      </c>
      <c r="O26" s="157">
        <v>55140</v>
      </c>
      <c r="P26" s="162">
        <v>260351</v>
      </c>
      <c r="Q26" s="157">
        <v>225255</v>
      </c>
      <c r="R26" s="158">
        <v>35096</v>
      </c>
      <c r="S26" s="162">
        <v>265054</v>
      </c>
      <c r="T26" s="157">
        <v>225676</v>
      </c>
      <c r="U26" s="158">
        <v>39378</v>
      </c>
      <c r="V26" s="160"/>
      <c r="W26" s="164"/>
      <c r="X26" s="164"/>
      <c r="Y26" s="164"/>
      <c r="Z26" s="164"/>
      <c r="AA26" s="164"/>
      <c r="AB26" s="164"/>
      <c r="AC26" s="164"/>
      <c r="AD26" s="164"/>
      <c r="AE26" s="164"/>
    </row>
    <row r="27" spans="2:36" ht="27.9" customHeight="1" x14ac:dyDescent="0.2">
      <c r="B27" s="186"/>
      <c r="C27" s="187">
        <f t="shared" ref="C27:C29" si="0">C9</f>
        <v>44197</v>
      </c>
      <c r="D27" s="162">
        <v>335797</v>
      </c>
      <c r="E27" s="157">
        <v>280779</v>
      </c>
      <c r="F27" s="158">
        <v>55018</v>
      </c>
      <c r="G27" s="163">
        <v>367767</v>
      </c>
      <c r="H27" s="157">
        <v>304641</v>
      </c>
      <c r="I27" s="157">
        <v>63126</v>
      </c>
      <c r="J27" s="162">
        <v>337275</v>
      </c>
      <c r="K27" s="157">
        <v>283808</v>
      </c>
      <c r="L27" s="158">
        <v>53467</v>
      </c>
      <c r="M27" s="163">
        <v>319309</v>
      </c>
      <c r="N27" s="157">
        <v>263191</v>
      </c>
      <c r="O27" s="157">
        <v>56118</v>
      </c>
      <c r="P27" s="162">
        <v>257851</v>
      </c>
      <c r="Q27" s="157">
        <v>231480</v>
      </c>
      <c r="R27" s="158">
        <v>26371</v>
      </c>
      <c r="S27" s="162">
        <v>308500</v>
      </c>
      <c r="T27" s="157">
        <v>245702</v>
      </c>
      <c r="U27" s="158">
        <v>62798</v>
      </c>
      <c r="V27" s="160"/>
      <c r="W27" s="164"/>
      <c r="X27" s="164"/>
      <c r="Y27" s="164"/>
      <c r="Z27" s="164"/>
      <c r="AA27" s="164"/>
      <c r="AB27" s="164"/>
      <c r="AC27" s="164"/>
      <c r="AD27" s="164"/>
      <c r="AE27" s="164"/>
    </row>
    <row r="28" spans="2:36" ht="27.9" customHeight="1" x14ac:dyDescent="0.2">
      <c r="B28" s="186"/>
      <c r="C28" s="187">
        <f t="shared" si="0"/>
        <v>44562</v>
      </c>
      <c r="D28" s="156">
        <v>331479</v>
      </c>
      <c r="E28" s="165">
        <v>277088</v>
      </c>
      <c r="F28" s="166">
        <v>54391</v>
      </c>
      <c r="G28" s="159">
        <v>345848</v>
      </c>
      <c r="H28" s="165">
        <v>287259</v>
      </c>
      <c r="I28" s="159">
        <v>58589</v>
      </c>
      <c r="J28" s="156">
        <v>353154</v>
      </c>
      <c r="K28" s="165">
        <v>290682</v>
      </c>
      <c r="L28" s="166">
        <v>62472</v>
      </c>
      <c r="M28" s="159">
        <v>329686</v>
      </c>
      <c r="N28" s="165">
        <v>276680</v>
      </c>
      <c r="O28" s="159">
        <v>53006</v>
      </c>
      <c r="P28" s="156">
        <v>381687</v>
      </c>
      <c r="Q28" s="165">
        <v>302599</v>
      </c>
      <c r="R28" s="166">
        <v>79088</v>
      </c>
      <c r="S28" s="156">
        <v>292158</v>
      </c>
      <c r="T28" s="165">
        <v>243166</v>
      </c>
      <c r="U28" s="166">
        <v>48992</v>
      </c>
      <c r="V28" s="160"/>
      <c r="W28" s="164"/>
      <c r="X28" s="164"/>
      <c r="Y28" s="164"/>
      <c r="Z28" s="164"/>
      <c r="AA28" s="164"/>
      <c r="AB28" s="164"/>
      <c r="AC28" s="164"/>
      <c r="AD28" s="164"/>
      <c r="AE28" s="164"/>
    </row>
    <row r="29" spans="2:36" ht="27.9" customHeight="1" x14ac:dyDescent="0.2">
      <c r="B29" s="186"/>
      <c r="C29" s="187">
        <f t="shared" si="0"/>
        <v>44927</v>
      </c>
      <c r="D29" s="156">
        <v>326495</v>
      </c>
      <c r="E29" s="165">
        <v>273667</v>
      </c>
      <c r="F29" s="166">
        <v>52828</v>
      </c>
      <c r="G29" s="159">
        <v>335625</v>
      </c>
      <c r="H29" s="165">
        <v>291617</v>
      </c>
      <c r="I29" s="159">
        <v>44008</v>
      </c>
      <c r="J29" s="156">
        <v>359387</v>
      </c>
      <c r="K29" s="165">
        <v>293631</v>
      </c>
      <c r="L29" s="166">
        <v>65756</v>
      </c>
      <c r="M29" s="159">
        <v>291273</v>
      </c>
      <c r="N29" s="165">
        <v>250518</v>
      </c>
      <c r="O29" s="159">
        <v>40755</v>
      </c>
      <c r="P29" s="156">
        <v>419081</v>
      </c>
      <c r="Q29" s="165">
        <v>322531</v>
      </c>
      <c r="R29" s="166">
        <v>96550</v>
      </c>
      <c r="S29" s="156">
        <v>297231</v>
      </c>
      <c r="T29" s="165">
        <v>245811</v>
      </c>
      <c r="U29" s="166">
        <v>51420</v>
      </c>
      <c r="V29" s="160"/>
      <c r="W29" s="164"/>
      <c r="X29" s="164"/>
      <c r="Y29" s="164"/>
      <c r="Z29" s="164"/>
      <c r="AA29" s="164"/>
      <c r="AB29" s="164"/>
      <c r="AC29" s="164"/>
      <c r="AD29" s="164"/>
      <c r="AE29" s="164"/>
    </row>
    <row r="30" spans="2:36" ht="27.9" customHeight="1" x14ac:dyDescent="0.25">
      <c r="B30" s="186"/>
      <c r="C30" s="188">
        <f>C12</f>
        <v>45292</v>
      </c>
      <c r="D30" s="168">
        <v>348157</v>
      </c>
      <c r="E30" s="189">
        <v>284888</v>
      </c>
      <c r="F30" s="190">
        <v>63269</v>
      </c>
      <c r="G30" s="191">
        <v>374795</v>
      </c>
      <c r="H30" s="189">
        <v>303519</v>
      </c>
      <c r="I30" s="191">
        <v>71276</v>
      </c>
      <c r="J30" s="168">
        <v>368616</v>
      </c>
      <c r="K30" s="189">
        <v>297340</v>
      </c>
      <c r="L30" s="190">
        <v>71276</v>
      </c>
      <c r="M30" s="191">
        <v>323329</v>
      </c>
      <c r="N30" s="189">
        <v>262695</v>
      </c>
      <c r="O30" s="191">
        <v>60634</v>
      </c>
      <c r="P30" s="168">
        <v>420172</v>
      </c>
      <c r="Q30" s="189">
        <v>329410</v>
      </c>
      <c r="R30" s="190">
        <v>90762</v>
      </c>
      <c r="S30" s="168">
        <v>242364</v>
      </c>
      <c r="T30" s="189">
        <v>223298</v>
      </c>
      <c r="U30" s="190">
        <v>19066</v>
      </c>
      <c r="V30" s="171"/>
      <c r="W30" s="160"/>
      <c r="X30" s="164"/>
      <c r="Y30" s="164"/>
      <c r="Z30" s="164"/>
      <c r="AA30" s="164"/>
      <c r="AB30" s="164"/>
      <c r="AC30" s="164"/>
      <c r="AD30" s="164"/>
      <c r="AE30" s="164"/>
    </row>
    <row r="31" spans="2:36" ht="27.9" customHeight="1" x14ac:dyDescent="0.25">
      <c r="B31" s="186"/>
      <c r="C31" s="172">
        <f>$A$4</f>
        <v>6</v>
      </c>
      <c r="D31" s="156">
        <v>292074</v>
      </c>
      <c r="E31" s="165">
        <v>279215</v>
      </c>
      <c r="F31" s="166">
        <v>12859</v>
      </c>
      <c r="G31" s="159">
        <v>328340</v>
      </c>
      <c r="H31" s="165">
        <v>303294</v>
      </c>
      <c r="I31" s="159">
        <v>25046</v>
      </c>
      <c r="J31" s="156">
        <v>296596</v>
      </c>
      <c r="K31" s="165">
        <v>294478</v>
      </c>
      <c r="L31" s="166">
        <v>2118</v>
      </c>
      <c r="M31" s="159">
        <v>250081</v>
      </c>
      <c r="N31" s="165">
        <v>250046</v>
      </c>
      <c r="O31" s="159">
        <v>35</v>
      </c>
      <c r="P31" s="156">
        <v>342169</v>
      </c>
      <c r="Q31" s="165">
        <v>342169</v>
      </c>
      <c r="R31" s="166">
        <v>0</v>
      </c>
      <c r="S31" s="156">
        <v>233145</v>
      </c>
      <c r="T31" s="165">
        <v>232877</v>
      </c>
      <c r="U31" s="166">
        <v>268</v>
      </c>
      <c r="V31" s="171"/>
      <c r="W31" s="160"/>
      <c r="X31" s="160"/>
      <c r="Y31" s="160"/>
      <c r="Z31" s="160"/>
      <c r="AA31" s="160"/>
      <c r="AB31" s="160"/>
      <c r="AC31" s="160"/>
      <c r="AD31" s="160"/>
      <c r="AE31" s="160"/>
    </row>
    <row r="32" spans="2:36" ht="27.9" customHeight="1" x14ac:dyDescent="0.25">
      <c r="B32" s="186"/>
      <c r="C32" s="179" t="s">
        <v>11</v>
      </c>
      <c r="D32" s="156">
        <v>286439</v>
      </c>
      <c r="E32" s="165">
        <v>281425</v>
      </c>
      <c r="F32" s="166">
        <v>5014</v>
      </c>
      <c r="G32" s="159">
        <v>303002</v>
      </c>
      <c r="H32" s="165">
        <v>296639</v>
      </c>
      <c r="I32" s="159">
        <v>6363</v>
      </c>
      <c r="J32" s="156">
        <v>302312</v>
      </c>
      <c r="K32" s="165">
        <v>295614</v>
      </c>
      <c r="L32" s="166">
        <v>6698</v>
      </c>
      <c r="M32" s="159">
        <v>273129</v>
      </c>
      <c r="N32" s="165">
        <v>255103</v>
      </c>
      <c r="O32" s="159">
        <v>18026</v>
      </c>
      <c r="P32" s="156">
        <v>315502</v>
      </c>
      <c r="Q32" s="165">
        <v>314155</v>
      </c>
      <c r="R32" s="166">
        <v>1347</v>
      </c>
      <c r="S32" s="156">
        <v>240050</v>
      </c>
      <c r="T32" s="165">
        <v>240050</v>
      </c>
      <c r="U32" s="166">
        <v>0</v>
      </c>
      <c r="V32" s="171"/>
      <c r="W32" s="160"/>
      <c r="X32" s="160"/>
      <c r="Y32" s="160"/>
      <c r="Z32" s="160"/>
      <c r="AA32" s="160"/>
      <c r="AB32" s="160"/>
      <c r="AC32" s="160"/>
      <c r="AD32" s="160"/>
      <c r="AE32" s="160"/>
    </row>
    <row r="33" spans="2:31" ht="27.9" customHeight="1" x14ac:dyDescent="0.25">
      <c r="B33" s="186"/>
      <c r="C33" s="179" t="s">
        <v>12</v>
      </c>
      <c r="D33" s="156">
        <v>298227</v>
      </c>
      <c r="E33" s="165">
        <v>281686</v>
      </c>
      <c r="F33" s="166">
        <v>16541</v>
      </c>
      <c r="G33" s="159">
        <v>295291</v>
      </c>
      <c r="H33" s="165">
        <v>294246</v>
      </c>
      <c r="I33" s="159">
        <v>1045</v>
      </c>
      <c r="J33" s="156">
        <v>317595</v>
      </c>
      <c r="K33" s="165">
        <v>299200</v>
      </c>
      <c r="L33" s="166">
        <v>18395</v>
      </c>
      <c r="M33" s="159">
        <v>333423</v>
      </c>
      <c r="N33" s="165">
        <v>267811</v>
      </c>
      <c r="O33" s="159">
        <v>65612</v>
      </c>
      <c r="P33" s="156">
        <v>327095</v>
      </c>
      <c r="Q33" s="165">
        <v>326634</v>
      </c>
      <c r="R33" s="166">
        <v>461</v>
      </c>
      <c r="S33" s="156">
        <v>237616</v>
      </c>
      <c r="T33" s="165">
        <v>237616</v>
      </c>
      <c r="U33" s="166">
        <v>0</v>
      </c>
      <c r="V33" s="171"/>
      <c r="W33" s="160"/>
      <c r="X33" s="160"/>
      <c r="Y33" s="160"/>
      <c r="Z33" s="160"/>
      <c r="AA33" s="160"/>
      <c r="AB33" s="160"/>
      <c r="AC33" s="160"/>
      <c r="AD33" s="160"/>
      <c r="AE33" s="160"/>
    </row>
    <row r="34" spans="2:31" ht="27.9" customHeight="1" x14ac:dyDescent="0.25">
      <c r="B34" s="186"/>
      <c r="C34" s="179" t="s">
        <v>13</v>
      </c>
      <c r="D34" s="156">
        <v>301535</v>
      </c>
      <c r="E34" s="165">
        <v>294436</v>
      </c>
      <c r="F34" s="166">
        <v>7099</v>
      </c>
      <c r="G34" s="159">
        <v>299943</v>
      </c>
      <c r="H34" s="165">
        <v>285757</v>
      </c>
      <c r="I34" s="159">
        <v>14186</v>
      </c>
      <c r="J34" s="156">
        <v>310152</v>
      </c>
      <c r="K34" s="165">
        <v>304024</v>
      </c>
      <c r="L34" s="166">
        <v>6128</v>
      </c>
      <c r="M34" s="159">
        <v>267735</v>
      </c>
      <c r="N34" s="165">
        <v>264990</v>
      </c>
      <c r="O34" s="159">
        <v>2745</v>
      </c>
      <c r="P34" s="156">
        <v>330653</v>
      </c>
      <c r="Q34" s="165">
        <v>329414</v>
      </c>
      <c r="R34" s="166">
        <v>1239</v>
      </c>
      <c r="S34" s="156">
        <v>241360</v>
      </c>
      <c r="T34" s="165">
        <v>241360</v>
      </c>
      <c r="U34" s="166">
        <v>0</v>
      </c>
      <c r="V34" s="171"/>
      <c r="W34" s="160"/>
      <c r="X34" s="160"/>
      <c r="Y34" s="160"/>
      <c r="Z34" s="160"/>
      <c r="AA34" s="160"/>
      <c r="AB34" s="160"/>
      <c r="AC34" s="160"/>
      <c r="AD34" s="160"/>
      <c r="AE34" s="160"/>
    </row>
    <row r="35" spans="2:31" ht="27.9" customHeight="1" x14ac:dyDescent="0.25">
      <c r="B35" s="186"/>
      <c r="C35" s="179" t="s">
        <v>14</v>
      </c>
      <c r="D35" s="156">
        <v>323849</v>
      </c>
      <c r="E35" s="165">
        <v>290839</v>
      </c>
      <c r="F35" s="166">
        <v>33010</v>
      </c>
      <c r="G35" s="159">
        <v>329804</v>
      </c>
      <c r="H35" s="165">
        <v>290638</v>
      </c>
      <c r="I35" s="159">
        <v>39166</v>
      </c>
      <c r="J35" s="156">
        <v>305276</v>
      </c>
      <c r="K35" s="165">
        <v>301178</v>
      </c>
      <c r="L35" s="166">
        <v>4098</v>
      </c>
      <c r="M35" s="159">
        <v>280777</v>
      </c>
      <c r="N35" s="165">
        <v>265481</v>
      </c>
      <c r="O35" s="159">
        <v>15296</v>
      </c>
      <c r="P35" s="156">
        <v>322772</v>
      </c>
      <c r="Q35" s="165">
        <v>322772</v>
      </c>
      <c r="R35" s="166">
        <v>0</v>
      </c>
      <c r="S35" s="156">
        <v>233050</v>
      </c>
      <c r="T35" s="165">
        <v>232772</v>
      </c>
      <c r="U35" s="166">
        <v>278</v>
      </c>
      <c r="V35" s="171"/>
      <c r="W35" s="160"/>
      <c r="X35" s="160"/>
      <c r="Y35" s="160"/>
      <c r="Z35" s="160"/>
      <c r="AA35" s="160"/>
      <c r="AB35" s="160"/>
      <c r="AC35" s="160"/>
      <c r="AD35" s="160"/>
      <c r="AE35" s="160"/>
    </row>
    <row r="36" spans="2:31" ht="27.9" customHeight="1" x14ac:dyDescent="0.25">
      <c r="B36" s="186"/>
      <c r="C36" s="179" t="s">
        <v>15</v>
      </c>
      <c r="D36" s="156">
        <v>464768</v>
      </c>
      <c r="E36" s="165">
        <v>285869</v>
      </c>
      <c r="F36" s="166">
        <v>178899</v>
      </c>
      <c r="G36" s="159">
        <v>448726</v>
      </c>
      <c r="H36" s="165">
        <v>296739</v>
      </c>
      <c r="I36" s="159">
        <v>151987</v>
      </c>
      <c r="J36" s="156">
        <v>562887</v>
      </c>
      <c r="K36" s="165">
        <v>304814</v>
      </c>
      <c r="L36" s="166">
        <v>258073</v>
      </c>
      <c r="M36" s="159">
        <v>371730</v>
      </c>
      <c r="N36" s="165">
        <v>272724</v>
      </c>
      <c r="O36" s="159">
        <v>99006</v>
      </c>
      <c r="P36" s="156">
        <v>837067</v>
      </c>
      <c r="Q36" s="165">
        <v>329093</v>
      </c>
      <c r="R36" s="166">
        <v>507974</v>
      </c>
      <c r="S36" s="156">
        <v>298735</v>
      </c>
      <c r="T36" s="165">
        <v>219644</v>
      </c>
      <c r="U36" s="166">
        <v>79091</v>
      </c>
      <c r="V36" s="171"/>
      <c r="W36" s="160"/>
      <c r="X36" s="160"/>
      <c r="Y36" s="160"/>
      <c r="Z36" s="160"/>
      <c r="AA36" s="160"/>
      <c r="AB36" s="160"/>
      <c r="AC36" s="160"/>
      <c r="AD36" s="160"/>
      <c r="AE36" s="160"/>
    </row>
    <row r="37" spans="2:31" ht="27.9" customHeight="1" x14ac:dyDescent="0.25">
      <c r="B37" s="186"/>
      <c r="C37" s="179" t="s">
        <v>16</v>
      </c>
      <c r="D37" s="156">
        <v>369702</v>
      </c>
      <c r="E37" s="165">
        <v>283771</v>
      </c>
      <c r="F37" s="166">
        <v>85931</v>
      </c>
      <c r="G37" s="159">
        <v>382064</v>
      </c>
      <c r="H37" s="165">
        <v>314513</v>
      </c>
      <c r="I37" s="159">
        <v>67551</v>
      </c>
      <c r="J37" s="156">
        <v>396482</v>
      </c>
      <c r="K37" s="165">
        <v>293859</v>
      </c>
      <c r="L37" s="166">
        <v>102623</v>
      </c>
      <c r="M37" s="159">
        <v>459255</v>
      </c>
      <c r="N37" s="165">
        <v>267835</v>
      </c>
      <c r="O37" s="159">
        <v>191420</v>
      </c>
      <c r="P37" s="156">
        <v>355172</v>
      </c>
      <c r="Q37" s="165">
        <v>330268</v>
      </c>
      <c r="R37" s="166">
        <v>24904</v>
      </c>
      <c r="S37" s="156">
        <v>219243</v>
      </c>
      <c r="T37" s="165">
        <v>204470</v>
      </c>
      <c r="U37" s="166">
        <v>14773</v>
      </c>
      <c r="V37" s="171"/>
      <c r="W37" s="160"/>
      <c r="X37" s="160"/>
      <c r="Y37" s="160"/>
      <c r="Z37" s="160"/>
      <c r="AA37" s="160"/>
      <c r="AB37" s="160"/>
      <c r="AC37" s="160"/>
      <c r="AD37" s="160"/>
      <c r="AE37" s="160"/>
    </row>
    <row r="38" spans="2:31" ht="27.9" customHeight="1" x14ac:dyDescent="0.25">
      <c r="B38" s="186"/>
      <c r="C38" s="179" t="s">
        <v>17</v>
      </c>
      <c r="D38" s="156">
        <v>312615</v>
      </c>
      <c r="E38" s="165">
        <v>280420</v>
      </c>
      <c r="F38" s="166">
        <v>32195</v>
      </c>
      <c r="G38" s="159">
        <v>442676</v>
      </c>
      <c r="H38" s="165">
        <v>301903</v>
      </c>
      <c r="I38" s="159">
        <v>140773</v>
      </c>
      <c r="J38" s="156">
        <v>332504</v>
      </c>
      <c r="K38" s="165">
        <v>290638</v>
      </c>
      <c r="L38" s="166">
        <v>41866</v>
      </c>
      <c r="M38" s="159">
        <v>283304</v>
      </c>
      <c r="N38" s="165">
        <v>256834</v>
      </c>
      <c r="O38" s="159">
        <v>26470</v>
      </c>
      <c r="P38" s="156">
        <v>335291</v>
      </c>
      <c r="Q38" s="165">
        <v>327949</v>
      </c>
      <c r="R38" s="166">
        <v>7342</v>
      </c>
      <c r="S38" s="156">
        <v>259332</v>
      </c>
      <c r="T38" s="165">
        <v>212221</v>
      </c>
      <c r="U38" s="166">
        <v>47111</v>
      </c>
      <c r="V38" s="171"/>
      <c r="W38" s="160"/>
      <c r="X38" s="160"/>
      <c r="Y38" s="160"/>
      <c r="Z38" s="160"/>
      <c r="AA38" s="160"/>
      <c r="AB38" s="160"/>
      <c r="AC38" s="160"/>
      <c r="AD38" s="160"/>
      <c r="AE38" s="160"/>
    </row>
    <row r="39" spans="2:31" ht="27.9" customHeight="1" x14ac:dyDescent="0.25">
      <c r="B39" s="186"/>
      <c r="C39" s="179" t="s">
        <v>18</v>
      </c>
      <c r="D39" s="156">
        <v>287007</v>
      </c>
      <c r="E39" s="165">
        <v>285473</v>
      </c>
      <c r="F39" s="166">
        <v>1534</v>
      </c>
      <c r="G39" s="159">
        <v>318318</v>
      </c>
      <c r="H39" s="165">
        <v>318318</v>
      </c>
      <c r="I39" s="159">
        <v>0</v>
      </c>
      <c r="J39" s="156">
        <v>296253</v>
      </c>
      <c r="K39" s="165">
        <v>295977</v>
      </c>
      <c r="L39" s="166">
        <v>276</v>
      </c>
      <c r="M39" s="159">
        <v>257542</v>
      </c>
      <c r="N39" s="165">
        <v>257542</v>
      </c>
      <c r="O39" s="159">
        <v>0</v>
      </c>
      <c r="P39" s="156">
        <v>337485</v>
      </c>
      <c r="Q39" s="165">
        <v>336255</v>
      </c>
      <c r="R39" s="166">
        <v>1230</v>
      </c>
      <c r="S39" s="156">
        <v>219482</v>
      </c>
      <c r="T39" s="165">
        <v>219482</v>
      </c>
      <c r="U39" s="166">
        <v>0</v>
      </c>
      <c r="V39" s="171"/>
      <c r="W39" s="160"/>
      <c r="X39" s="160"/>
      <c r="Y39" s="160"/>
      <c r="Z39" s="160"/>
      <c r="AA39" s="160"/>
      <c r="AB39" s="160"/>
      <c r="AC39" s="160"/>
      <c r="AD39" s="160"/>
      <c r="AE39" s="160"/>
    </row>
    <row r="40" spans="2:31" ht="27.9" customHeight="1" x14ac:dyDescent="0.25">
      <c r="B40" s="186"/>
      <c r="C40" s="179" t="s">
        <v>19</v>
      </c>
      <c r="D40" s="156">
        <v>286477</v>
      </c>
      <c r="E40" s="165">
        <v>285691</v>
      </c>
      <c r="F40" s="166">
        <v>786</v>
      </c>
      <c r="G40" s="159">
        <v>315217</v>
      </c>
      <c r="H40" s="165">
        <v>315217</v>
      </c>
      <c r="I40" s="159">
        <v>0</v>
      </c>
      <c r="J40" s="156">
        <v>292298</v>
      </c>
      <c r="K40" s="165">
        <v>291737</v>
      </c>
      <c r="L40" s="166">
        <v>561</v>
      </c>
      <c r="M40" s="159">
        <v>266697</v>
      </c>
      <c r="N40" s="165">
        <v>266538</v>
      </c>
      <c r="O40" s="159">
        <v>159</v>
      </c>
      <c r="P40" s="156">
        <v>332023</v>
      </c>
      <c r="Q40" s="165">
        <v>332023</v>
      </c>
      <c r="R40" s="166">
        <v>0</v>
      </c>
      <c r="S40" s="156">
        <v>217444</v>
      </c>
      <c r="T40" s="165">
        <v>217444</v>
      </c>
      <c r="U40" s="166">
        <v>0</v>
      </c>
      <c r="V40" s="171"/>
      <c r="W40" s="160"/>
      <c r="X40" s="160"/>
      <c r="Y40" s="160"/>
      <c r="Z40" s="160"/>
      <c r="AA40" s="160"/>
      <c r="AB40" s="160"/>
      <c r="AC40" s="160"/>
      <c r="AD40" s="160"/>
      <c r="AE40" s="160"/>
    </row>
    <row r="41" spans="2:31" ht="27.9" customHeight="1" x14ac:dyDescent="0.25">
      <c r="B41" s="186"/>
      <c r="C41" s="179" t="s">
        <v>20</v>
      </c>
      <c r="D41" s="156">
        <v>350899</v>
      </c>
      <c r="E41" s="165">
        <v>283748</v>
      </c>
      <c r="F41" s="166">
        <v>67151</v>
      </c>
      <c r="G41" s="159">
        <v>375418</v>
      </c>
      <c r="H41" s="165">
        <v>313256</v>
      </c>
      <c r="I41" s="159">
        <v>62162</v>
      </c>
      <c r="J41" s="156">
        <v>351108</v>
      </c>
      <c r="K41" s="165">
        <v>297723</v>
      </c>
      <c r="L41" s="166">
        <v>53385</v>
      </c>
      <c r="M41" s="159">
        <v>311115</v>
      </c>
      <c r="N41" s="165">
        <v>264171</v>
      </c>
      <c r="O41" s="159">
        <v>46944</v>
      </c>
      <c r="P41" s="156">
        <v>325464</v>
      </c>
      <c r="Q41" s="165">
        <v>324666</v>
      </c>
      <c r="R41" s="166">
        <v>798</v>
      </c>
      <c r="S41" s="156">
        <v>214767</v>
      </c>
      <c r="T41" s="165">
        <v>214767</v>
      </c>
      <c r="U41" s="166">
        <v>0</v>
      </c>
      <c r="V41" s="171"/>
      <c r="W41" s="160"/>
      <c r="X41" s="160"/>
      <c r="Y41" s="160"/>
      <c r="Z41" s="160"/>
      <c r="AA41" s="160"/>
      <c r="AB41" s="160"/>
      <c r="AC41" s="160"/>
      <c r="AD41" s="160"/>
      <c r="AE41" s="160"/>
    </row>
    <row r="42" spans="2:31" ht="27.9" customHeight="1" x14ac:dyDescent="0.25">
      <c r="B42" s="192"/>
      <c r="C42" s="183" t="s">
        <v>21</v>
      </c>
      <c r="D42" s="168">
        <v>600189</v>
      </c>
      <c r="E42" s="189">
        <v>285971</v>
      </c>
      <c r="F42" s="190">
        <v>314218</v>
      </c>
      <c r="G42" s="191">
        <v>665372</v>
      </c>
      <c r="H42" s="189">
        <v>313142</v>
      </c>
      <c r="I42" s="191">
        <v>352230</v>
      </c>
      <c r="J42" s="168">
        <v>654763</v>
      </c>
      <c r="K42" s="189">
        <v>298721</v>
      </c>
      <c r="L42" s="190">
        <v>356042</v>
      </c>
      <c r="M42" s="191">
        <v>520132</v>
      </c>
      <c r="N42" s="189">
        <v>263894</v>
      </c>
      <c r="O42" s="191">
        <v>256238</v>
      </c>
      <c r="P42" s="168">
        <v>879987</v>
      </c>
      <c r="Q42" s="189">
        <v>336391</v>
      </c>
      <c r="R42" s="190">
        <v>543596</v>
      </c>
      <c r="S42" s="168">
        <v>297261</v>
      </c>
      <c r="T42" s="189">
        <v>210530</v>
      </c>
      <c r="U42" s="190">
        <v>86731</v>
      </c>
      <c r="V42" s="171"/>
      <c r="W42" s="160"/>
      <c r="X42" s="160"/>
      <c r="Y42" s="160"/>
      <c r="Z42" s="160"/>
      <c r="AA42" s="160"/>
      <c r="AB42" s="160"/>
      <c r="AC42" s="160"/>
      <c r="AD42" s="160"/>
      <c r="AE42" s="160"/>
    </row>
    <row r="43" spans="2:31" ht="27.9" customHeight="1" x14ac:dyDescent="0.2">
      <c r="B43" s="184" t="s">
        <v>56</v>
      </c>
      <c r="C43" s="185" t="str">
        <f>C25</f>
        <v>令和元年平均</v>
      </c>
      <c r="D43" s="156">
        <v>198499</v>
      </c>
      <c r="E43" s="157">
        <v>171258</v>
      </c>
      <c r="F43" s="158">
        <v>27241</v>
      </c>
      <c r="G43" s="159">
        <v>195994</v>
      </c>
      <c r="H43" s="157">
        <v>166273</v>
      </c>
      <c r="I43" s="157">
        <v>29721</v>
      </c>
      <c r="J43" s="156">
        <v>171654</v>
      </c>
      <c r="K43" s="157">
        <v>151651</v>
      </c>
      <c r="L43" s="158">
        <v>20003</v>
      </c>
      <c r="M43" s="159">
        <v>157838</v>
      </c>
      <c r="N43" s="157">
        <v>142622</v>
      </c>
      <c r="O43" s="157">
        <v>15216</v>
      </c>
      <c r="P43" s="156">
        <v>167221</v>
      </c>
      <c r="Q43" s="157">
        <v>152916</v>
      </c>
      <c r="R43" s="158">
        <v>14305</v>
      </c>
      <c r="S43" s="156">
        <v>155825</v>
      </c>
      <c r="T43" s="157">
        <v>140862</v>
      </c>
      <c r="U43" s="158">
        <v>14963</v>
      </c>
      <c r="V43" s="160"/>
      <c r="W43" s="164"/>
      <c r="X43" s="160"/>
      <c r="Y43" s="160"/>
      <c r="Z43" s="160"/>
      <c r="AA43" s="160"/>
      <c r="AB43" s="160"/>
      <c r="AC43" s="160"/>
      <c r="AD43" s="160"/>
      <c r="AE43" s="160"/>
    </row>
    <row r="44" spans="2:31" ht="27.9" customHeight="1" x14ac:dyDescent="0.2">
      <c r="B44" s="186"/>
      <c r="C44" s="187">
        <f>C26</f>
        <v>43831</v>
      </c>
      <c r="D44" s="162">
        <v>194584</v>
      </c>
      <c r="E44" s="157">
        <v>168279</v>
      </c>
      <c r="F44" s="158">
        <v>26305</v>
      </c>
      <c r="G44" s="163">
        <v>196736</v>
      </c>
      <c r="H44" s="157">
        <v>170187</v>
      </c>
      <c r="I44" s="157">
        <v>26549</v>
      </c>
      <c r="J44" s="162">
        <v>172270</v>
      </c>
      <c r="K44" s="157">
        <v>151447</v>
      </c>
      <c r="L44" s="158">
        <v>20823</v>
      </c>
      <c r="M44" s="163">
        <v>164312</v>
      </c>
      <c r="N44" s="157">
        <v>143638</v>
      </c>
      <c r="O44" s="157">
        <v>20674</v>
      </c>
      <c r="P44" s="162">
        <v>163571</v>
      </c>
      <c r="Q44" s="157">
        <v>147310</v>
      </c>
      <c r="R44" s="158">
        <v>16261</v>
      </c>
      <c r="S44" s="162">
        <v>147329</v>
      </c>
      <c r="T44" s="157">
        <v>132221</v>
      </c>
      <c r="U44" s="158">
        <v>15108</v>
      </c>
      <c r="V44" s="160"/>
      <c r="W44" s="164"/>
      <c r="X44" s="164"/>
      <c r="Y44" s="164"/>
      <c r="Z44" s="164"/>
      <c r="AA44" s="164"/>
      <c r="AB44" s="164"/>
      <c r="AC44" s="164"/>
      <c r="AD44" s="164"/>
      <c r="AE44" s="164"/>
    </row>
    <row r="45" spans="2:31" ht="27.9" customHeight="1" x14ac:dyDescent="0.2">
      <c r="B45" s="186"/>
      <c r="C45" s="187">
        <f t="shared" ref="C45:C47" si="1">C27</f>
        <v>44197</v>
      </c>
      <c r="D45" s="162">
        <v>197416</v>
      </c>
      <c r="E45" s="157">
        <v>170427</v>
      </c>
      <c r="F45" s="158">
        <v>26989</v>
      </c>
      <c r="G45" s="163">
        <v>276940</v>
      </c>
      <c r="H45" s="157">
        <v>226792</v>
      </c>
      <c r="I45" s="157">
        <v>50148</v>
      </c>
      <c r="J45" s="162">
        <v>172639</v>
      </c>
      <c r="K45" s="157">
        <v>152607</v>
      </c>
      <c r="L45" s="158">
        <v>20032</v>
      </c>
      <c r="M45" s="163">
        <v>168851</v>
      </c>
      <c r="N45" s="157">
        <v>146483</v>
      </c>
      <c r="O45" s="157">
        <v>22368</v>
      </c>
      <c r="P45" s="162">
        <v>140711</v>
      </c>
      <c r="Q45" s="157">
        <v>133175</v>
      </c>
      <c r="R45" s="158">
        <v>7536</v>
      </c>
      <c r="S45" s="162">
        <v>172396</v>
      </c>
      <c r="T45" s="157">
        <v>143730</v>
      </c>
      <c r="U45" s="158">
        <v>28666</v>
      </c>
      <c r="V45" s="160"/>
      <c r="W45" s="164"/>
      <c r="X45" s="164"/>
      <c r="Y45" s="164"/>
      <c r="Z45" s="164"/>
      <c r="AA45" s="164"/>
      <c r="AB45" s="164"/>
      <c r="AC45" s="164"/>
      <c r="AD45" s="164"/>
      <c r="AE45" s="164"/>
    </row>
    <row r="46" spans="2:31" ht="27.9" customHeight="1" x14ac:dyDescent="0.2">
      <c r="B46" s="186"/>
      <c r="C46" s="187">
        <f t="shared" si="1"/>
        <v>44562</v>
      </c>
      <c r="D46" s="156">
        <v>203339</v>
      </c>
      <c r="E46" s="165">
        <v>175295</v>
      </c>
      <c r="F46" s="166">
        <v>28044</v>
      </c>
      <c r="G46" s="159">
        <v>273527</v>
      </c>
      <c r="H46" s="165">
        <v>226100</v>
      </c>
      <c r="I46" s="159">
        <v>47427</v>
      </c>
      <c r="J46" s="156">
        <v>195385</v>
      </c>
      <c r="K46" s="165">
        <v>169136</v>
      </c>
      <c r="L46" s="166">
        <v>26249</v>
      </c>
      <c r="M46" s="159">
        <v>180988</v>
      </c>
      <c r="N46" s="165">
        <v>159143</v>
      </c>
      <c r="O46" s="159">
        <v>21845</v>
      </c>
      <c r="P46" s="156">
        <v>175143</v>
      </c>
      <c r="Q46" s="165">
        <v>157276</v>
      </c>
      <c r="R46" s="166">
        <v>17867</v>
      </c>
      <c r="S46" s="156">
        <v>203921</v>
      </c>
      <c r="T46" s="165">
        <v>172571</v>
      </c>
      <c r="U46" s="166">
        <v>31350</v>
      </c>
      <c r="V46" s="160"/>
      <c r="W46" s="164"/>
      <c r="X46" s="164"/>
      <c r="Y46" s="164"/>
      <c r="Z46" s="164"/>
      <c r="AA46" s="164"/>
      <c r="AB46" s="164"/>
      <c r="AC46" s="164"/>
      <c r="AD46" s="164"/>
      <c r="AE46" s="164"/>
    </row>
    <row r="47" spans="2:31" ht="27.9" customHeight="1" x14ac:dyDescent="0.2">
      <c r="B47" s="186"/>
      <c r="C47" s="187">
        <f t="shared" si="1"/>
        <v>44927</v>
      </c>
      <c r="D47" s="156">
        <v>203979</v>
      </c>
      <c r="E47" s="165">
        <v>175673</v>
      </c>
      <c r="F47" s="166">
        <v>28306</v>
      </c>
      <c r="G47" s="159">
        <v>236698</v>
      </c>
      <c r="H47" s="165">
        <v>207659</v>
      </c>
      <c r="I47" s="159">
        <v>29039</v>
      </c>
      <c r="J47" s="156">
        <v>188957</v>
      </c>
      <c r="K47" s="165">
        <v>163554</v>
      </c>
      <c r="L47" s="166">
        <v>25403</v>
      </c>
      <c r="M47" s="159">
        <v>167584</v>
      </c>
      <c r="N47" s="165">
        <v>148072</v>
      </c>
      <c r="O47" s="159">
        <v>19512</v>
      </c>
      <c r="P47" s="156">
        <v>173412</v>
      </c>
      <c r="Q47" s="165">
        <v>164131</v>
      </c>
      <c r="R47" s="166">
        <v>9281</v>
      </c>
      <c r="S47" s="156">
        <v>222077</v>
      </c>
      <c r="T47" s="165">
        <v>189479</v>
      </c>
      <c r="U47" s="166">
        <v>32598</v>
      </c>
      <c r="V47" s="160"/>
      <c r="W47" s="164"/>
      <c r="X47" s="164"/>
      <c r="Y47" s="164"/>
      <c r="Z47" s="164"/>
      <c r="AA47" s="164"/>
      <c r="AB47" s="164"/>
      <c r="AC47" s="164"/>
      <c r="AD47" s="164"/>
      <c r="AE47" s="164"/>
    </row>
    <row r="48" spans="2:31" ht="27.9" customHeight="1" x14ac:dyDescent="0.25">
      <c r="B48" s="186"/>
      <c r="C48" s="188">
        <f>C30</f>
        <v>45292</v>
      </c>
      <c r="D48" s="156">
        <v>219994</v>
      </c>
      <c r="E48" s="165">
        <v>185998</v>
      </c>
      <c r="F48" s="166">
        <v>33996</v>
      </c>
      <c r="G48" s="159">
        <v>227589</v>
      </c>
      <c r="H48" s="165">
        <v>184709</v>
      </c>
      <c r="I48" s="159">
        <v>42880</v>
      </c>
      <c r="J48" s="156">
        <v>206852</v>
      </c>
      <c r="K48" s="165">
        <v>174804</v>
      </c>
      <c r="L48" s="166">
        <v>32048</v>
      </c>
      <c r="M48" s="159">
        <v>187546</v>
      </c>
      <c r="N48" s="165">
        <v>160316</v>
      </c>
      <c r="O48" s="159">
        <v>27230</v>
      </c>
      <c r="P48" s="156">
        <v>189672</v>
      </c>
      <c r="Q48" s="165">
        <v>172324</v>
      </c>
      <c r="R48" s="166">
        <v>17348</v>
      </c>
      <c r="S48" s="156">
        <v>169930</v>
      </c>
      <c r="T48" s="165">
        <v>161051</v>
      </c>
      <c r="U48" s="166">
        <v>8879</v>
      </c>
      <c r="V48" s="171"/>
      <c r="W48" s="160"/>
      <c r="X48" s="164"/>
      <c r="Y48" s="164"/>
      <c r="Z48" s="164"/>
      <c r="AA48" s="164"/>
      <c r="AB48" s="164"/>
      <c r="AC48" s="164"/>
      <c r="AD48" s="164"/>
      <c r="AE48" s="164"/>
    </row>
    <row r="49" spans="2:46" ht="27.9" customHeight="1" x14ac:dyDescent="0.25">
      <c r="B49" s="186"/>
      <c r="C49" s="172">
        <f>$A$4</f>
        <v>6</v>
      </c>
      <c r="D49" s="173">
        <v>187330</v>
      </c>
      <c r="E49" s="174">
        <v>182971</v>
      </c>
      <c r="F49" s="178">
        <v>4359</v>
      </c>
      <c r="G49" s="176">
        <v>180338</v>
      </c>
      <c r="H49" s="174">
        <v>180338</v>
      </c>
      <c r="I49" s="176">
        <v>0</v>
      </c>
      <c r="J49" s="173">
        <v>165293</v>
      </c>
      <c r="K49" s="174">
        <v>164378</v>
      </c>
      <c r="L49" s="178">
        <v>915</v>
      </c>
      <c r="M49" s="176">
        <v>148213</v>
      </c>
      <c r="N49" s="174">
        <v>148176</v>
      </c>
      <c r="O49" s="176">
        <v>37</v>
      </c>
      <c r="P49" s="173">
        <v>166206</v>
      </c>
      <c r="Q49" s="174">
        <v>166206</v>
      </c>
      <c r="R49" s="178">
        <v>0</v>
      </c>
      <c r="S49" s="173">
        <v>185554</v>
      </c>
      <c r="T49" s="174">
        <v>185470</v>
      </c>
      <c r="U49" s="178">
        <v>84</v>
      </c>
      <c r="V49" s="171"/>
      <c r="W49" s="160"/>
      <c r="X49" s="160"/>
      <c r="Y49" s="160"/>
      <c r="Z49" s="160"/>
      <c r="AA49" s="160"/>
      <c r="AB49" s="160"/>
      <c r="AC49" s="160"/>
      <c r="AD49" s="160"/>
      <c r="AE49" s="160"/>
    </row>
    <row r="50" spans="2:46" ht="27.9" customHeight="1" x14ac:dyDescent="0.25">
      <c r="B50" s="186"/>
      <c r="C50" s="179" t="s">
        <v>11</v>
      </c>
      <c r="D50" s="156">
        <v>183934</v>
      </c>
      <c r="E50" s="165">
        <v>182913</v>
      </c>
      <c r="F50" s="166">
        <v>1021</v>
      </c>
      <c r="G50" s="159">
        <v>180864</v>
      </c>
      <c r="H50" s="165">
        <v>173626</v>
      </c>
      <c r="I50" s="159">
        <v>7238</v>
      </c>
      <c r="J50" s="156">
        <v>170125</v>
      </c>
      <c r="K50" s="165">
        <v>169406</v>
      </c>
      <c r="L50" s="166">
        <v>719</v>
      </c>
      <c r="M50" s="159">
        <v>150320</v>
      </c>
      <c r="N50" s="165">
        <v>149167</v>
      </c>
      <c r="O50" s="159">
        <v>1153</v>
      </c>
      <c r="P50" s="156">
        <v>175937</v>
      </c>
      <c r="Q50" s="165">
        <v>175937</v>
      </c>
      <c r="R50" s="166">
        <v>0</v>
      </c>
      <c r="S50" s="156">
        <v>186869</v>
      </c>
      <c r="T50" s="165">
        <v>186869</v>
      </c>
      <c r="U50" s="166">
        <v>0</v>
      </c>
      <c r="V50" s="171"/>
      <c r="W50" s="160"/>
      <c r="X50" s="160"/>
      <c r="Y50" s="160"/>
      <c r="Z50" s="160"/>
      <c r="AA50" s="160"/>
      <c r="AB50" s="160"/>
      <c r="AC50" s="160"/>
      <c r="AD50" s="160"/>
      <c r="AE50" s="160"/>
    </row>
    <row r="51" spans="2:46" ht="27.9" customHeight="1" x14ac:dyDescent="0.25">
      <c r="B51" s="186"/>
      <c r="C51" s="179" t="s">
        <v>12</v>
      </c>
      <c r="D51" s="156">
        <v>192938</v>
      </c>
      <c r="E51" s="165">
        <v>184897</v>
      </c>
      <c r="F51" s="166">
        <v>8041</v>
      </c>
      <c r="G51" s="159">
        <v>180835</v>
      </c>
      <c r="H51" s="165">
        <v>180373</v>
      </c>
      <c r="I51" s="159">
        <v>462</v>
      </c>
      <c r="J51" s="156">
        <v>184480</v>
      </c>
      <c r="K51" s="165">
        <v>170080</v>
      </c>
      <c r="L51" s="166">
        <v>14400</v>
      </c>
      <c r="M51" s="159">
        <v>182621</v>
      </c>
      <c r="N51" s="165">
        <v>154198</v>
      </c>
      <c r="O51" s="159">
        <v>28423</v>
      </c>
      <c r="P51" s="156">
        <v>174116</v>
      </c>
      <c r="Q51" s="165">
        <v>174116</v>
      </c>
      <c r="R51" s="166">
        <v>0</v>
      </c>
      <c r="S51" s="156">
        <v>188639</v>
      </c>
      <c r="T51" s="165">
        <v>188639</v>
      </c>
      <c r="U51" s="166">
        <v>0</v>
      </c>
      <c r="V51" s="171"/>
      <c r="W51" s="160"/>
      <c r="X51" s="160"/>
      <c r="Y51" s="160"/>
      <c r="Z51" s="160"/>
      <c r="AA51" s="160"/>
      <c r="AB51" s="160"/>
      <c r="AC51" s="160"/>
      <c r="AD51" s="160"/>
      <c r="AE51" s="160"/>
    </row>
    <row r="52" spans="2:46" ht="27.9" customHeight="1" x14ac:dyDescent="0.25">
      <c r="B52" s="186"/>
      <c r="C52" s="179" t="s">
        <v>13</v>
      </c>
      <c r="D52" s="156">
        <v>190891</v>
      </c>
      <c r="E52" s="165">
        <v>186399</v>
      </c>
      <c r="F52" s="166">
        <v>4492</v>
      </c>
      <c r="G52" s="159">
        <v>263210</v>
      </c>
      <c r="H52" s="165">
        <v>187128</v>
      </c>
      <c r="I52" s="159">
        <v>76082</v>
      </c>
      <c r="J52" s="156">
        <v>178924</v>
      </c>
      <c r="K52" s="165">
        <v>177324</v>
      </c>
      <c r="L52" s="166">
        <v>1600</v>
      </c>
      <c r="M52" s="159">
        <v>165319</v>
      </c>
      <c r="N52" s="165">
        <v>164228</v>
      </c>
      <c r="O52" s="159">
        <v>1091</v>
      </c>
      <c r="P52" s="156">
        <v>171909</v>
      </c>
      <c r="Q52" s="165">
        <v>171909</v>
      </c>
      <c r="R52" s="166">
        <v>0</v>
      </c>
      <c r="S52" s="156">
        <v>180538</v>
      </c>
      <c r="T52" s="165">
        <v>180538</v>
      </c>
      <c r="U52" s="166">
        <v>0</v>
      </c>
      <c r="V52" s="171"/>
      <c r="W52" s="160"/>
      <c r="X52" s="160"/>
      <c r="Y52" s="160"/>
      <c r="Z52" s="160"/>
      <c r="AA52" s="160"/>
      <c r="AB52" s="160"/>
      <c r="AC52" s="160"/>
      <c r="AD52" s="160"/>
      <c r="AE52" s="160"/>
    </row>
    <row r="53" spans="2:46" ht="27.9" customHeight="1" x14ac:dyDescent="0.25">
      <c r="B53" s="186"/>
      <c r="C53" s="179" t="s">
        <v>14</v>
      </c>
      <c r="D53" s="156">
        <v>197726</v>
      </c>
      <c r="E53" s="165">
        <v>189561</v>
      </c>
      <c r="F53" s="166">
        <v>8165</v>
      </c>
      <c r="G53" s="159">
        <v>197448</v>
      </c>
      <c r="H53" s="165">
        <v>187401</v>
      </c>
      <c r="I53" s="159">
        <v>10047</v>
      </c>
      <c r="J53" s="156">
        <v>174554</v>
      </c>
      <c r="K53" s="165">
        <v>172803</v>
      </c>
      <c r="L53" s="166">
        <v>1751</v>
      </c>
      <c r="M53" s="159">
        <v>161647</v>
      </c>
      <c r="N53" s="165">
        <v>159627</v>
      </c>
      <c r="O53" s="159">
        <v>2020</v>
      </c>
      <c r="P53" s="156">
        <v>163667</v>
      </c>
      <c r="Q53" s="165">
        <v>163667</v>
      </c>
      <c r="R53" s="166">
        <v>0</v>
      </c>
      <c r="S53" s="156">
        <v>193418</v>
      </c>
      <c r="T53" s="165">
        <v>193333</v>
      </c>
      <c r="U53" s="166">
        <v>85</v>
      </c>
      <c r="V53" s="171"/>
      <c r="W53" s="160"/>
      <c r="X53" s="160"/>
      <c r="Y53" s="160"/>
      <c r="Z53" s="160"/>
      <c r="AA53" s="160"/>
      <c r="AB53" s="160"/>
      <c r="AC53" s="160"/>
      <c r="AD53" s="160"/>
      <c r="AE53" s="160"/>
    </row>
    <row r="54" spans="2:46" ht="27.9" customHeight="1" x14ac:dyDescent="0.25">
      <c r="B54" s="186"/>
      <c r="C54" s="179" t="s">
        <v>15</v>
      </c>
      <c r="D54" s="156">
        <v>299144</v>
      </c>
      <c r="E54" s="165">
        <v>188938</v>
      </c>
      <c r="F54" s="166">
        <v>110206</v>
      </c>
      <c r="G54" s="159">
        <v>268561</v>
      </c>
      <c r="H54" s="165">
        <v>199509</v>
      </c>
      <c r="I54" s="159">
        <v>69052</v>
      </c>
      <c r="J54" s="156">
        <v>274357</v>
      </c>
      <c r="K54" s="165">
        <v>175799</v>
      </c>
      <c r="L54" s="166">
        <v>98558</v>
      </c>
      <c r="M54" s="159">
        <v>232891</v>
      </c>
      <c r="N54" s="165">
        <v>163424</v>
      </c>
      <c r="O54" s="159">
        <v>69467</v>
      </c>
      <c r="P54" s="156">
        <v>211727</v>
      </c>
      <c r="Q54" s="165">
        <v>167079</v>
      </c>
      <c r="R54" s="166">
        <v>44648</v>
      </c>
      <c r="S54" s="156">
        <v>176943</v>
      </c>
      <c r="T54" s="165">
        <v>149295</v>
      </c>
      <c r="U54" s="166">
        <v>27648</v>
      </c>
      <c r="V54" s="171"/>
      <c r="W54" s="160"/>
      <c r="X54" s="160"/>
      <c r="Y54" s="160"/>
      <c r="Z54" s="160"/>
      <c r="AA54" s="160"/>
      <c r="AB54" s="160"/>
      <c r="AC54" s="160"/>
      <c r="AD54" s="160"/>
      <c r="AE54" s="160"/>
    </row>
    <row r="55" spans="2:46" ht="27.9" customHeight="1" x14ac:dyDescent="0.25">
      <c r="B55" s="186"/>
      <c r="C55" s="179" t="s">
        <v>16</v>
      </c>
      <c r="D55" s="156">
        <v>222662</v>
      </c>
      <c r="E55" s="165">
        <v>182111</v>
      </c>
      <c r="F55" s="166">
        <v>40551</v>
      </c>
      <c r="G55" s="159">
        <v>229142</v>
      </c>
      <c r="H55" s="165">
        <v>184639</v>
      </c>
      <c r="I55" s="159">
        <v>44503</v>
      </c>
      <c r="J55" s="156">
        <v>226206</v>
      </c>
      <c r="K55" s="165">
        <v>174066</v>
      </c>
      <c r="L55" s="166">
        <v>52140</v>
      </c>
      <c r="M55" s="159">
        <v>191029</v>
      </c>
      <c r="N55" s="165">
        <v>156805</v>
      </c>
      <c r="O55" s="159">
        <v>34224</v>
      </c>
      <c r="P55" s="156">
        <v>230197</v>
      </c>
      <c r="Q55" s="165">
        <v>174186</v>
      </c>
      <c r="R55" s="166">
        <v>56011</v>
      </c>
      <c r="S55" s="156">
        <v>128543</v>
      </c>
      <c r="T55" s="165">
        <v>120354</v>
      </c>
      <c r="U55" s="166">
        <v>8189</v>
      </c>
      <c r="V55" s="171"/>
      <c r="W55" s="160"/>
      <c r="X55" s="160"/>
      <c r="Y55" s="160"/>
      <c r="Z55" s="160"/>
      <c r="AA55" s="160"/>
      <c r="AB55" s="160"/>
      <c r="AC55" s="160"/>
      <c r="AD55" s="160"/>
      <c r="AE55" s="160"/>
    </row>
    <row r="56" spans="2:46" ht="27.9" customHeight="1" x14ac:dyDescent="0.25">
      <c r="B56" s="186"/>
      <c r="C56" s="179" t="s">
        <v>17</v>
      </c>
      <c r="D56" s="156">
        <v>192486</v>
      </c>
      <c r="E56" s="165">
        <v>186959</v>
      </c>
      <c r="F56" s="166">
        <v>5527</v>
      </c>
      <c r="G56" s="159">
        <v>238167</v>
      </c>
      <c r="H56" s="165">
        <v>175222</v>
      </c>
      <c r="I56" s="159">
        <v>62945</v>
      </c>
      <c r="J56" s="156">
        <v>184815</v>
      </c>
      <c r="K56" s="165">
        <v>169423</v>
      </c>
      <c r="L56" s="166">
        <v>15392</v>
      </c>
      <c r="M56" s="159">
        <v>166593</v>
      </c>
      <c r="N56" s="165">
        <v>153798</v>
      </c>
      <c r="O56" s="159">
        <v>12795</v>
      </c>
      <c r="P56" s="156">
        <v>184585</v>
      </c>
      <c r="Q56" s="165">
        <v>165386</v>
      </c>
      <c r="R56" s="166">
        <v>19199</v>
      </c>
      <c r="S56" s="156">
        <v>153952</v>
      </c>
      <c r="T56" s="165">
        <v>116604</v>
      </c>
      <c r="U56" s="166">
        <v>37348</v>
      </c>
      <c r="V56" s="171"/>
      <c r="W56" s="160"/>
      <c r="X56" s="160"/>
      <c r="Y56" s="160"/>
      <c r="Z56" s="160"/>
      <c r="AA56" s="160"/>
      <c r="AB56" s="160"/>
      <c r="AC56" s="160"/>
      <c r="AD56" s="160"/>
      <c r="AE56" s="160"/>
    </row>
    <row r="57" spans="2:46" ht="27.9" customHeight="1" x14ac:dyDescent="0.25">
      <c r="B57" s="186"/>
      <c r="C57" s="179" t="s">
        <v>18</v>
      </c>
      <c r="D57" s="156">
        <v>184804</v>
      </c>
      <c r="E57" s="165">
        <v>183657</v>
      </c>
      <c r="F57" s="166">
        <v>1147</v>
      </c>
      <c r="G57" s="159">
        <v>186738</v>
      </c>
      <c r="H57" s="165">
        <v>186738</v>
      </c>
      <c r="I57" s="159">
        <v>0</v>
      </c>
      <c r="J57" s="156">
        <v>178272</v>
      </c>
      <c r="K57" s="165">
        <v>178096</v>
      </c>
      <c r="L57" s="166">
        <v>176</v>
      </c>
      <c r="M57" s="159">
        <v>165837</v>
      </c>
      <c r="N57" s="165">
        <v>165762</v>
      </c>
      <c r="O57" s="159">
        <v>75</v>
      </c>
      <c r="P57" s="156">
        <v>170066</v>
      </c>
      <c r="Q57" s="165">
        <v>170066</v>
      </c>
      <c r="R57" s="166">
        <v>0</v>
      </c>
      <c r="S57" s="156">
        <v>119818</v>
      </c>
      <c r="T57" s="165">
        <v>119818</v>
      </c>
      <c r="U57" s="166">
        <v>0</v>
      </c>
      <c r="V57" s="171"/>
      <c r="W57" s="160"/>
      <c r="X57" s="160"/>
      <c r="Y57" s="160"/>
      <c r="Z57" s="160"/>
      <c r="AA57" s="160"/>
      <c r="AB57" s="160"/>
      <c r="AC57" s="160"/>
      <c r="AD57" s="160"/>
      <c r="AE57" s="160"/>
    </row>
    <row r="58" spans="2:46" ht="27.9" customHeight="1" x14ac:dyDescent="0.25">
      <c r="B58" s="186"/>
      <c r="C58" s="179" t="s">
        <v>19</v>
      </c>
      <c r="D58" s="156">
        <v>187397</v>
      </c>
      <c r="E58" s="165">
        <v>187151</v>
      </c>
      <c r="F58" s="166">
        <v>246</v>
      </c>
      <c r="G58" s="159">
        <v>185467</v>
      </c>
      <c r="H58" s="165">
        <v>185467</v>
      </c>
      <c r="I58" s="159">
        <v>0</v>
      </c>
      <c r="J58" s="156">
        <v>176588</v>
      </c>
      <c r="K58" s="165">
        <v>176356</v>
      </c>
      <c r="L58" s="166">
        <v>232</v>
      </c>
      <c r="M58" s="159">
        <v>161486</v>
      </c>
      <c r="N58" s="165">
        <v>161452</v>
      </c>
      <c r="O58" s="159">
        <v>34</v>
      </c>
      <c r="P58" s="156">
        <v>179735</v>
      </c>
      <c r="Q58" s="165">
        <v>179735</v>
      </c>
      <c r="R58" s="166">
        <v>0</v>
      </c>
      <c r="S58" s="156">
        <v>127256</v>
      </c>
      <c r="T58" s="165">
        <v>127256</v>
      </c>
      <c r="U58" s="166">
        <v>0</v>
      </c>
      <c r="V58" s="171"/>
      <c r="W58" s="160"/>
      <c r="X58" s="160"/>
      <c r="Y58" s="160"/>
      <c r="Z58" s="160"/>
      <c r="AA58" s="160"/>
      <c r="AB58" s="160"/>
      <c r="AC58" s="160"/>
      <c r="AD58" s="160"/>
      <c r="AE58" s="160"/>
    </row>
    <row r="59" spans="2:46" ht="27.9" customHeight="1" x14ac:dyDescent="0.25">
      <c r="B59" s="186"/>
      <c r="C59" s="179" t="s">
        <v>20</v>
      </c>
      <c r="D59" s="156">
        <v>207104</v>
      </c>
      <c r="E59" s="165">
        <v>185909</v>
      </c>
      <c r="F59" s="166">
        <v>21195</v>
      </c>
      <c r="G59" s="159">
        <v>231636</v>
      </c>
      <c r="H59" s="165">
        <v>189612</v>
      </c>
      <c r="I59" s="159">
        <v>42024</v>
      </c>
      <c r="J59" s="156">
        <v>194979</v>
      </c>
      <c r="K59" s="165">
        <v>186899</v>
      </c>
      <c r="L59" s="166">
        <v>8080</v>
      </c>
      <c r="M59" s="159">
        <v>183514</v>
      </c>
      <c r="N59" s="165">
        <v>176133</v>
      </c>
      <c r="O59" s="159">
        <v>7381</v>
      </c>
      <c r="P59" s="156">
        <v>183050</v>
      </c>
      <c r="Q59" s="165">
        <v>183050</v>
      </c>
      <c r="R59" s="166">
        <v>0</v>
      </c>
      <c r="S59" s="156">
        <v>127840</v>
      </c>
      <c r="T59" s="165">
        <v>127840</v>
      </c>
      <c r="U59" s="166">
        <v>0</v>
      </c>
      <c r="V59" s="171"/>
      <c r="W59" s="160"/>
      <c r="X59" s="160"/>
      <c r="Y59" s="160"/>
      <c r="Z59" s="160"/>
      <c r="AA59" s="160"/>
      <c r="AB59" s="160"/>
      <c r="AC59" s="160"/>
      <c r="AD59" s="160"/>
      <c r="AE59" s="160"/>
    </row>
    <row r="60" spans="2:46" ht="27.9" customHeight="1" x14ac:dyDescent="0.25">
      <c r="B60" s="192"/>
      <c r="C60" s="183" t="s">
        <v>21</v>
      </c>
      <c r="D60" s="168">
        <v>389942</v>
      </c>
      <c r="E60" s="189">
        <v>190502</v>
      </c>
      <c r="F60" s="190">
        <v>199440</v>
      </c>
      <c r="G60" s="191">
        <v>381161</v>
      </c>
      <c r="H60" s="189">
        <v>187850</v>
      </c>
      <c r="I60" s="191">
        <v>193311</v>
      </c>
      <c r="J60" s="168">
        <v>381646</v>
      </c>
      <c r="K60" s="189">
        <v>185372</v>
      </c>
      <c r="L60" s="190">
        <v>196274</v>
      </c>
      <c r="M60" s="191">
        <v>347036</v>
      </c>
      <c r="N60" s="189">
        <v>174676</v>
      </c>
      <c r="O60" s="191">
        <v>172360</v>
      </c>
      <c r="P60" s="168">
        <v>285442</v>
      </c>
      <c r="Q60" s="189">
        <v>181276</v>
      </c>
      <c r="R60" s="190">
        <v>104166</v>
      </c>
      <c r="S60" s="168">
        <v>186723</v>
      </c>
      <c r="T60" s="189">
        <v>126342</v>
      </c>
      <c r="U60" s="190">
        <v>60381</v>
      </c>
      <c r="V60" s="171"/>
      <c r="W60" s="160"/>
      <c r="X60" s="160"/>
      <c r="Y60" s="160"/>
      <c r="Z60" s="160"/>
      <c r="AA60" s="160"/>
      <c r="AB60" s="160"/>
      <c r="AC60" s="160"/>
      <c r="AD60" s="160"/>
      <c r="AE60" s="160"/>
    </row>
    <row r="61" spans="2:46" ht="27.9" customHeight="1" x14ac:dyDescent="0.2">
      <c r="B61" s="120" t="s">
        <v>57</v>
      </c>
      <c r="D61" s="121"/>
      <c r="E61" s="121"/>
      <c r="F61" s="121"/>
      <c r="I61" s="122"/>
      <c r="L61" s="122"/>
      <c r="V61" s="122"/>
      <c r="W61" s="193"/>
      <c r="X61" s="160"/>
      <c r="Y61" s="160"/>
      <c r="Z61" s="160"/>
      <c r="AA61" s="160"/>
      <c r="AB61" s="160"/>
      <c r="AC61" s="160"/>
      <c r="AD61" s="160"/>
      <c r="AE61" s="160"/>
    </row>
    <row r="62" spans="2:46" ht="27.9" customHeight="1" x14ac:dyDescent="0.2">
      <c r="B62" s="122" t="s">
        <v>33</v>
      </c>
      <c r="D62" s="122"/>
      <c r="E62" s="122"/>
      <c r="F62" s="122"/>
      <c r="G62" s="122"/>
      <c r="H62" s="122"/>
      <c r="I62" s="122"/>
      <c r="J62" s="122"/>
      <c r="K62" s="122"/>
      <c r="L62" s="124"/>
      <c r="M62" s="122"/>
      <c r="N62" s="122"/>
      <c r="O62" s="122"/>
      <c r="P62" s="122"/>
      <c r="Q62" s="122"/>
      <c r="R62" s="122"/>
      <c r="S62" s="122"/>
      <c r="T62" s="122"/>
      <c r="U62" s="124" t="s">
        <v>34</v>
      </c>
      <c r="V62" s="124"/>
      <c r="W62" s="194"/>
      <c r="X62" s="193"/>
      <c r="Y62" s="193"/>
      <c r="Z62" s="193"/>
      <c r="AA62" s="193"/>
      <c r="AB62" s="193"/>
      <c r="AC62" s="193"/>
      <c r="AD62" s="193"/>
      <c r="AE62" s="193"/>
    </row>
    <row r="63" spans="2:46" ht="27.9" customHeight="1" x14ac:dyDescent="0.2">
      <c r="B63" s="125"/>
      <c r="C63" s="126"/>
      <c r="D63" s="127" t="s">
        <v>58</v>
      </c>
      <c r="E63" s="130"/>
      <c r="F63" s="131"/>
      <c r="G63" s="128" t="s">
        <v>59</v>
      </c>
      <c r="H63" s="130"/>
      <c r="I63" s="130"/>
      <c r="J63" s="127" t="s">
        <v>60</v>
      </c>
      <c r="K63" s="130"/>
      <c r="L63" s="131"/>
      <c r="M63" s="128" t="s">
        <v>61</v>
      </c>
      <c r="N63" s="130"/>
      <c r="O63" s="130"/>
      <c r="P63" s="127" t="s">
        <v>62</v>
      </c>
      <c r="Q63" s="130"/>
      <c r="R63" s="131"/>
      <c r="S63" s="127" t="s">
        <v>63</v>
      </c>
      <c r="T63" s="130"/>
      <c r="U63" s="131"/>
      <c r="X63" s="194"/>
      <c r="Y63" s="194"/>
      <c r="Z63" s="194"/>
      <c r="AA63" s="194"/>
      <c r="AB63" s="194"/>
      <c r="AC63" s="194"/>
      <c r="AD63" s="194"/>
      <c r="AE63" s="194"/>
    </row>
    <row r="64" spans="2:46" ht="27.9" customHeight="1" x14ac:dyDescent="0.2">
      <c r="B64" s="133" t="s">
        <v>41</v>
      </c>
      <c r="C64" s="122"/>
      <c r="D64" s="138" t="s">
        <v>64</v>
      </c>
      <c r="E64" s="139" t="s">
        <v>65</v>
      </c>
      <c r="F64" s="140" t="s">
        <v>66</v>
      </c>
      <c r="G64" s="141" t="s">
        <v>64</v>
      </c>
      <c r="H64" s="139" t="s">
        <v>65</v>
      </c>
      <c r="I64" s="139" t="s">
        <v>66</v>
      </c>
      <c r="J64" s="138" t="s">
        <v>64</v>
      </c>
      <c r="K64" s="139" t="s">
        <v>65</v>
      </c>
      <c r="L64" s="140" t="s">
        <v>66</v>
      </c>
      <c r="M64" s="141" t="s">
        <v>64</v>
      </c>
      <c r="N64" s="139" t="s">
        <v>65</v>
      </c>
      <c r="O64" s="139" t="s">
        <v>66</v>
      </c>
      <c r="P64" s="138" t="s">
        <v>64</v>
      </c>
      <c r="Q64" s="139" t="s">
        <v>65</v>
      </c>
      <c r="R64" s="140" t="s">
        <v>66</v>
      </c>
      <c r="S64" s="134" t="s">
        <v>64</v>
      </c>
      <c r="T64" s="135" t="s">
        <v>65</v>
      </c>
      <c r="U64" s="136" t="s">
        <v>66</v>
      </c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</row>
    <row r="65" spans="2:46" ht="27.9" customHeight="1" x14ac:dyDescent="0.2">
      <c r="B65" s="133" t="s">
        <v>45</v>
      </c>
      <c r="C65" s="141" t="s">
        <v>4</v>
      </c>
      <c r="D65" s="142"/>
      <c r="E65" s="139" t="s">
        <v>67</v>
      </c>
      <c r="F65" s="140" t="s">
        <v>68</v>
      </c>
      <c r="G65" s="122"/>
      <c r="H65" s="139" t="s">
        <v>67</v>
      </c>
      <c r="I65" s="139" t="s">
        <v>68</v>
      </c>
      <c r="J65" s="142"/>
      <c r="K65" s="139" t="s">
        <v>67</v>
      </c>
      <c r="L65" s="140" t="s">
        <v>68</v>
      </c>
      <c r="M65" s="122"/>
      <c r="N65" s="139" t="s">
        <v>67</v>
      </c>
      <c r="O65" s="139" t="s">
        <v>68</v>
      </c>
      <c r="P65" s="142"/>
      <c r="Q65" s="139" t="s">
        <v>67</v>
      </c>
      <c r="R65" s="140" t="s">
        <v>68</v>
      </c>
      <c r="S65" s="142"/>
      <c r="T65" s="135" t="s">
        <v>67</v>
      </c>
      <c r="U65" s="136" t="s">
        <v>68</v>
      </c>
      <c r="AK65" s="195"/>
      <c r="AL65" s="195"/>
      <c r="AM65" s="195"/>
      <c r="AN65" s="195"/>
      <c r="AO65" s="195"/>
      <c r="AP65" s="195"/>
      <c r="AQ65" s="195"/>
      <c r="AR65" s="195"/>
      <c r="AS65" s="195"/>
      <c r="AT65" s="195"/>
    </row>
    <row r="66" spans="2:46" ht="27.9" customHeight="1" x14ac:dyDescent="0.2">
      <c r="B66" s="144"/>
      <c r="C66" s="145" t="s">
        <v>69</v>
      </c>
      <c r="D66" s="150" t="s">
        <v>70</v>
      </c>
      <c r="E66" s="151" t="s">
        <v>71</v>
      </c>
      <c r="F66" s="152" t="s">
        <v>71</v>
      </c>
      <c r="G66" s="153" t="s">
        <v>70</v>
      </c>
      <c r="H66" s="151" t="s">
        <v>71</v>
      </c>
      <c r="I66" s="151" t="s">
        <v>71</v>
      </c>
      <c r="J66" s="150" t="s">
        <v>70</v>
      </c>
      <c r="K66" s="151" t="s">
        <v>71</v>
      </c>
      <c r="L66" s="152" t="s">
        <v>71</v>
      </c>
      <c r="M66" s="153" t="s">
        <v>70</v>
      </c>
      <c r="N66" s="151" t="s">
        <v>71</v>
      </c>
      <c r="O66" s="151" t="s">
        <v>71</v>
      </c>
      <c r="P66" s="150" t="s">
        <v>70</v>
      </c>
      <c r="Q66" s="151" t="s">
        <v>71</v>
      </c>
      <c r="R66" s="152" t="s">
        <v>71</v>
      </c>
      <c r="S66" s="146" t="s">
        <v>70</v>
      </c>
      <c r="T66" s="147" t="s">
        <v>71</v>
      </c>
      <c r="U66" s="148" t="s">
        <v>71</v>
      </c>
      <c r="AK66" s="195"/>
      <c r="AL66" s="195"/>
      <c r="AM66" s="195"/>
      <c r="AN66" s="195"/>
      <c r="AO66" s="195"/>
      <c r="AP66" s="195"/>
      <c r="AQ66" s="195"/>
      <c r="AR66" s="195"/>
      <c r="AS66" s="195"/>
      <c r="AT66" s="195"/>
    </row>
    <row r="67" spans="2:46" ht="27.9" customHeight="1" x14ac:dyDescent="0.2">
      <c r="B67" s="133"/>
      <c r="C67" s="185" t="str">
        <f>C7</f>
        <v>令和元年平均</v>
      </c>
      <c r="D67" s="196">
        <v>183182</v>
      </c>
      <c r="E67" s="197">
        <v>179144</v>
      </c>
      <c r="F67" s="198">
        <v>4038</v>
      </c>
      <c r="G67" s="199">
        <v>241681</v>
      </c>
      <c r="H67" s="197">
        <v>227599</v>
      </c>
      <c r="I67" s="197">
        <v>14082</v>
      </c>
      <c r="J67" s="196">
        <v>356703</v>
      </c>
      <c r="K67" s="197">
        <v>271322</v>
      </c>
      <c r="L67" s="200">
        <v>85381</v>
      </c>
      <c r="M67" s="199">
        <v>264406</v>
      </c>
      <c r="N67" s="197">
        <v>196610</v>
      </c>
      <c r="O67" s="197">
        <v>67796</v>
      </c>
      <c r="P67" s="196">
        <v>369835</v>
      </c>
      <c r="Q67" s="197">
        <v>287477</v>
      </c>
      <c r="R67" s="200">
        <v>82358</v>
      </c>
      <c r="S67" s="201">
        <v>263857</v>
      </c>
      <c r="T67" s="197">
        <v>236004</v>
      </c>
      <c r="U67" s="200">
        <v>27853</v>
      </c>
      <c r="AK67" s="195"/>
      <c r="AL67" s="195"/>
      <c r="AM67" s="195"/>
      <c r="AN67" s="195"/>
      <c r="AO67" s="195"/>
      <c r="AP67" s="195"/>
      <c r="AQ67" s="195"/>
      <c r="AR67" s="195"/>
      <c r="AS67" s="195"/>
      <c r="AT67" s="195"/>
    </row>
    <row r="68" spans="2:46" ht="27.9" customHeight="1" x14ac:dyDescent="0.2">
      <c r="B68" s="133"/>
      <c r="C68" s="187">
        <f>C8</f>
        <v>43831</v>
      </c>
      <c r="D68" s="196">
        <v>201038</v>
      </c>
      <c r="E68" s="197">
        <v>196742</v>
      </c>
      <c r="F68" s="202">
        <v>4296</v>
      </c>
      <c r="G68" s="199">
        <v>253114</v>
      </c>
      <c r="H68" s="197">
        <v>235936</v>
      </c>
      <c r="I68" s="197">
        <v>17178</v>
      </c>
      <c r="J68" s="196">
        <v>440755</v>
      </c>
      <c r="K68" s="203">
        <v>335711</v>
      </c>
      <c r="L68" s="204">
        <v>105044</v>
      </c>
      <c r="M68" s="199">
        <v>238680</v>
      </c>
      <c r="N68" s="197">
        <v>216792</v>
      </c>
      <c r="O68" s="197">
        <v>21888</v>
      </c>
      <c r="P68" s="196">
        <v>347685</v>
      </c>
      <c r="Q68" s="197">
        <v>270179</v>
      </c>
      <c r="R68" s="200">
        <v>77506</v>
      </c>
      <c r="S68" s="201">
        <v>264459</v>
      </c>
      <c r="T68" s="197">
        <v>230868</v>
      </c>
      <c r="U68" s="200">
        <v>33591</v>
      </c>
      <c r="AK68" s="205"/>
      <c r="AL68" s="205"/>
      <c r="AM68" s="205"/>
      <c r="AN68" s="205"/>
      <c r="AO68" s="205"/>
      <c r="AP68" s="205"/>
      <c r="AQ68" s="205"/>
      <c r="AR68" s="205"/>
      <c r="AS68" s="205"/>
      <c r="AT68" s="205"/>
    </row>
    <row r="69" spans="2:46" ht="27.9" customHeight="1" x14ac:dyDescent="0.2">
      <c r="B69" s="133"/>
      <c r="C69" s="187">
        <f t="shared" ref="C69:C71" si="2">C9</f>
        <v>44197</v>
      </c>
      <c r="D69" s="196">
        <v>229345</v>
      </c>
      <c r="E69" s="197">
        <v>213180</v>
      </c>
      <c r="F69" s="202">
        <v>16165</v>
      </c>
      <c r="G69" s="199">
        <v>375184</v>
      </c>
      <c r="H69" s="197">
        <v>302507</v>
      </c>
      <c r="I69" s="197">
        <v>72677</v>
      </c>
      <c r="J69" s="196">
        <v>504663</v>
      </c>
      <c r="K69" s="197">
        <v>378210</v>
      </c>
      <c r="L69" s="200">
        <v>126453</v>
      </c>
      <c r="M69" s="199">
        <v>252592</v>
      </c>
      <c r="N69" s="197">
        <v>233972</v>
      </c>
      <c r="O69" s="197">
        <v>18620</v>
      </c>
      <c r="P69" s="196">
        <v>345931</v>
      </c>
      <c r="Q69" s="197">
        <v>289960</v>
      </c>
      <c r="R69" s="200">
        <v>55971</v>
      </c>
      <c r="S69" s="196">
        <v>287121</v>
      </c>
      <c r="T69" s="206">
        <v>255094</v>
      </c>
      <c r="U69" s="207">
        <v>32027</v>
      </c>
      <c r="AK69" s="205"/>
      <c r="AL69" s="205"/>
      <c r="AM69" s="205"/>
      <c r="AN69" s="205"/>
      <c r="AO69" s="205"/>
      <c r="AP69" s="205"/>
      <c r="AQ69" s="205"/>
      <c r="AR69" s="205"/>
      <c r="AS69" s="205"/>
      <c r="AT69" s="205"/>
    </row>
    <row r="70" spans="2:46" ht="27.9" customHeight="1" x14ac:dyDescent="0.2">
      <c r="B70" s="133" t="s">
        <v>51</v>
      </c>
      <c r="C70" s="187">
        <f t="shared" si="2"/>
        <v>44562</v>
      </c>
      <c r="D70" s="196">
        <v>238077</v>
      </c>
      <c r="E70" s="197">
        <v>227570</v>
      </c>
      <c r="F70" s="202">
        <v>10507</v>
      </c>
      <c r="G70" s="199">
        <v>359980</v>
      </c>
      <c r="H70" s="206">
        <v>300750</v>
      </c>
      <c r="I70" s="199">
        <v>59230</v>
      </c>
      <c r="J70" s="196">
        <v>501124</v>
      </c>
      <c r="K70" s="206">
        <v>378151</v>
      </c>
      <c r="L70" s="207">
        <v>122973</v>
      </c>
      <c r="M70" s="199">
        <v>331214</v>
      </c>
      <c r="N70" s="206">
        <v>275081</v>
      </c>
      <c r="O70" s="199">
        <v>56133</v>
      </c>
      <c r="P70" s="196">
        <v>417806</v>
      </c>
      <c r="Q70" s="206">
        <v>321635</v>
      </c>
      <c r="R70" s="207">
        <v>96171</v>
      </c>
      <c r="S70" s="196">
        <v>335084</v>
      </c>
      <c r="T70" s="206">
        <v>270792</v>
      </c>
      <c r="U70" s="207">
        <v>64292</v>
      </c>
      <c r="AK70" s="160"/>
      <c r="AL70" s="160"/>
      <c r="AM70" s="160"/>
      <c r="AN70" s="160"/>
      <c r="AO70" s="160"/>
      <c r="AP70" s="160"/>
      <c r="AQ70" s="160"/>
      <c r="AR70" s="160"/>
      <c r="AS70" s="160"/>
      <c r="AT70" s="160"/>
    </row>
    <row r="71" spans="2:46" ht="27.9" customHeight="1" x14ac:dyDescent="0.2">
      <c r="B71" s="133" t="s">
        <v>52</v>
      </c>
      <c r="C71" s="187">
        <f t="shared" si="2"/>
        <v>44927</v>
      </c>
      <c r="D71" s="196" t="s">
        <v>72</v>
      </c>
      <c r="E71" s="196" t="s">
        <v>72</v>
      </c>
      <c r="F71" s="202" t="s">
        <v>72</v>
      </c>
      <c r="G71" s="199">
        <v>286341</v>
      </c>
      <c r="H71" s="206">
        <v>250890</v>
      </c>
      <c r="I71" s="199">
        <v>35451</v>
      </c>
      <c r="J71" s="196">
        <v>496162</v>
      </c>
      <c r="K71" s="206">
        <v>389742</v>
      </c>
      <c r="L71" s="207">
        <v>106420</v>
      </c>
      <c r="M71" s="199">
        <v>277014</v>
      </c>
      <c r="N71" s="206">
        <v>234964</v>
      </c>
      <c r="O71" s="199">
        <v>42050</v>
      </c>
      <c r="P71" s="196">
        <v>424975</v>
      </c>
      <c r="Q71" s="206">
        <v>327337</v>
      </c>
      <c r="R71" s="207">
        <v>97638</v>
      </c>
      <c r="S71" s="196">
        <v>322654</v>
      </c>
      <c r="T71" s="206">
        <v>275847</v>
      </c>
      <c r="U71" s="207">
        <v>46807</v>
      </c>
      <c r="AK71" s="160"/>
      <c r="AL71" s="160"/>
      <c r="AM71" s="160"/>
      <c r="AN71" s="160"/>
      <c r="AO71" s="160"/>
      <c r="AP71" s="160"/>
      <c r="AQ71" s="160"/>
      <c r="AR71" s="160"/>
      <c r="AS71" s="160"/>
      <c r="AT71" s="160"/>
    </row>
    <row r="72" spans="2:46" ht="27.9" customHeight="1" x14ac:dyDescent="0.25">
      <c r="B72" s="133"/>
      <c r="C72" s="187">
        <f>C12</f>
        <v>45292</v>
      </c>
      <c r="D72" s="196" t="s">
        <v>73</v>
      </c>
      <c r="E72" s="197" t="s">
        <v>73</v>
      </c>
      <c r="F72" s="208" t="s">
        <v>73</v>
      </c>
      <c r="G72" s="199" t="s">
        <v>73</v>
      </c>
      <c r="H72" s="206" t="s">
        <v>73</v>
      </c>
      <c r="I72" s="199" t="s">
        <v>73</v>
      </c>
      <c r="J72" s="196">
        <v>479909</v>
      </c>
      <c r="K72" s="206">
        <v>374173</v>
      </c>
      <c r="L72" s="207">
        <v>105736</v>
      </c>
      <c r="M72" s="199">
        <v>287029</v>
      </c>
      <c r="N72" s="206">
        <v>240308</v>
      </c>
      <c r="O72" s="199">
        <v>46721</v>
      </c>
      <c r="P72" s="196">
        <v>458808</v>
      </c>
      <c r="Q72" s="206">
        <v>351338</v>
      </c>
      <c r="R72" s="207">
        <v>107470</v>
      </c>
      <c r="S72" s="196">
        <v>303357</v>
      </c>
      <c r="T72" s="206">
        <v>257235</v>
      </c>
      <c r="U72" s="207">
        <v>46122</v>
      </c>
      <c r="V72" s="171"/>
      <c r="AK72" s="160"/>
      <c r="AL72" s="160"/>
      <c r="AM72" s="160"/>
      <c r="AN72" s="160"/>
      <c r="AO72" s="160"/>
      <c r="AP72" s="160"/>
      <c r="AQ72" s="160"/>
      <c r="AR72" s="160"/>
      <c r="AS72" s="160"/>
      <c r="AT72" s="160"/>
    </row>
    <row r="73" spans="2:46" ht="27.9" customHeight="1" x14ac:dyDescent="0.25">
      <c r="B73" s="133"/>
      <c r="C73" s="172">
        <f>$A$4</f>
        <v>6</v>
      </c>
      <c r="D73" s="209" t="s">
        <v>72</v>
      </c>
      <c r="E73" s="210" t="s">
        <v>72</v>
      </c>
      <c r="F73" s="211" t="s">
        <v>72</v>
      </c>
      <c r="G73" s="212" t="s">
        <v>72</v>
      </c>
      <c r="H73" s="210" t="s">
        <v>72</v>
      </c>
      <c r="I73" s="212" t="s">
        <v>72</v>
      </c>
      <c r="J73" s="209">
        <v>388957</v>
      </c>
      <c r="K73" s="210">
        <v>388188</v>
      </c>
      <c r="L73" s="211">
        <v>769</v>
      </c>
      <c r="M73" s="212">
        <v>249220</v>
      </c>
      <c r="N73" s="210">
        <v>249028</v>
      </c>
      <c r="O73" s="212">
        <v>192</v>
      </c>
      <c r="P73" s="209">
        <v>333156</v>
      </c>
      <c r="Q73" s="210">
        <v>333156</v>
      </c>
      <c r="R73" s="211">
        <v>0</v>
      </c>
      <c r="S73" s="209">
        <v>259755</v>
      </c>
      <c r="T73" s="210">
        <v>259755</v>
      </c>
      <c r="U73" s="211">
        <v>0</v>
      </c>
      <c r="V73" s="171"/>
      <c r="AK73" s="160"/>
      <c r="AL73" s="160"/>
      <c r="AM73" s="160"/>
      <c r="AN73" s="160"/>
      <c r="AO73" s="160"/>
      <c r="AP73" s="160"/>
      <c r="AQ73" s="160"/>
      <c r="AR73" s="160"/>
      <c r="AS73" s="160"/>
      <c r="AT73" s="160"/>
    </row>
    <row r="74" spans="2:46" ht="27.9" customHeight="1" x14ac:dyDescent="0.25">
      <c r="B74" s="133"/>
      <c r="C74" s="179" t="s">
        <v>11</v>
      </c>
      <c r="D74" s="196" t="s">
        <v>72</v>
      </c>
      <c r="E74" s="206" t="s">
        <v>72</v>
      </c>
      <c r="F74" s="207" t="s">
        <v>72</v>
      </c>
      <c r="G74" s="199">
        <v>234764</v>
      </c>
      <c r="H74" s="206">
        <v>234764</v>
      </c>
      <c r="I74" s="199">
        <v>0</v>
      </c>
      <c r="J74" s="196">
        <v>387253</v>
      </c>
      <c r="K74" s="206">
        <v>386158</v>
      </c>
      <c r="L74" s="207">
        <v>1095</v>
      </c>
      <c r="M74" s="199">
        <v>240377</v>
      </c>
      <c r="N74" s="206">
        <v>240377</v>
      </c>
      <c r="O74" s="199">
        <v>0</v>
      </c>
      <c r="P74" s="196" t="s">
        <v>72</v>
      </c>
      <c r="Q74" s="206" t="s">
        <v>72</v>
      </c>
      <c r="R74" s="207" t="s">
        <v>72</v>
      </c>
      <c r="S74" s="196">
        <v>259394</v>
      </c>
      <c r="T74" s="206">
        <v>259394</v>
      </c>
      <c r="U74" s="207">
        <v>0</v>
      </c>
      <c r="V74" s="171"/>
      <c r="AK74" s="160"/>
      <c r="AL74" s="160"/>
      <c r="AM74" s="160"/>
      <c r="AN74" s="160"/>
      <c r="AO74" s="160"/>
      <c r="AP74" s="160"/>
      <c r="AQ74" s="160"/>
      <c r="AR74" s="160"/>
      <c r="AS74" s="160"/>
      <c r="AT74" s="160"/>
    </row>
    <row r="75" spans="2:46" ht="27.9" customHeight="1" x14ac:dyDescent="0.25">
      <c r="B75" s="133" t="s">
        <v>53</v>
      </c>
      <c r="C75" s="179" t="s">
        <v>12</v>
      </c>
      <c r="D75" s="196" t="s">
        <v>72</v>
      </c>
      <c r="E75" s="206" t="s">
        <v>72</v>
      </c>
      <c r="F75" s="207" t="s">
        <v>72</v>
      </c>
      <c r="G75" s="199" t="s">
        <v>72</v>
      </c>
      <c r="H75" s="206" t="s">
        <v>72</v>
      </c>
      <c r="I75" s="199" t="s">
        <v>72</v>
      </c>
      <c r="J75" s="196">
        <v>386726</v>
      </c>
      <c r="K75" s="206">
        <v>382659</v>
      </c>
      <c r="L75" s="207">
        <v>4067</v>
      </c>
      <c r="M75" s="199">
        <v>252156</v>
      </c>
      <c r="N75" s="206">
        <v>244177</v>
      </c>
      <c r="O75" s="199">
        <v>7979</v>
      </c>
      <c r="P75" s="196">
        <v>339402</v>
      </c>
      <c r="Q75" s="206">
        <v>339402</v>
      </c>
      <c r="R75" s="207">
        <v>0</v>
      </c>
      <c r="S75" s="196">
        <v>294046</v>
      </c>
      <c r="T75" s="206">
        <v>264030</v>
      </c>
      <c r="U75" s="207">
        <v>30016</v>
      </c>
      <c r="V75" s="171"/>
      <c r="AK75" s="160"/>
      <c r="AL75" s="160"/>
      <c r="AM75" s="160"/>
      <c r="AN75" s="160"/>
      <c r="AO75" s="160"/>
      <c r="AP75" s="160"/>
      <c r="AQ75" s="160"/>
      <c r="AR75" s="160"/>
      <c r="AS75" s="160"/>
      <c r="AT75" s="160"/>
    </row>
    <row r="76" spans="2:46" ht="27.9" customHeight="1" x14ac:dyDescent="0.25">
      <c r="B76" s="133"/>
      <c r="C76" s="179" t="s">
        <v>13</v>
      </c>
      <c r="D76" s="196" t="s">
        <v>72</v>
      </c>
      <c r="E76" s="206" t="s">
        <v>72</v>
      </c>
      <c r="F76" s="207" t="s">
        <v>72</v>
      </c>
      <c r="G76" s="199">
        <v>234132</v>
      </c>
      <c r="H76" s="206">
        <v>234132</v>
      </c>
      <c r="I76" s="199">
        <v>0</v>
      </c>
      <c r="J76" s="196">
        <v>386760</v>
      </c>
      <c r="K76" s="206">
        <v>386742</v>
      </c>
      <c r="L76" s="207">
        <v>18</v>
      </c>
      <c r="M76" s="199">
        <v>239023</v>
      </c>
      <c r="N76" s="206">
        <v>239023</v>
      </c>
      <c r="O76" s="199">
        <v>0</v>
      </c>
      <c r="P76" s="196">
        <v>352092</v>
      </c>
      <c r="Q76" s="206">
        <v>352092</v>
      </c>
      <c r="R76" s="207">
        <v>0</v>
      </c>
      <c r="S76" s="196">
        <v>263759</v>
      </c>
      <c r="T76" s="206">
        <v>263759</v>
      </c>
      <c r="U76" s="207">
        <v>0</v>
      </c>
      <c r="V76" s="171"/>
      <c r="AK76" s="160"/>
      <c r="AL76" s="160"/>
      <c r="AM76" s="160"/>
      <c r="AN76" s="160"/>
      <c r="AO76" s="160"/>
      <c r="AP76" s="160"/>
      <c r="AQ76" s="160"/>
      <c r="AR76" s="160"/>
      <c r="AS76" s="160"/>
      <c r="AT76" s="160"/>
    </row>
    <row r="77" spans="2:46" ht="27.9" customHeight="1" x14ac:dyDescent="0.25">
      <c r="B77" s="133"/>
      <c r="C77" s="179" t="s">
        <v>14</v>
      </c>
      <c r="D77" s="196" t="s">
        <v>72</v>
      </c>
      <c r="E77" s="206" t="s">
        <v>72</v>
      </c>
      <c r="F77" s="207" t="s">
        <v>72</v>
      </c>
      <c r="G77" s="199">
        <v>236743</v>
      </c>
      <c r="H77" s="206">
        <v>236743</v>
      </c>
      <c r="I77" s="199">
        <v>0</v>
      </c>
      <c r="J77" s="196">
        <v>371867</v>
      </c>
      <c r="K77" s="206">
        <v>371832</v>
      </c>
      <c r="L77" s="207">
        <v>35</v>
      </c>
      <c r="M77" s="199">
        <v>227280</v>
      </c>
      <c r="N77" s="206">
        <v>227280</v>
      </c>
      <c r="O77" s="199">
        <v>0</v>
      </c>
      <c r="P77" s="196">
        <v>354815</v>
      </c>
      <c r="Q77" s="206">
        <v>354815</v>
      </c>
      <c r="R77" s="207">
        <v>0</v>
      </c>
      <c r="S77" s="196">
        <v>263557</v>
      </c>
      <c r="T77" s="206">
        <v>263557</v>
      </c>
      <c r="U77" s="207">
        <v>0</v>
      </c>
      <c r="V77" s="171"/>
      <c r="AK77" s="160"/>
      <c r="AL77" s="160"/>
      <c r="AM77" s="160"/>
      <c r="AN77" s="160"/>
      <c r="AO77" s="160"/>
      <c r="AP77" s="160"/>
      <c r="AQ77" s="160"/>
      <c r="AR77" s="160"/>
      <c r="AS77" s="160"/>
      <c r="AT77" s="160"/>
    </row>
    <row r="78" spans="2:46" ht="27.9" customHeight="1" x14ac:dyDescent="0.25">
      <c r="B78" s="133"/>
      <c r="C78" s="179" t="s">
        <v>15</v>
      </c>
      <c r="D78" s="196">
        <v>242082</v>
      </c>
      <c r="E78" s="206">
        <v>232893</v>
      </c>
      <c r="F78" s="207">
        <v>9189</v>
      </c>
      <c r="G78" s="199">
        <v>277949</v>
      </c>
      <c r="H78" s="206">
        <v>237993</v>
      </c>
      <c r="I78" s="199">
        <v>39956</v>
      </c>
      <c r="J78" s="196">
        <v>909925</v>
      </c>
      <c r="K78" s="206">
        <v>380116</v>
      </c>
      <c r="L78" s="207">
        <v>529809</v>
      </c>
      <c r="M78" s="199">
        <v>487711</v>
      </c>
      <c r="N78" s="206">
        <v>241709</v>
      </c>
      <c r="O78" s="199">
        <v>246002</v>
      </c>
      <c r="P78" s="196">
        <v>952375</v>
      </c>
      <c r="Q78" s="206">
        <v>353133</v>
      </c>
      <c r="R78" s="207">
        <v>599242</v>
      </c>
      <c r="S78" s="196">
        <v>318355</v>
      </c>
      <c r="T78" s="206">
        <v>262349</v>
      </c>
      <c r="U78" s="207">
        <v>56006</v>
      </c>
      <c r="V78" s="171"/>
      <c r="AK78" s="160"/>
      <c r="AL78" s="160"/>
      <c r="AM78" s="160"/>
      <c r="AN78" s="160"/>
      <c r="AO78" s="160"/>
      <c r="AP78" s="160"/>
      <c r="AQ78" s="160"/>
      <c r="AR78" s="160"/>
      <c r="AS78" s="160"/>
      <c r="AT78" s="160"/>
    </row>
    <row r="79" spans="2:46" ht="27.9" customHeight="1" x14ac:dyDescent="0.25">
      <c r="B79" s="133" t="s">
        <v>54</v>
      </c>
      <c r="C79" s="179" t="s">
        <v>16</v>
      </c>
      <c r="D79" s="196">
        <v>206732</v>
      </c>
      <c r="E79" s="206">
        <v>206732</v>
      </c>
      <c r="F79" s="207">
        <v>0</v>
      </c>
      <c r="G79" s="199" t="s">
        <v>72</v>
      </c>
      <c r="H79" s="206" t="s">
        <v>72</v>
      </c>
      <c r="I79" s="199" t="s">
        <v>72</v>
      </c>
      <c r="J79" s="196">
        <v>370494</v>
      </c>
      <c r="K79" s="206">
        <v>370424</v>
      </c>
      <c r="L79" s="207">
        <v>70</v>
      </c>
      <c r="M79" s="199">
        <v>240540</v>
      </c>
      <c r="N79" s="206">
        <v>234219</v>
      </c>
      <c r="O79" s="199">
        <v>6321</v>
      </c>
      <c r="P79" s="196">
        <v>389421</v>
      </c>
      <c r="Q79" s="206">
        <v>362405</v>
      </c>
      <c r="R79" s="207">
        <v>27016</v>
      </c>
      <c r="S79" s="196">
        <v>273794</v>
      </c>
      <c r="T79" s="197">
        <v>247715</v>
      </c>
      <c r="U79" s="200">
        <v>26079</v>
      </c>
      <c r="V79" s="171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</row>
    <row r="80" spans="2:46" ht="27.9" customHeight="1" x14ac:dyDescent="0.25">
      <c r="B80" s="133"/>
      <c r="C80" s="179" t="s">
        <v>17</v>
      </c>
      <c r="D80" s="196" t="s">
        <v>72</v>
      </c>
      <c r="E80" s="206" t="s">
        <v>72</v>
      </c>
      <c r="F80" s="207" t="s">
        <v>72</v>
      </c>
      <c r="G80" s="199" t="s">
        <v>72</v>
      </c>
      <c r="H80" s="206" t="s">
        <v>72</v>
      </c>
      <c r="I80" s="199" t="s">
        <v>72</v>
      </c>
      <c r="J80" s="196">
        <v>407574</v>
      </c>
      <c r="K80" s="206">
        <v>364024</v>
      </c>
      <c r="L80" s="207">
        <v>43550</v>
      </c>
      <c r="M80" s="199">
        <v>245862</v>
      </c>
      <c r="N80" s="206">
        <v>231383</v>
      </c>
      <c r="O80" s="199">
        <v>14479</v>
      </c>
      <c r="P80" s="196" t="s">
        <v>72</v>
      </c>
      <c r="Q80" s="206" t="s">
        <v>72</v>
      </c>
      <c r="R80" s="207" t="s">
        <v>72</v>
      </c>
      <c r="S80" s="196">
        <v>412011</v>
      </c>
      <c r="T80" s="197">
        <v>250426</v>
      </c>
      <c r="U80" s="200">
        <v>161585</v>
      </c>
      <c r="V80" s="171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</row>
    <row r="81" spans="2:46" ht="27.9" customHeight="1" x14ac:dyDescent="0.25">
      <c r="B81" s="133"/>
      <c r="C81" s="179" t="s">
        <v>18</v>
      </c>
      <c r="D81" s="196" t="s">
        <v>72</v>
      </c>
      <c r="E81" s="206" t="s">
        <v>72</v>
      </c>
      <c r="F81" s="207" t="s">
        <v>72</v>
      </c>
      <c r="G81" s="199" t="s">
        <v>72</v>
      </c>
      <c r="H81" s="206" t="s">
        <v>72</v>
      </c>
      <c r="I81" s="199" t="s">
        <v>72</v>
      </c>
      <c r="J81" s="196">
        <v>360626</v>
      </c>
      <c r="K81" s="206">
        <v>359739</v>
      </c>
      <c r="L81" s="207">
        <v>887</v>
      </c>
      <c r="M81" s="199">
        <v>239994</v>
      </c>
      <c r="N81" s="206">
        <v>239994</v>
      </c>
      <c r="O81" s="199">
        <v>0</v>
      </c>
      <c r="P81" s="196">
        <v>363370</v>
      </c>
      <c r="Q81" s="206">
        <v>363370</v>
      </c>
      <c r="R81" s="207">
        <v>0</v>
      </c>
      <c r="S81" s="196">
        <v>245262</v>
      </c>
      <c r="T81" s="197">
        <v>245262</v>
      </c>
      <c r="U81" s="200">
        <v>0</v>
      </c>
      <c r="V81" s="171"/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</row>
    <row r="82" spans="2:46" ht="27.9" customHeight="1" x14ac:dyDescent="0.25">
      <c r="B82" s="133"/>
      <c r="C82" s="179" t="s">
        <v>19</v>
      </c>
      <c r="D82" s="196" t="s">
        <v>72</v>
      </c>
      <c r="E82" s="206" t="s">
        <v>72</v>
      </c>
      <c r="F82" s="207" t="s">
        <v>72</v>
      </c>
      <c r="G82" s="199" t="s">
        <v>72</v>
      </c>
      <c r="H82" s="206" t="s">
        <v>72</v>
      </c>
      <c r="I82" s="199" t="s">
        <v>72</v>
      </c>
      <c r="J82" s="196">
        <v>370129</v>
      </c>
      <c r="K82" s="206">
        <v>370090</v>
      </c>
      <c r="L82" s="207">
        <v>39</v>
      </c>
      <c r="M82" s="199">
        <v>240949</v>
      </c>
      <c r="N82" s="206">
        <v>240949</v>
      </c>
      <c r="O82" s="199">
        <v>0</v>
      </c>
      <c r="P82" s="196">
        <v>361861</v>
      </c>
      <c r="Q82" s="206">
        <v>361861</v>
      </c>
      <c r="R82" s="207">
        <v>0</v>
      </c>
      <c r="S82" s="196">
        <v>235524</v>
      </c>
      <c r="T82" s="197">
        <v>235524</v>
      </c>
      <c r="U82" s="200">
        <v>0</v>
      </c>
      <c r="V82" s="171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</row>
    <row r="83" spans="2:46" ht="27.9" customHeight="1" x14ac:dyDescent="0.25">
      <c r="B83" s="133"/>
      <c r="C83" s="179" t="s">
        <v>20</v>
      </c>
      <c r="D83" s="196">
        <v>219031</v>
      </c>
      <c r="E83" s="206">
        <v>219031</v>
      </c>
      <c r="F83" s="207">
        <v>0</v>
      </c>
      <c r="G83" s="199" t="s">
        <v>72</v>
      </c>
      <c r="H83" s="206" t="s">
        <v>72</v>
      </c>
      <c r="I83" s="199" t="s">
        <v>72</v>
      </c>
      <c r="J83" s="196">
        <v>361022</v>
      </c>
      <c r="K83" s="206">
        <v>360559</v>
      </c>
      <c r="L83" s="207">
        <v>463</v>
      </c>
      <c r="M83" s="199">
        <v>240301</v>
      </c>
      <c r="N83" s="206">
        <v>240301</v>
      </c>
      <c r="O83" s="199">
        <v>0</v>
      </c>
      <c r="P83" s="201">
        <v>974273</v>
      </c>
      <c r="Q83" s="197">
        <v>358008</v>
      </c>
      <c r="R83" s="200">
        <v>616265</v>
      </c>
      <c r="S83" s="196">
        <v>273413</v>
      </c>
      <c r="T83" s="197">
        <v>260324</v>
      </c>
      <c r="U83" s="200">
        <v>13089</v>
      </c>
      <c r="V83" s="171"/>
      <c r="AK83" s="160"/>
      <c r="AL83" s="160"/>
      <c r="AM83" s="160"/>
      <c r="AN83" s="160"/>
      <c r="AO83" s="160"/>
      <c r="AP83" s="160"/>
      <c r="AQ83" s="160"/>
      <c r="AR83" s="160"/>
      <c r="AS83" s="160"/>
      <c r="AT83" s="160"/>
    </row>
    <row r="84" spans="2:46" ht="27.9" customHeight="1" x14ac:dyDescent="0.25">
      <c r="B84" s="133"/>
      <c r="C84" s="183" t="s">
        <v>21</v>
      </c>
      <c r="D84" s="196">
        <v>323214</v>
      </c>
      <c r="E84" s="206">
        <v>243598</v>
      </c>
      <c r="F84" s="207">
        <v>79616</v>
      </c>
      <c r="G84" s="199" t="s">
        <v>72</v>
      </c>
      <c r="H84" s="206" t="s">
        <v>72</v>
      </c>
      <c r="I84" s="199" t="s">
        <v>72</v>
      </c>
      <c r="J84" s="196">
        <v>1050209</v>
      </c>
      <c r="K84" s="206">
        <v>370152</v>
      </c>
      <c r="L84" s="207">
        <v>680057</v>
      </c>
      <c r="M84" s="199">
        <v>538150</v>
      </c>
      <c r="N84" s="206">
        <v>255822</v>
      </c>
      <c r="O84" s="199">
        <v>282328</v>
      </c>
      <c r="P84" s="196">
        <v>366502</v>
      </c>
      <c r="Q84" s="206">
        <v>338297</v>
      </c>
      <c r="R84" s="207">
        <v>28205</v>
      </c>
      <c r="S84" s="196">
        <v>551871</v>
      </c>
      <c r="T84" s="197">
        <v>275069</v>
      </c>
      <c r="U84" s="200">
        <v>276802</v>
      </c>
      <c r="V84" s="171"/>
      <c r="AK84" s="160"/>
      <c r="AL84" s="160"/>
      <c r="AM84" s="160"/>
      <c r="AN84" s="160"/>
      <c r="AO84" s="160"/>
      <c r="AP84" s="160"/>
      <c r="AQ84" s="160"/>
      <c r="AR84" s="160"/>
      <c r="AS84" s="160"/>
      <c r="AT84" s="160"/>
    </row>
    <row r="85" spans="2:46" ht="27.9" customHeight="1" x14ac:dyDescent="0.2">
      <c r="B85" s="184" t="s">
        <v>52</v>
      </c>
      <c r="C85" s="185" t="str">
        <f>C67</f>
        <v>令和元年平均</v>
      </c>
      <c r="D85" s="209">
        <v>225033</v>
      </c>
      <c r="E85" s="213">
        <v>219672</v>
      </c>
      <c r="F85" s="198">
        <v>5361</v>
      </c>
      <c r="G85" s="212">
        <v>277088</v>
      </c>
      <c r="H85" s="213">
        <v>262539</v>
      </c>
      <c r="I85" s="213">
        <v>14549</v>
      </c>
      <c r="J85" s="209">
        <v>434192</v>
      </c>
      <c r="K85" s="213">
        <v>324788</v>
      </c>
      <c r="L85" s="214">
        <v>109404</v>
      </c>
      <c r="M85" s="212">
        <v>335624</v>
      </c>
      <c r="N85" s="213">
        <v>240884</v>
      </c>
      <c r="O85" s="213">
        <v>94740</v>
      </c>
      <c r="P85" s="209">
        <v>422345</v>
      </c>
      <c r="Q85" s="213">
        <v>327080</v>
      </c>
      <c r="R85" s="214">
        <v>95265</v>
      </c>
      <c r="S85" s="215">
        <v>274889</v>
      </c>
      <c r="T85" s="213">
        <v>245256</v>
      </c>
      <c r="U85" s="214">
        <v>29633</v>
      </c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</row>
    <row r="86" spans="2:46" ht="27.9" customHeight="1" x14ac:dyDescent="0.2">
      <c r="B86" s="186"/>
      <c r="C86" s="187">
        <f>C68</f>
        <v>43831</v>
      </c>
      <c r="D86" s="196">
        <v>226734</v>
      </c>
      <c r="E86" s="197">
        <v>221744</v>
      </c>
      <c r="F86" s="202">
        <v>4990</v>
      </c>
      <c r="G86" s="199">
        <v>298263</v>
      </c>
      <c r="H86" s="197">
        <v>276799</v>
      </c>
      <c r="I86" s="197">
        <v>21464</v>
      </c>
      <c r="J86" s="196">
        <v>491210</v>
      </c>
      <c r="K86" s="203">
        <v>371661</v>
      </c>
      <c r="L86" s="204">
        <v>119549</v>
      </c>
      <c r="M86" s="199">
        <v>278563</v>
      </c>
      <c r="N86" s="197">
        <v>253103</v>
      </c>
      <c r="O86" s="197">
        <v>25460</v>
      </c>
      <c r="P86" s="196">
        <v>401841</v>
      </c>
      <c r="Q86" s="197">
        <v>310041</v>
      </c>
      <c r="R86" s="200">
        <v>91800</v>
      </c>
      <c r="S86" s="196">
        <v>273031</v>
      </c>
      <c r="T86" s="197">
        <v>238865</v>
      </c>
      <c r="U86" s="200">
        <v>34166</v>
      </c>
      <c r="AK86" s="160"/>
      <c r="AL86" s="160"/>
      <c r="AM86" s="160"/>
      <c r="AN86" s="160"/>
      <c r="AO86" s="160"/>
      <c r="AP86" s="160"/>
      <c r="AQ86" s="160"/>
      <c r="AR86" s="160"/>
      <c r="AS86" s="160"/>
      <c r="AT86" s="160"/>
    </row>
    <row r="87" spans="2:46" ht="27.9" customHeight="1" x14ac:dyDescent="0.2">
      <c r="B87" s="186"/>
      <c r="C87" s="187">
        <f t="shared" ref="C87:C89" si="3">C69</f>
        <v>44197</v>
      </c>
      <c r="D87" s="201">
        <v>249979</v>
      </c>
      <c r="E87" s="197">
        <v>231750</v>
      </c>
      <c r="F87" s="202">
        <v>18229</v>
      </c>
      <c r="G87" s="216">
        <v>445705</v>
      </c>
      <c r="H87" s="197">
        <v>353900</v>
      </c>
      <c r="I87" s="197">
        <v>91805</v>
      </c>
      <c r="J87" s="201">
        <v>518108</v>
      </c>
      <c r="K87" s="197">
        <v>387948</v>
      </c>
      <c r="L87" s="200">
        <v>130160</v>
      </c>
      <c r="M87" s="216">
        <v>276205</v>
      </c>
      <c r="N87" s="197">
        <v>255373</v>
      </c>
      <c r="O87" s="197">
        <v>20832</v>
      </c>
      <c r="P87" s="201">
        <v>394940</v>
      </c>
      <c r="Q87" s="197">
        <v>332481</v>
      </c>
      <c r="R87" s="200">
        <v>62459</v>
      </c>
      <c r="S87" s="201">
        <v>296641</v>
      </c>
      <c r="T87" s="197">
        <v>263606</v>
      </c>
      <c r="U87" s="200">
        <v>33035</v>
      </c>
      <c r="AK87" s="160"/>
      <c r="AL87" s="160"/>
      <c r="AM87" s="160"/>
      <c r="AN87" s="160"/>
      <c r="AO87" s="160"/>
      <c r="AP87" s="160"/>
      <c r="AQ87" s="160"/>
      <c r="AR87" s="160"/>
      <c r="AS87" s="160"/>
      <c r="AT87" s="160"/>
    </row>
    <row r="88" spans="2:46" ht="27.9" customHeight="1" x14ac:dyDescent="0.2">
      <c r="B88" s="186"/>
      <c r="C88" s="187">
        <f t="shared" si="3"/>
        <v>44562</v>
      </c>
      <c r="D88" s="201">
        <v>250650</v>
      </c>
      <c r="E88" s="197">
        <v>239359</v>
      </c>
      <c r="F88" s="202">
        <v>11291</v>
      </c>
      <c r="G88" s="216">
        <v>439175</v>
      </c>
      <c r="H88" s="197">
        <v>360922</v>
      </c>
      <c r="I88" s="197">
        <v>78253</v>
      </c>
      <c r="J88" s="201">
        <v>515880</v>
      </c>
      <c r="K88" s="197">
        <v>389046</v>
      </c>
      <c r="L88" s="200">
        <v>126834</v>
      </c>
      <c r="M88" s="216">
        <v>357506</v>
      </c>
      <c r="N88" s="197">
        <v>293852</v>
      </c>
      <c r="O88" s="197">
        <v>63654</v>
      </c>
      <c r="P88" s="201">
        <v>440704</v>
      </c>
      <c r="Q88" s="197">
        <v>338450</v>
      </c>
      <c r="R88" s="200">
        <v>102254</v>
      </c>
      <c r="S88" s="201">
        <v>351700</v>
      </c>
      <c r="T88" s="197">
        <v>293034</v>
      </c>
      <c r="U88" s="200">
        <v>58666</v>
      </c>
      <c r="AK88" s="181"/>
      <c r="AL88" s="181"/>
      <c r="AM88" s="181"/>
      <c r="AN88" s="181"/>
      <c r="AO88" s="181"/>
      <c r="AP88" s="181"/>
      <c r="AQ88" s="181"/>
      <c r="AR88" s="181"/>
      <c r="AS88" s="181"/>
      <c r="AT88" s="181"/>
    </row>
    <row r="89" spans="2:46" ht="27.9" customHeight="1" x14ac:dyDescent="0.2">
      <c r="B89" s="186"/>
      <c r="C89" s="187">
        <f t="shared" si="3"/>
        <v>44927</v>
      </c>
      <c r="D89" s="196" t="s">
        <v>72</v>
      </c>
      <c r="E89" s="196" t="s">
        <v>72</v>
      </c>
      <c r="F89" s="202" t="s">
        <v>72</v>
      </c>
      <c r="G89" s="216">
        <v>336894</v>
      </c>
      <c r="H89" s="197">
        <v>291728</v>
      </c>
      <c r="I89" s="197">
        <v>45166</v>
      </c>
      <c r="J89" s="201">
        <v>512187</v>
      </c>
      <c r="K89" s="197">
        <v>402253</v>
      </c>
      <c r="L89" s="200">
        <v>109934</v>
      </c>
      <c r="M89" s="216">
        <v>327681</v>
      </c>
      <c r="N89" s="197">
        <v>274079</v>
      </c>
      <c r="O89" s="197">
        <v>53602</v>
      </c>
      <c r="P89" s="201">
        <v>452319</v>
      </c>
      <c r="Q89" s="197">
        <v>347372</v>
      </c>
      <c r="R89" s="200">
        <v>104947</v>
      </c>
      <c r="S89" s="201">
        <v>341595</v>
      </c>
      <c r="T89" s="197">
        <v>292069</v>
      </c>
      <c r="U89" s="200">
        <v>49526</v>
      </c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</row>
    <row r="90" spans="2:46" ht="27.9" customHeight="1" x14ac:dyDescent="0.25">
      <c r="B90" s="186"/>
      <c r="C90" s="188">
        <f>C72</f>
        <v>45292</v>
      </c>
      <c r="D90" s="217" t="s">
        <v>73</v>
      </c>
      <c r="E90" s="218" t="s">
        <v>73</v>
      </c>
      <c r="F90" s="208" t="s">
        <v>73</v>
      </c>
      <c r="G90" s="219" t="s">
        <v>73</v>
      </c>
      <c r="H90" s="218" t="s">
        <v>73</v>
      </c>
      <c r="I90" s="218" t="s">
        <v>73</v>
      </c>
      <c r="J90" s="220">
        <v>500295</v>
      </c>
      <c r="K90" s="218">
        <v>389985</v>
      </c>
      <c r="L90" s="221">
        <v>110310</v>
      </c>
      <c r="M90" s="219">
        <v>358972</v>
      </c>
      <c r="N90" s="218">
        <v>295759</v>
      </c>
      <c r="O90" s="218">
        <v>63213</v>
      </c>
      <c r="P90" s="220">
        <v>478653</v>
      </c>
      <c r="Q90" s="218">
        <v>365929</v>
      </c>
      <c r="R90" s="221">
        <v>112724</v>
      </c>
      <c r="S90" s="220">
        <v>306962</v>
      </c>
      <c r="T90" s="218">
        <v>261799</v>
      </c>
      <c r="U90" s="221">
        <v>45163</v>
      </c>
      <c r="V90" s="171"/>
      <c r="AK90" s="160"/>
      <c r="AL90" s="160"/>
      <c r="AM90" s="160"/>
      <c r="AN90" s="160"/>
      <c r="AO90" s="160"/>
      <c r="AP90" s="160"/>
      <c r="AQ90" s="160"/>
      <c r="AR90" s="160"/>
      <c r="AS90" s="160"/>
      <c r="AT90" s="160"/>
    </row>
    <row r="91" spans="2:46" ht="27.9" customHeight="1" x14ac:dyDescent="0.25">
      <c r="B91" s="186"/>
      <c r="C91" s="172">
        <f>$A$4</f>
        <v>6</v>
      </c>
      <c r="D91" s="196" t="s">
        <v>72</v>
      </c>
      <c r="E91" s="206" t="s">
        <v>72</v>
      </c>
      <c r="F91" s="207" t="s">
        <v>72</v>
      </c>
      <c r="G91" s="216" t="s">
        <v>72</v>
      </c>
      <c r="H91" s="197" t="s">
        <v>72</v>
      </c>
      <c r="I91" s="197" t="s">
        <v>72</v>
      </c>
      <c r="J91" s="201">
        <v>403583</v>
      </c>
      <c r="K91" s="197">
        <v>402746</v>
      </c>
      <c r="L91" s="200">
        <v>837</v>
      </c>
      <c r="M91" s="216">
        <v>300815</v>
      </c>
      <c r="N91" s="197">
        <v>300604</v>
      </c>
      <c r="O91" s="197">
        <v>211</v>
      </c>
      <c r="P91" s="201">
        <v>347156</v>
      </c>
      <c r="Q91" s="197">
        <v>347156</v>
      </c>
      <c r="R91" s="200">
        <v>0</v>
      </c>
      <c r="S91" s="201">
        <v>263340</v>
      </c>
      <c r="T91" s="206">
        <v>263340</v>
      </c>
      <c r="U91" s="200">
        <v>0</v>
      </c>
      <c r="V91" s="171"/>
      <c r="AK91" s="164"/>
      <c r="AL91" s="164"/>
      <c r="AM91" s="164"/>
      <c r="AN91" s="164"/>
      <c r="AO91" s="164"/>
      <c r="AP91" s="164"/>
      <c r="AQ91" s="164"/>
      <c r="AR91" s="164"/>
      <c r="AS91" s="164"/>
      <c r="AT91" s="164"/>
    </row>
    <row r="92" spans="2:46" ht="27.9" customHeight="1" x14ac:dyDescent="0.25">
      <c r="B92" s="186"/>
      <c r="C92" s="179" t="s">
        <v>11</v>
      </c>
      <c r="D92" s="196" t="s">
        <v>72</v>
      </c>
      <c r="E92" s="206" t="s">
        <v>72</v>
      </c>
      <c r="F92" s="207" t="s">
        <v>72</v>
      </c>
      <c r="G92" s="216">
        <v>267518</v>
      </c>
      <c r="H92" s="197">
        <v>267518</v>
      </c>
      <c r="I92" s="197">
        <v>0</v>
      </c>
      <c r="J92" s="201">
        <v>399389</v>
      </c>
      <c r="K92" s="197">
        <v>398193</v>
      </c>
      <c r="L92" s="200">
        <v>1196</v>
      </c>
      <c r="M92" s="216">
        <v>289311</v>
      </c>
      <c r="N92" s="197">
        <v>289311</v>
      </c>
      <c r="O92" s="197">
        <v>0</v>
      </c>
      <c r="P92" s="201" t="s">
        <v>72</v>
      </c>
      <c r="Q92" s="197" t="s">
        <v>72</v>
      </c>
      <c r="R92" s="200" t="s">
        <v>72</v>
      </c>
      <c r="S92" s="201">
        <v>262767</v>
      </c>
      <c r="T92" s="197">
        <v>262767</v>
      </c>
      <c r="U92" s="200">
        <v>0</v>
      </c>
      <c r="V92" s="171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</row>
    <row r="93" spans="2:46" ht="27.9" customHeight="1" x14ac:dyDescent="0.25">
      <c r="B93" s="186"/>
      <c r="C93" s="179" t="s">
        <v>12</v>
      </c>
      <c r="D93" s="196" t="s">
        <v>72</v>
      </c>
      <c r="E93" s="206" t="s">
        <v>72</v>
      </c>
      <c r="F93" s="207" t="s">
        <v>72</v>
      </c>
      <c r="G93" s="216" t="s">
        <v>72</v>
      </c>
      <c r="H93" s="197" t="s">
        <v>72</v>
      </c>
      <c r="I93" s="197" t="s">
        <v>72</v>
      </c>
      <c r="J93" s="201">
        <v>397880</v>
      </c>
      <c r="K93" s="197">
        <v>394177</v>
      </c>
      <c r="L93" s="200">
        <v>3703</v>
      </c>
      <c r="M93" s="216">
        <v>300578</v>
      </c>
      <c r="N93" s="197">
        <v>298252</v>
      </c>
      <c r="O93" s="197">
        <v>2326</v>
      </c>
      <c r="P93" s="201">
        <v>353299</v>
      </c>
      <c r="Q93" s="197">
        <v>353299</v>
      </c>
      <c r="R93" s="200">
        <v>0</v>
      </c>
      <c r="S93" s="201">
        <v>298025</v>
      </c>
      <c r="T93" s="197">
        <v>268747</v>
      </c>
      <c r="U93" s="200">
        <v>29278</v>
      </c>
      <c r="V93" s="171"/>
      <c r="AK93" s="164"/>
      <c r="AL93" s="164"/>
      <c r="AM93" s="164"/>
      <c r="AN93" s="164"/>
      <c r="AO93" s="164"/>
      <c r="AP93" s="164"/>
      <c r="AQ93" s="164"/>
      <c r="AR93" s="164"/>
      <c r="AS93" s="164"/>
      <c r="AT93" s="164"/>
    </row>
    <row r="94" spans="2:46" ht="27.9" customHeight="1" x14ac:dyDescent="0.25">
      <c r="B94" s="186"/>
      <c r="C94" s="179" t="s">
        <v>13</v>
      </c>
      <c r="D94" s="196" t="s">
        <v>72</v>
      </c>
      <c r="E94" s="206" t="s">
        <v>72</v>
      </c>
      <c r="F94" s="207" t="s">
        <v>72</v>
      </c>
      <c r="G94" s="216">
        <v>269685</v>
      </c>
      <c r="H94" s="197">
        <v>269685</v>
      </c>
      <c r="I94" s="197">
        <v>0</v>
      </c>
      <c r="J94" s="201">
        <v>397464</v>
      </c>
      <c r="K94" s="197">
        <v>397447</v>
      </c>
      <c r="L94" s="200">
        <v>17</v>
      </c>
      <c r="M94" s="216">
        <v>296408</v>
      </c>
      <c r="N94" s="197">
        <v>296408</v>
      </c>
      <c r="O94" s="197">
        <v>0</v>
      </c>
      <c r="P94" s="201">
        <v>366256</v>
      </c>
      <c r="Q94" s="197">
        <v>366256</v>
      </c>
      <c r="R94" s="200">
        <v>0</v>
      </c>
      <c r="S94" s="201">
        <v>268092</v>
      </c>
      <c r="T94" s="197">
        <v>268092</v>
      </c>
      <c r="U94" s="200">
        <v>0</v>
      </c>
      <c r="V94" s="171"/>
      <c r="AK94" s="164"/>
      <c r="AL94" s="164"/>
      <c r="AM94" s="164"/>
      <c r="AN94" s="164"/>
      <c r="AO94" s="164"/>
      <c r="AP94" s="164"/>
      <c r="AQ94" s="164"/>
      <c r="AR94" s="164"/>
      <c r="AS94" s="164"/>
      <c r="AT94" s="164"/>
    </row>
    <row r="95" spans="2:46" ht="27.9" customHeight="1" x14ac:dyDescent="0.25">
      <c r="B95" s="186"/>
      <c r="C95" s="179" t="s">
        <v>14</v>
      </c>
      <c r="D95" s="196" t="s">
        <v>72</v>
      </c>
      <c r="E95" s="206" t="s">
        <v>72</v>
      </c>
      <c r="F95" s="207" t="s">
        <v>72</v>
      </c>
      <c r="G95" s="216">
        <v>261449</v>
      </c>
      <c r="H95" s="197">
        <v>261449</v>
      </c>
      <c r="I95" s="197">
        <v>0</v>
      </c>
      <c r="J95" s="201">
        <v>382763</v>
      </c>
      <c r="K95" s="197">
        <v>382728</v>
      </c>
      <c r="L95" s="200">
        <v>35</v>
      </c>
      <c r="M95" s="216">
        <v>282529</v>
      </c>
      <c r="N95" s="197">
        <v>282529</v>
      </c>
      <c r="O95" s="197">
        <v>0</v>
      </c>
      <c r="P95" s="201">
        <v>369747</v>
      </c>
      <c r="Q95" s="197">
        <v>369747</v>
      </c>
      <c r="R95" s="200">
        <v>0</v>
      </c>
      <c r="S95" s="201">
        <v>267861</v>
      </c>
      <c r="T95" s="197">
        <v>267861</v>
      </c>
      <c r="U95" s="200">
        <v>0</v>
      </c>
      <c r="V95" s="171"/>
      <c r="AK95" s="164"/>
      <c r="AL95" s="164"/>
      <c r="AM95" s="164"/>
      <c r="AN95" s="164"/>
      <c r="AO95" s="164"/>
      <c r="AP95" s="164"/>
      <c r="AQ95" s="164"/>
      <c r="AR95" s="164"/>
      <c r="AS95" s="164"/>
      <c r="AT95" s="164"/>
    </row>
    <row r="96" spans="2:46" ht="27.9" customHeight="1" x14ac:dyDescent="0.25">
      <c r="B96" s="186"/>
      <c r="C96" s="179" t="s">
        <v>15</v>
      </c>
      <c r="D96" s="196">
        <v>269145</v>
      </c>
      <c r="E96" s="206">
        <v>258983</v>
      </c>
      <c r="F96" s="207">
        <v>10162</v>
      </c>
      <c r="G96" s="216">
        <v>302401</v>
      </c>
      <c r="H96" s="197">
        <v>263587</v>
      </c>
      <c r="I96" s="197">
        <v>38814</v>
      </c>
      <c r="J96" s="201">
        <v>940629</v>
      </c>
      <c r="K96" s="197">
        <v>391740</v>
      </c>
      <c r="L96" s="200">
        <v>548889</v>
      </c>
      <c r="M96" s="216">
        <v>619844</v>
      </c>
      <c r="N96" s="197">
        <v>296631</v>
      </c>
      <c r="O96" s="197">
        <v>323213</v>
      </c>
      <c r="P96" s="201">
        <v>998752</v>
      </c>
      <c r="Q96" s="197">
        <v>367550</v>
      </c>
      <c r="R96" s="200">
        <v>631202</v>
      </c>
      <c r="S96" s="201">
        <v>321094</v>
      </c>
      <c r="T96" s="197">
        <v>266238</v>
      </c>
      <c r="U96" s="200">
        <v>54856</v>
      </c>
      <c r="V96" s="171"/>
      <c r="AK96" s="164"/>
      <c r="AL96" s="164"/>
      <c r="AM96" s="164"/>
      <c r="AN96" s="164"/>
      <c r="AO96" s="164"/>
      <c r="AP96" s="164"/>
      <c r="AQ96" s="164"/>
      <c r="AR96" s="164"/>
      <c r="AS96" s="164"/>
      <c r="AT96" s="164"/>
    </row>
    <row r="97" spans="2:46" ht="27.9" customHeight="1" x14ac:dyDescent="0.25">
      <c r="B97" s="186"/>
      <c r="C97" s="179" t="s">
        <v>16</v>
      </c>
      <c r="D97" s="196">
        <v>229584</v>
      </c>
      <c r="E97" s="206">
        <v>229584</v>
      </c>
      <c r="F97" s="207">
        <v>0</v>
      </c>
      <c r="G97" s="216" t="s">
        <v>72</v>
      </c>
      <c r="H97" s="197" t="s">
        <v>72</v>
      </c>
      <c r="I97" s="197" t="s">
        <v>72</v>
      </c>
      <c r="J97" s="201">
        <v>389769</v>
      </c>
      <c r="K97" s="197">
        <v>389701</v>
      </c>
      <c r="L97" s="200">
        <v>68</v>
      </c>
      <c r="M97" s="216">
        <v>293642</v>
      </c>
      <c r="N97" s="197">
        <v>284673</v>
      </c>
      <c r="O97" s="197">
        <v>8969</v>
      </c>
      <c r="P97" s="201">
        <v>402796</v>
      </c>
      <c r="Q97" s="197">
        <v>377428</v>
      </c>
      <c r="R97" s="200">
        <v>25368</v>
      </c>
      <c r="S97" s="201">
        <v>281778</v>
      </c>
      <c r="T97" s="197">
        <v>252373</v>
      </c>
      <c r="U97" s="200">
        <v>29405</v>
      </c>
      <c r="V97" s="171"/>
      <c r="AK97" s="164"/>
      <c r="AL97" s="164"/>
      <c r="AM97" s="164"/>
      <c r="AN97" s="164"/>
      <c r="AO97" s="164"/>
      <c r="AP97" s="164"/>
      <c r="AQ97" s="164"/>
      <c r="AR97" s="164"/>
      <c r="AS97" s="164"/>
      <c r="AT97" s="164"/>
    </row>
    <row r="98" spans="2:46" ht="27.9" customHeight="1" x14ac:dyDescent="0.25">
      <c r="B98" s="186"/>
      <c r="C98" s="179" t="s">
        <v>17</v>
      </c>
      <c r="D98" s="196" t="s">
        <v>72</v>
      </c>
      <c r="E98" s="206" t="s">
        <v>72</v>
      </c>
      <c r="F98" s="207" t="s">
        <v>72</v>
      </c>
      <c r="G98" s="216" t="s">
        <v>72</v>
      </c>
      <c r="H98" s="197" t="s">
        <v>72</v>
      </c>
      <c r="I98" s="197" t="s">
        <v>72</v>
      </c>
      <c r="J98" s="201">
        <v>429051</v>
      </c>
      <c r="K98" s="197">
        <v>384086</v>
      </c>
      <c r="L98" s="200">
        <v>44965</v>
      </c>
      <c r="M98" s="216">
        <v>299834</v>
      </c>
      <c r="N98" s="197">
        <v>281106</v>
      </c>
      <c r="O98" s="197">
        <v>18728</v>
      </c>
      <c r="P98" s="201" t="s">
        <v>72</v>
      </c>
      <c r="Q98" s="197" t="s">
        <v>72</v>
      </c>
      <c r="R98" s="200" t="s">
        <v>72</v>
      </c>
      <c r="S98" s="201">
        <v>411314</v>
      </c>
      <c r="T98" s="197">
        <v>255353</v>
      </c>
      <c r="U98" s="200">
        <v>155961</v>
      </c>
      <c r="V98" s="171"/>
      <c r="AK98" s="164"/>
      <c r="AL98" s="164"/>
      <c r="AM98" s="164"/>
      <c r="AN98" s="164"/>
      <c r="AO98" s="164"/>
      <c r="AP98" s="164"/>
      <c r="AQ98" s="164"/>
      <c r="AR98" s="164"/>
      <c r="AS98" s="164"/>
      <c r="AT98" s="164"/>
    </row>
    <row r="99" spans="2:46" ht="27.9" customHeight="1" x14ac:dyDescent="0.25">
      <c r="B99" s="186"/>
      <c r="C99" s="179" t="s">
        <v>18</v>
      </c>
      <c r="D99" s="196" t="s">
        <v>72</v>
      </c>
      <c r="E99" s="206" t="s">
        <v>72</v>
      </c>
      <c r="F99" s="207" t="s">
        <v>72</v>
      </c>
      <c r="G99" s="216" t="s">
        <v>72</v>
      </c>
      <c r="H99" s="197" t="s">
        <v>72</v>
      </c>
      <c r="I99" s="197" t="s">
        <v>72</v>
      </c>
      <c r="J99" s="201">
        <v>381147</v>
      </c>
      <c r="K99" s="197">
        <v>380151</v>
      </c>
      <c r="L99" s="200">
        <v>996</v>
      </c>
      <c r="M99" s="216">
        <v>302655</v>
      </c>
      <c r="N99" s="197">
        <v>302655</v>
      </c>
      <c r="O99" s="197">
        <v>0</v>
      </c>
      <c r="P99" s="201">
        <v>377145</v>
      </c>
      <c r="Q99" s="197">
        <v>377145</v>
      </c>
      <c r="R99" s="200">
        <v>0</v>
      </c>
      <c r="S99" s="201">
        <v>249216</v>
      </c>
      <c r="T99" s="197">
        <v>249216</v>
      </c>
      <c r="U99" s="200">
        <v>0</v>
      </c>
      <c r="V99" s="171"/>
      <c r="AK99" s="164"/>
      <c r="AL99" s="164"/>
      <c r="AM99" s="164"/>
      <c r="AN99" s="164"/>
      <c r="AO99" s="164"/>
      <c r="AP99" s="164"/>
      <c r="AQ99" s="164"/>
      <c r="AR99" s="164"/>
      <c r="AS99" s="164"/>
      <c r="AT99" s="164"/>
    </row>
    <row r="100" spans="2:46" ht="27.9" customHeight="1" x14ac:dyDescent="0.25">
      <c r="B100" s="186"/>
      <c r="C100" s="179" t="s">
        <v>19</v>
      </c>
      <c r="D100" s="196" t="s">
        <v>72</v>
      </c>
      <c r="E100" s="206" t="s">
        <v>72</v>
      </c>
      <c r="F100" s="207" t="s">
        <v>72</v>
      </c>
      <c r="G100" s="216" t="s">
        <v>72</v>
      </c>
      <c r="H100" s="197" t="s">
        <v>72</v>
      </c>
      <c r="I100" s="197" t="s">
        <v>72</v>
      </c>
      <c r="J100" s="201">
        <v>390351</v>
      </c>
      <c r="K100" s="197">
        <v>390323</v>
      </c>
      <c r="L100" s="200">
        <v>28</v>
      </c>
      <c r="M100" s="216">
        <v>304865</v>
      </c>
      <c r="N100" s="197">
        <v>304865</v>
      </c>
      <c r="O100" s="197">
        <v>0</v>
      </c>
      <c r="P100" s="201">
        <v>376429</v>
      </c>
      <c r="Q100" s="197">
        <v>376429</v>
      </c>
      <c r="R100" s="200">
        <v>0</v>
      </c>
      <c r="S100" s="201">
        <v>236917</v>
      </c>
      <c r="T100" s="197">
        <v>236917</v>
      </c>
      <c r="U100" s="200">
        <v>0</v>
      </c>
      <c r="V100" s="171"/>
      <c r="AK100" s="164"/>
      <c r="AL100" s="164"/>
      <c r="AM100" s="164"/>
      <c r="AN100" s="164"/>
      <c r="AO100" s="164"/>
      <c r="AP100" s="164"/>
      <c r="AQ100" s="164"/>
      <c r="AR100" s="164"/>
      <c r="AS100" s="164"/>
      <c r="AT100" s="164"/>
    </row>
    <row r="101" spans="2:46" ht="27.9" customHeight="1" x14ac:dyDescent="0.25">
      <c r="B101" s="186"/>
      <c r="C101" s="179" t="s">
        <v>20</v>
      </c>
      <c r="D101" s="196">
        <v>238160</v>
      </c>
      <c r="E101" s="206">
        <v>238160</v>
      </c>
      <c r="F101" s="207">
        <v>0</v>
      </c>
      <c r="G101" s="216" t="s">
        <v>72</v>
      </c>
      <c r="H101" s="197" t="s">
        <v>72</v>
      </c>
      <c r="I101" s="197" t="s">
        <v>72</v>
      </c>
      <c r="J101" s="201">
        <v>379131</v>
      </c>
      <c r="K101" s="197">
        <v>379117</v>
      </c>
      <c r="L101" s="200">
        <v>14</v>
      </c>
      <c r="M101" s="216">
        <v>299615</v>
      </c>
      <c r="N101" s="197">
        <v>299615</v>
      </c>
      <c r="O101" s="197">
        <v>0</v>
      </c>
      <c r="P101" s="201">
        <v>1026119</v>
      </c>
      <c r="Q101" s="197">
        <v>374492</v>
      </c>
      <c r="R101" s="200">
        <v>651627</v>
      </c>
      <c r="S101" s="201">
        <v>280688</v>
      </c>
      <c r="T101" s="197">
        <v>265949</v>
      </c>
      <c r="U101" s="200">
        <v>14739</v>
      </c>
      <c r="V101" s="171"/>
      <c r="AK101" s="164"/>
      <c r="AL101" s="164"/>
      <c r="AM101" s="164"/>
      <c r="AN101" s="164"/>
      <c r="AO101" s="164"/>
      <c r="AP101" s="164"/>
      <c r="AQ101" s="164"/>
      <c r="AR101" s="164"/>
      <c r="AS101" s="164"/>
      <c r="AT101" s="164"/>
    </row>
    <row r="102" spans="2:46" ht="27.9" customHeight="1" x14ac:dyDescent="0.25">
      <c r="B102" s="192"/>
      <c r="C102" s="183" t="s">
        <v>21</v>
      </c>
      <c r="D102" s="217">
        <v>361828</v>
      </c>
      <c r="E102" s="222">
        <v>267337</v>
      </c>
      <c r="F102" s="223">
        <v>94491</v>
      </c>
      <c r="G102" s="219" t="s">
        <v>72</v>
      </c>
      <c r="H102" s="218" t="s">
        <v>72</v>
      </c>
      <c r="I102" s="218" t="s">
        <v>72</v>
      </c>
      <c r="J102" s="220">
        <v>1105001</v>
      </c>
      <c r="K102" s="218">
        <v>389185</v>
      </c>
      <c r="L102" s="221">
        <v>715816</v>
      </c>
      <c r="M102" s="219">
        <v>683625</v>
      </c>
      <c r="N102" s="218">
        <v>312242</v>
      </c>
      <c r="O102" s="218">
        <v>371383</v>
      </c>
      <c r="P102" s="220">
        <v>380618</v>
      </c>
      <c r="Q102" s="218">
        <v>352932</v>
      </c>
      <c r="R102" s="221">
        <v>27686</v>
      </c>
      <c r="S102" s="220">
        <v>569120</v>
      </c>
      <c r="T102" s="218">
        <v>283892</v>
      </c>
      <c r="U102" s="221">
        <v>285228</v>
      </c>
      <c r="V102" s="171"/>
      <c r="AK102" s="164"/>
      <c r="AL102" s="164"/>
      <c r="AM102" s="164"/>
      <c r="AN102" s="164"/>
      <c r="AO102" s="164"/>
      <c r="AP102" s="164"/>
      <c r="AQ102" s="164"/>
      <c r="AR102" s="164"/>
      <c r="AS102" s="164"/>
      <c r="AT102" s="164"/>
    </row>
    <row r="103" spans="2:46" ht="27.9" customHeight="1" x14ac:dyDescent="0.2">
      <c r="B103" s="184" t="s">
        <v>56</v>
      </c>
      <c r="C103" s="185" t="str">
        <f>C85</f>
        <v>令和元年平均</v>
      </c>
      <c r="D103" s="196">
        <v>95268</v>
      </c>
      <c r="E103" s="197">
        <v>94009</v>
      </c>
      <c r="F103" s="198">
        <v>1259</v>
      </c>
      <c r="G103" s="199">
        <v>183108</v>
      </c>
      <c r="H103" s="197">
        <v>169800</v>
      </c>
      <c r="I103" s="197">
        <v>13308</v>
      </c>
      <c r="J103" s="196">
        <v>205985</v>
      </c>
      <c r="K103" s="197">
        <v>167330</v>
      </c>
      <c r="L103" s="200">
        <v>38655</v>
      </c>
      <c r="M103" s="199">
        <v>189187</v>
      </c>
      <c r="N103" s="197">
        <v>149849</v>
      </c>
      <c r="O103" s="197">
        <v>39338</v>
      </c>
      <c r="P103" s="196">
        <v>203817</v>
      </c>
      <c r="Q103" s="197">
        <v>162268</v>
      </c>
      <c r="R103" s="200">
        <v>41549</v>
      </c>
      <c r="S103" s="201">
        <v>186151</v>
      </c>
      <c r="T103" s="197">
        <v>170834</v>
      </c>
      <c r="U103" s="200">
        <v>15317</v>
      </c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</row>
    <row r="104" spans="2:46" ht="27.9" customHeight="1" x14ac:dyDescent="0.2">
      <c r="B104" s="186"/>
      <c r="C104" s="187">
        <f>C86</f>
        <v>43831</v>
      </c>
      <c r="D104" s="196">
        <v>118967</v>
      </c>
      <c r="E104" s="197">
        <v>116889</v>
      </c>
      <c r="F104" s="202">
        <v>2078</v>
      </c>
      <c r="G104" s="199">
        <v>185251</v>
      </c>
      <c r="H104" s="197">
        <v>174515</v>
      </c>
      <c r="I104" s="197">
        <v>10736</v>
      </c>
      <c r="J104" s="196">
        <v>255423</v>
      </c>
      <c r="K104" s="197">
        <v>203660</v>
      </c>
      <c r="L104" s="200">
        <v>51763</v>
      </c>
      <c r="M104" s="199">
        <v>185838</v>
      </c>
      <c r="N104" s="197">
        <v>168682</v>
      </c>
      <c r="O104" s="197">
        <v>17156</v>
      </c>
      <c r="P104" s="196">
        <v>197293</v>
      </c>
      <c r="Q104" s="197">
        <v>159480</v>
      </c>
      <c r="R104" s="200">
        <v>37813</v>
      </c>
      <c r="S104" s="201">
        <v>206604</v>
      </c>
      <c r="T104" s="197">
        <v>176894</v>
      </c>
      <c r="U104" s="200">
        <v>29710</v>
      </c>
      <c r="AK104" s="160"/>
      <c r="AL104" s="160"/>
      <c r="AM104" s="160"/>
      <c r="AN104" s="160"/>
      <c r="AO104" s="160"/>
      <c r="AP104" s="160"/>
      <c r="AQ104" s="160"/>
      <c r="AR104" s="160"/>
      <c r="AS104" s="160"/>
      <c r="AT104" s="160"/>
    </row>
    <row r="105" spans="2:46" ht="27.9" customHeight="1" x14ac:dyDescent="0.2">
      <c r="B105" s="186"/>
      <c r="C105" s="187">
        <f t="shared" ref="C105:C107" si="4">C87</f>
        <v>44197</v>
      </c>
      <c r="D105" s="201">
        <v>170924</v>
      </c>
      <c r="E105" s="197">
        <v>160604</v>
      </c>
      <c r="F105" s="202">
        <v>10320</v>
      </c>
      <c r="G105" s="216">
        <v>204058</v>
      </c>
      <c r="H105" s="197">
        <v>177798</v>
      </c>
      <c r="I105" s="197">
        <v>26260</v>
      </c>
      <c r="J105" s="201">
        <v>363849</v>
      </c>
      <c r="K105" s="197">
        <v>276221</v>
      </c>
      <c r="L105" s="200">
        <v>87628</v>
      </c>
      <c r="M105" s="216">
        <v>194277</v>
      </c>
      <c r="N105" s="197">
        <v>181121</v>
      </c>
      <c r="O105" s="197">
        <v>13156</v>
      </c>
      <c r="P105" s="201">
        <v>207336</v>
      </c>
      <c r="Q105" s="197">
        <v>169712</v>
      </c>
      <c r="R105" s="200">
        <v>37624</v>
      </c>
      <c r="S105" s="196">
        <v>230343</v>
      </c>
      <c r="T105" s="197">
        <v>204328</v>
      </c>
      <c r="U105" s="200">
        <v>26015</v>
      </c>
      <c r="AK105" s="160"/>
      <c r="AL105" s="160"/>
      <c r="AM105" s="160"/>
      <c r="AN105" s="160"/>
      <c r="AO105" s="160"/>
      <c r="AP105" s="160"/>
      <c r="AQ105" s="160"/>
      <c r="AR105" s="160"/>
      <c r="AS105" s="160"/>
      <c r="AT105" s="160"/>
    </row>
    <row r="106" spans="2:46" ht="27.9" customHeight="1" x14ac:dyDescent="0.2">
      <c r="B106" s="186"/>
      <c r="C106" s="187">
        <f t="shared" si="4"/>
        <v>44562</v>
      </c>
      <c r="D106" s="201">
        <v>193906</v>
      </c>
      <c r="E106" s="197">
        <v>186154</v>
      </c>
      <c r="F106" s="202">
        <v>7752</v>
      </c>
      <c r="G106" s="216">
        <v>185495</v>
      </c>
      <c r="H106" s="197">
        <v>168177</v>
      </c>
      <c r="I106" s="197">
        <v>17318</v>
      </c>
      <c r="J106" s="201">
        <v>320972</v>
      </c>
      <c r="K106" s="197">
        <v>245135</v>
      </c>
      <c r="L106" s="200">
        <v>75837</v>
      </c>
      <c r="M106" s="216">
        <v>211088</v>
      </c>
      <c r="N106" s="197">
        <v>189316</v>
      </c>
      <c r="O106" s="197">
        <v>21772</v>
      </c>
      <c r="P106" s="201">
        <v>231833</v>
      </c>
      <c r="Q106" s="197">
        <v>185066</v>
      </c>
      <c r="R106" s="200">
        <v>46767</v>
      </c>
      <c r="S106" s="201">
        <v>294275</v>
      </c>
      <c r="T106" s="197">
        <v>216165</v>
      </c>
      <c r="U106" s="200">
        <v>78110</v>
      </c>
      <c r="AK106" s="160"/>
      <c r="AL106" s="160"/>
      <c r="AM106" s="160"/>
      <c r="AN106" s="160"/>
      <c r="AO106" s="160"/>
      <c r="AP106" s="160"/>
      <c r="AQ106" s="160"/>
      <c r="AR106" s="160"/>
      <c r="AS106" s="160"/>
      <c r="AT106" s="160"/>
    </row>
    <row r="107" spans="2:46" ht="27.9" customHeight="1" x14ac:dyDescent="0.2">
      <c r="B107" s="186"/>
      <c r="C107" s="187">
        <f t="shared" si="4"/>
        <v>44927</v>
      </c>
      <c r="D107" s="196" t="s">
        <v>72</v>
      </c>
      <c r="E107" s="196" t="s">
        <v>72</v>
      </c>
      <c r="F107" s="202" t="s">
        <v>72</v>
      </c>
      <c r="G107" s="216">
        <v>174312</v>
      </c>
      <c r="H107" s="197">
        <v>160390</v>
      </c>
      <c r="I107" s="197">
        <v>13922</v>
      </c>
      <c r="J107" s="201">
        <v>310111</v>
      </c>
      <c r="K107" s="197">
        <v>244495</v>
      </c>
      <c r="L107" s="200">
        <v>65616</v>
      </c>
      <c r="M107" s="216">
        <v>143471</v>
      </c>
      <c r="N107" s="197">
        <v>131868</v>
      </c>
      <c r="O107" s="197">
        <v>11603</v>
      </c>
      <c r="P107" s="201">
        <v>246108</v>
      </c>
      <c r="Q107" s="197">
        <v>196277</v>
      </c>
      <c r="R107" s="200">
        <v>49831</v>
      </c>
      <c r="S107" s="201">
        <v>257517</v>
      </c>
      <c r="T107" s="197">
        <v>220060</v>
      </c>
      <c r="U107" s="200">
        <v>37457</v>
      </c>
      <c r="AK107" s="160"/>
      <c r="AL107" s="160"/>
      <c r="AM107" s="160"/>
      <c r="AN107" s="160"/>
      <c r="AO107" s="160"/>
      <c r="AP107" s="160"/>
      <c r="AQ107" s="160"/>
      <c r="AR107" s="160"/>
      <c r="AS107" s="160"/>
      <c r="AT107" s="160"/>
    </row>
    <row r="108" spans="2:46" ht="27.9" customHeight="1" x14ac:dyDescent="0.25">
      <c r="B108" s="186"/>
      <c r="C108" s="188">
        <f>C90</f>
        <v>45292</v>
      </c>
      <c r="D108" s="196" t="s">
        <v>73</v>
      </c>
      <c r="E108" s="197" t="s">
        <v>73</v>
      </c>
      <c r="F108" s="208" t="s">
        <v>73</v>
      </c>
      <c r="G108" s="216" t="s">
        <v>73</v>
      </c>
      <c r="H108" s="197" t="s">
        <v>73</v>
      </c>
      <c r="I108" s="197" t="s">
        <v>73</v>
      </c>
      <c r="J108" s="201">
        <v>291354</v>
      </c>
      <c r="K108" s="197">
        <v>227922</v>
      </c>
      <c r="L108" s="200">
        <v>63432</v>
      </c>
      <c r="M108" s="216">
        <v>184031</v>
      </c>
      <c r="N108" s="197">
        <v>160920</v>
      </c>
      <c r="O108" s="197">
        <v>23111</v>
      </c>
      <c r="P108" s="201">
        <v>290851</v>
      </c>
      <c r="Q108" s="197">
        <v>227851</v>
      </c>
      <c r="R108" s="200">
        <v>63000</v>
      </c>
      <c r="S108" s="201">
        <v>273461</v>
      </c>
      <c r="T108" s="197">
        <v>219390</v>
      </c>
      <c r="U108" s="200">
        <v>54071</v>
      </c>
      <c r="V108" s="171"/>
      <c r="AK108" s="160"/>
      <c r="AL108" s="160"/>
      <c r="AM108" s="160"/>
      <c r="AN108" s="160"/>
      <c r="AO108" s="160"/>
      <c r="AP108" s="160"/>
      <c r="AQ108" s="160"/>
      <c r="AR108" s="160"/>
      <c r="AS108" s="160"/>
      <c r="AT108" s="160"/>
    </row>
    <row r="109" spans="2:46" ht="27.9" customHeight="1" x14ac:dyDescent="0.25">
      <c r="B109" s="186"/>
      <c r="C109" s="172">
        <f>$A$4</f>
        <v>6</v>
      </c>
      <c r="D109" s="209" t="s">
        <v>72</v>
      </c>
      <c r="E109" s="210" t="s">
        <v>72</v>
      </c>
      <c r="F109" s="211" t="s">
        <v>72</v>
      </c>
      <c r="G109" s="212" t="s">
        <v>72</v>
      </c>
      <c r="H109" s="213" t="s">
        <v>72</v>
      </c>
      <c r="I109" s="213" t="s">
        <v>72</v>
      </c>
      <c r="J109" s="209">
        <v>241188</v>
      </c>
      <c r="K109" s="213">
        <v>241108</v>
      </c>
      <c r="L109" s="214">
        <v>80</v>
      </c>
      <c r="M109" s="212">
        <v>146534</v>
      </c>
      <c r="N109" s="213">
        <v>146378</v>
      </c>
      <c r="O109" s="213">
        <v>156</v>
      </c>
      <c r="P109" s="209">
        <v>215257</v>
      </c>
      <c r="Q109" s="213">
        <v>215257</v>
      </c>
      <c r="R109" s="214">
        <v>0</v>
      </c>
      <c r="S109" s="209">
        <v>217257</v>
      </c>
      <c r="T109" s="210">
        <v>217257</v>
      </c>
      <c r="U109" s="214">
        <v>0</v>
      </c>
      <c r="V109" s="171"/>
      <c r="AK109" s="164"/>
      <c r="AL109" s="164"/>
      <c r="AM109" s="164"/>
      <c r="AN109" s="164"/>
      <c r="AO109" s="164"/>
      <c r="AP109" s="164"/>
      <c r="AQ109" s="164"/>
      <c r="AR109" s="164"/>
      <c r="AS109" s="164"/>
      <c r="AT109" s="164"/>
    </row>
    <row r="110" spans="2:46" ht="27.9" customHeight="1" x14ac:dyDescent="0.25">
      <c r="B110" s="186"/>
      <c r="C110" s="179" t="s">
        <v>11</v>
      </c>
      <c r="D110" s="196" t="s">
        <v>72</v>
      </c>
      <c r="E110" s="206" t="s">
        <v>72</v>
      </c>
      <c r="F110" s="207" t="s">
        <v>72</v>
      </c>
      <c r="G110" s="199">
        <v>169969</v>
      </c>
      <c r="H110" s="197">
        <v>169969</v>
      </c>
      <c r="I110" s="197">
        <v>0</v>
      </c>
      <c r="J110" s="196">
        <v>255067</v>
      </c>
      <c r="K110" s="197">
        <v>255067</v>
      </c>
      <c r="L110" s="200">
        <v>0</v>
      </c>
      <c r="M110" s="199">
        <v>174250</v>
      </c>
      <c r="N110" s="197">
        <v>174250</v>
      </c>
      <c r="O110" s="197">
        <v>0</v>
      </c>
      <c r="P110" s="196" t="s">
        <v>72</v>
      </c>
      <c r="Q110" s="197" t="s">
        <v>72</v>
      </c>
      <c r="R110" s="200" t="s">
        <v>72</v>
      </c>
      <c r="S110" s="196">
        <v>218669</v>
      </c>
      <c r="T110" s="206">
        <v>218669</v>
      </c>
      <c r="U110" s="200">
        <v>0</v>
      </c>
      <c r="V110" s="171"/>
      <c r="AK110" s="160"/>
      <c r="AL110" s="160"/>
      <c r="AM110" s="160"/>
      <c r="AN110" s="160"/>
      <c r="AO110" s="160"/>
      <c r="AP110" s="160"/>
      <c r="AQ110" s="160"/>
      <c r="AR110" s="160"/>
      <c r="AS110" s="160"/>
      <c r="AT110" s="160"/>
    </row>
    <row r="111" spans="2:46" ht="27.9" customHeight="1" x14ac:dyDescent="0.25">
      <c r="B111" s="186"/>
      <c r="C111" s="179" t="s">
        <v>12</v>
      </c>
      <c r="D111" s="196" t="s">
        <v>72</v>
      </c>
      <c r="E111" s="206" t="s">
        <v>72</v>
      </c>
      <c r="F111" s="207" t="s">
        <v>72</v>
      </c>
      <c r="G111" s="199" t="s">
        <v>72</v>
      </c>
      <c r="H111" s="197" t="s">
        <v>72</v>
      </c>
      <c r="I111" s="197" t="s">
        <v>72</v>
      </c>
      <c r="J111" s="196">
        <v>265561</v>
      </c>
      <c r="K111" s="197">
        <v>257540</v>
      </c>
      <c r="L111" s="200">
        <v>8021</v>
      </c>
      <c r="M111" s="199">
        <v>187488</v>
      </c>
      <c r="N111" s="197">
        <v>171958</v>
      </c>
      <c r="O111" s="197">
        <v>15530</v>
      </c>
      <c r="P111" s="196">
        <v>223695</v>
      </c>
      <c r="Q111" s="197">
        <v>223695</v>
      </c>
      <c r="R111" s="200">
        <v>0</v>
      </c>
      <c r="S111" s="196">
        <v>245722</v>
      </c>
      <c r="T111" s="206">
        <v>206743</v>
      </c>
      <c r="U111" s="200">
        <v>38979</v>
      </c>
      <c r="V111" s="171"/>
      <c r="AK111" s="160"/>
      <c r="AL111" s="160"/>
      <c r="AM111" s="160"/>
      <c r="AN111" s="160"/>
      <c r="AO111" s="160"/>
      <c r="AP111" s="160"/>
      <c r="AQ111" s="160"/>
      <c r="AR111" s="160"/>
      <c r="AS111" s="160"/>
      <c r="AT111" s="160"/>
    </row>
    <row r="112" spans="2:46" ht="27.9" customHeight="1" x14ac:dyDescent="0.25">
      <c r="B112" s="186"/>
      <c r="C112" s="179" t="s">
        <v>13</v>
      </c>
      <c r="D112" s="196" t="s">
        <v>72</v>
      </c>
      <c r="E112" s="206" t="s">
        <v>72</v>
      </c>
      <c r="F112" s="207" t="s">
        <v>72</v>
      </c>
      <c r="G112" s="199">
        <v>156329</v>
      </c>
      <c r="H112" s="197">
        <v>156329</v>
      </c>
      <c r="I112" s="197">
        <v>0</v>
      </c>
      <c r="J112" s="196">
        <v>268604</v>
      </c>
      <c r="K112" s="197">
        <v>268583</v>
      </c>
      <c r="L112" s="200">
        <v>21</v>
      </c>
      <c r="M112" s="199">
        <v>160673</v>
      </c>
      <c r="N112" s="197">
        <v>160673</v>
      </c>
      <c r="O112" s="197">
        <v>0</v>
      </c>
      <c r="P112" s="196">
        <v>233120</v>
      </c>
      <c r="Q112" s="197">
        <v>233120</v>
      </c>
      <c r="R112" s="200">
        <v>0</v>
      </c>
      <c r="S112" s="196">
        <v>211799</v>
      </c>
      <c r="T112" s="206">
        <v>211799</v>
      </c>
      <c r="U112" s="200">
        <v>0</v>
      </c>
      <c r="V112" s="171"/>
      <c r="AK112" s="160"/>
      <c r="AL112" s="160"/>
      <c r="AM112" s="160"/>
      <c r="AN112" s="160"/>
      <c r="AO112" s="160"/>
      <c r="AP112" s="160"/>
      <c r="AQ112" s="160"/>
      <c r="AR112" s="160"/>
      <c r="AS112" s="160"/>
      <c r="AT112" s="160"/>
    </row>
    <row r="113" spans="2:46" ht="27.9" customHeight="1" x14ac:dyDescent="0.25">
      <c r="B113" s="186"/>
      <c r="C113" s="179" t="s">
        <v>14</v>
      </c>
      <c r="D113" s="196" t="s">
        <v>72</v>
      </c>
      <c r="E113" s="206" t="s">
        <v>72</v>
      </c>
      <c r="F113" s="207" t="s">
        <v>72</v>
      </c>
      <c r="G113" s="199">
        <v>176602</v>
      </c>
      <c r="H113" s="197">
        <v>176602</v>
      </c>
      <c r="I113" s="197">
        <v>0</v>
      </c>
      <c r="J113" s="196">
        <v>252074</v>
      </c>
      <c r="K113" s="197">
        <v>252032</v>
      </c>
      <c r="L113" s="200">
        <v>42</v>
      </c>
      <c r="M113" s="199">
        <v>150346</v>
      </c>
      <c r="N113" s="197">
        <v>150346</v>
      </c>
      <c r="O113" s="197">
        <v>0</v>
      </c>
      <c r="P113" s="196">
        <v>226862</v>
      </c>
      <c r="Q113" s="197">
        <v>226862</v>
      </c>
      <c r="R113" s="200">
        <v>0</v>
      </c>
      <c r="S113" s="196">
        <v>212028</v>
      </c>
      <c r="T113" s="206">
        <v>212028</v>
      </c>
      <c r="U113" s="200">
        <v>0</v>
      </c>
      <c r="V113" s="171"/>
      <c r="AK113" s="160"/>
      <c r="AL113" s="160"/>
      <c r="AM113" s="160"/>
      <c r="AN113" s="160"/>
      <c r="AO113" s="160"/>
      <c r="AP113" s="160"/>
      <c r="AQ113" s="160"/>
      <c r="AR113" s="160"/>
      <c r="AS113" s="160"/>
      <c r="AT113" s="160"/>
    </row>
    <row r="114" spans="2:46" ht="27.9" customHeight="1" x14ac:dyDescent="0.25">
      <c r="B114" s="186"/>
      <c r="C114" s="179" t="s">
        <v>15</v>
      </c>
      <c r="D114" s="196">
        <v>176141</v>
      </c>
      <c r="E114" s="206">
        <v>169324</v>
      </c>
      <c r="F114" s="207">
        <v>6817</v>
      </c>
      <c r="G114" s="199">
        <v>218472</v>
      </c>
      <c r="H114" s="197">
        <v>175741</v>
      </c>
      <c r="I114" s="197">
        <v>42731</v>
      </c>
      <c r="J114" s="196">
        <v>577581</v>
      </c>
      <c r="K114" s="197">
        <v>254298</v>
      </c>
      <c r="L114" s="200">
        <v>323283</v>
      </c>
      <c r="M114" s="199">
        <v>295061</v>
      </c>
      <c r="N114" s="197">
        <v>161632</v>
      </c>
      <c r="O114" s="197">
        <v>133429</v>
      </c>
      <c r="P114" s="196">
        <v>548782</v>
      </c>
      <c r="Q114" s="197">
        <v>227671</v>
      </c>
      <c r="R114" s="200">
        <v>321111</v>
      </c>
      <c r="S114" s="196">
        <v>285106</v>
      </c>
      <c r="T114" s="197">
        <v>215134</v>
      </c>
      <c r="U114" s="200">
        <v>69972</v>
      </c>
      <c r="V114" s="171"/>
      <c r="AK114" s="160"/>
      <c r="AL114" s="160"/>
      <c r="AM114" s="160"/>
      <c r="AN114" s="160"/>
      <c r="AO114" s="160"/>
      <c r="AP114" s="160"/>
      <c r="AQ114" s="160"/>
      <c r="AR114" s="160"/>
      <c r="AS114" s="160"/>
      <c r="AT114" s="160"/>
    </row>
    <row r="115" spans="2:46" ht="27.9" customHeight="1" x14ac:dyDescent="0.25">
      <c r="B115" s="186"/>
      <c r="C115" s="179" t="s">
        <v>16</v>
      </c>
      <c r="D115" s="196">
        <v>152575</v>
      </c>
      <c r="E115" s="206">
        <v>152575</v>
      </c>
      <c r="F115" s="207">
        <v>0</v>
      </c>
      <c r="G115" s="199" t="s">
        <v>72</v>
      </c>
      <c r="H115" s="197" t="s">
        <v>72</v>
      </c>
      <c r="I115" s="197" t="s">
        <v>72</v>
      </c>
      <c r="J115" s="196">
        <v>211012</v>
      </c>
      <c r="K115" s="197">
        <v>210930</v>
      </c>
      <c r="L115" s="200">
        <v>82</v>
      </c>
      <c r="M115" s="199">
        <v>165799</v>
      </c>
      <c r="N115" s="197">
        <v>163205</v>
      </c>
      <c r="O115" s="197">
        <v>2594</v>
      </c>
      <c r="P115" s="196">
        <v>274654</v>
      </c>
      <c r="Q115" s="197">
        <v>233492</v>
      </c>
      <c r="R115" s="200">
        <v>41162</v>
      </c>
      <c r="S115" s="201">
        <v>222595</v>
      </c>
      <c r="T115" s="197">
        <v>217849</v>
      </c>
      <c r="U115" s="200">
        <v>4746</v>
      </c>
      <c r="V115" s="171"/>
      <c r="AK115" s="160"/>
      <c r="AL115" s="160"/>
      <c r="AM115" s="160"/>
      <c r="AN115" s="160"/>
      <c r="AO115" s="160"/>
      <c r="AP115" s="160"/>
      <c r="AQ115" s="160"/>
      <c r="AR115" s="160"/>
      <c r="AS115" s="160"/>
      <c r="AT115" s="160"/>
    </row>
    <row r="116" spans="2:46" ht="27.9" customHeight="1" x14ac:dyDescent="0.25">
      <c r="B116" s="186"/>
      <c r="C116" s="179" t="s">
        <v>17</v>
      </c>
      <c r="D116" s="196" t="s">
        <v>72</v>
      </c>
      <c r="E116" s="206" t="s">
        <v>72</v>
      </c>
      <c r="F116" s="207" t="s">
        <v>72</v>
      </c>
      <c r="G116" s="199" t="s">
        <v>72</v>
      </c>
      <c r="H116" s="197" t="s">
        <v>72</v>
      </c>
      <c r="I116" s="197" t="s">
        <v>72</v>
      </c>
      <c r="J116" s="196">
        <v>235801</v>
      </c>
      <c r="K116" s="197">
        <v>203569</v>
      </c>
      <c r="L116" s="200">
        <v>32232</v>
      </c>
      <c r="M116" s="199">
        <v>167198</v>
      </c>
      <c r="N116" s="197">
        <v>158912</v>
      </c>
      <c r="O116" s="197">
        <v>8286</v>
      </c>
      <c r="P116" s="196" t="s">
        <v>72</v>
      </c>
      <c r="Q116" s="197" t="s">
        <v>72</v>
      </c>
      <c r="R116" s="200" t="s">
        <v>72</v>
      </c>
      <c r="S116" s="201">
        <v>416492</v>
      </c>
      <c r="T116" s="197">
        <v>218774</v>
      </c>
      <c r="U116" s="200">
        <v>197718</v>
      </c>
      <c r="V116" s="171"/>
      <c r="AK116" s="160"/>
      <c r="AL116" s="160"/>
      <c r="AM116" s="160"/>
      <c r="AN116" s="160"/>
      <c r="AO116" s="160"/>
      <c r="AP116" s="160"/>
      <c r="AQ116" s="160"/>
      <c r="AR116" s="160"/>
      <c r="AS116" s="160"/>
      <c r="AT116" s="160"/>
    </row>
    <row r="117" spans="2:46" ht="27.9" customHeight="1" x14ac:dyDescent="0.25">
      <c r="B117" s="186"/>
      <c r="C117" s="179" t="s">
        <v>18</v>
      </c>
      <c r="D117" s="196" t="s">
        <v>72</v>
      </c>
      <c r="E117" s="206" t="s">
        <v>72</v>
      </c>
      <c r="F117" s="207" t="s">
        <v>72</v>
      </c>
      <c r="G117" s="199" t="s">
        <v>72</v>
      </c>
      <c r="H117" s="197" t="s">
        <v>72</v>
      </c>
      <c r="I117" s="197" t="s">
        <v>72</v>
      </c>
      <c r="J117" s="196">
        <v>202431</v>
      </c>
      <c r="K117" s="197">
        <v>202384</v>
      </c>
      <c r="L117" s="200">
        <v>47</v>
      </c>
      <c r="M117" s="199">
        <v>159186</v>
      </c>
      <c r="N117" s="197">
        <v>159186</v>
      </c>
      <c r="O117" s="197">
        <v>0</v>
      </c>
      <c r="P117" s="196">
        <v>243759</v>
      </c>
      <c r="Q117" s="197">
        <v>243759</v>
      </c>
      <c r="R117" s="200">
        <v>0</v>
      </c>
      <c r="S117" s="201">
        <v>219817</v>
      </c>
      <c r="T117" s="197">
        <v>219817</v>
      </c>
      <c r="U117" s="200">
        <v>0</v>
      </c>
      <c r="V117" s="171"/>
      <c r="AK117" s="160"/>
      <c r="AL117" s="160"/>
      <c r="AM117" s="160"/>
      <c r="AN117" s="160"/>
      <c r="AO117" s="160"/>
      <c r="AP117" s="160"/>
      <c r="AQ117" s="160"/>
      <c r="AR117" s="160"/>
      <c r="AS117" s="160"/>
      <c r="AT117" s="160"/>
    </row>
    <row r="118" spans="2:46" ht="27.9" customHeight="1" x14ac:dyDescent="0.25">
      <c r="B118" s="186"/>
      <c r="C118" s="179" t="s">
        <v>19</v>
      </c>
      <c r="D118" s="196" t="s">
        <v>72</v>
      </c>
      <c r="E118" s="206" t="s">
        <v>72</v>
      </c>
      <c r="F118" s="207" t="s">
        <v>72</v>
      </c>
      <c r="G118" s="199" t="s">
        <v>72</v>
      </c>
      <c r="H118" s="197" t="s">
        <v>72</v>
      </c>
      <c r="I118" s="197" t="s">
        <v>72</v>
      </c>
      <c r="J118" s="196">
        <v>208796</v>
      </c>
      <c r="K118" s="197">
        <v>208668</v>
      </c>
      <c r="L118" s="200">
        <v>128</v>
      </c>
      <c r="M118" s="199">
        <v>158468</v>
      </c>
      <c r="N118" s="197">
        <v>158468</v>
      </c>
      <c r="O118" s="197">
        <v>0</v>
      </c>
      <c r="P118" s="196">
        <v>240709</v>
      </c>
      <c r="Q118" s="197">
        <v>240709</v>
      </c>
      <c r="R118" s="200">
        <v>0</v>
      </c>
      <c r="S118" s="201">
        <v>226842</v>
      </c>
      <c r="T118" s="197">
        <v>226842</v>
      </c>
      <c r="U118" s="200">
        <v>0</v>
      </c>
      <c r="V118" s="171"/>
      <c r="AK118" s="160"/>
      <c r="AL118" s="160"/>
      <c r="AM118" s="160"/>
      <c r="AN118" s="160"/>
      <c r="AO118" s="160"/>
      <c r="AP118" s="160"/>
      <c r="AQ118" s="160"/>
      <c r="AR118" s="160"/>
      <c r="AS118" s="160"/>
      <c r="AT118" s="160"/>
    </row>
    <row r="119" spans="2:46" ht="27.9" customHeight="1" x14ac:dyDescent="0.25">
      <c r="B119" s="186"/>
      <c r="C119" s="179" t="s">
        <v>20</v>
      </c>
      <c r="D119" s="196">
        <v>168742</v>
      </c>
      <c r="E119" s="206">
        <v>168742</v>
      </c>
      <c r="F119" s="207">
        <v>0</v>
      </c>
      <c r="G119" s="199" t="s">
        <v>72</v>
      </c>
      <c r="H119" s="197" t="s">
        <v>72</v>
      </c>
      <c r="I119" s="197" t="s">
        <v>72</v>
      </c>
      <c r="J119" s="196">
        <v>210638</v>
      </c>
      <c r="K119" s="197">
        <v>206449</v>
      </c>
      <c r="L119" s="200">
        <v>4189</v>
      </c>
      <c r="M119" s="199">
        <v>163427</v>
      </c>
      <c r="N119" s="197">
        <v>163427</v>
      </c>
      <c r="O119" s="197">
        <v>0</v>
      </c>
      <c r="P119" s="201">
        <v>563477</v>
      </c>
      <c r="Q119" s="197">
        <v>227400</v>
      </c>
      <c r="R119" s="200">
        <v>336077</v>
      </c>
      <c r="S119" s="201">
        <v>229423</v>
      </c>
      <c r="T119" s="197">
        <v>226308</v>
      </c>
      <c r="U119" s="200">
        <v>3115</v>
      </c>
      <c r="V119" s="171"/>
      <c r="AK119" s="160"/>
      <c r="AL119" s="160"/>
      <c r="AM119" s="160"/>
      <c r="AN119" s="160"/>
      <c r="AO119" s="160"/>
      <c r="AP119" s="160"/>
      <c r="AQ119" s="160"/>
      <c r="AR119" s="160"/>
      <c r="AS119" s="160"/>
      <c r="AT119" s="160"/>
    </row>
    <row r="120" spans="2:46" ht="27.9" customHeight="1" x14ac:dyDescent="0.25">
      <c r="B120" s="192"/>
      <c r="C120" s="183" t="s">
        <v>21</v>
      </c>
      <c r="D120" s="217">
        <v>220033</v>
      </c>
      <c r="E120" s="222">
        <v>180164</v>
      </c>
      <c r="F120" s="223">
        <v>39869</v>
      </c>
      <c r="G120" s="224" t="s">
        <v>72</v>
      </c>
      <c r="H120" s="218" t="s">
        <v>72</v>
      </c>
      <c r="I120" s="218" t="s">
        <v>72</v>
      </c>
      <c r="J120" s="217">
        <v>598764</v>
      </c>
      <c r="K120" s="218">
        <v>213337</v>
      </c>
      <c r="L120" s="221">
        <v>385427</v>
      </c>
      <c r="M120" s="224">
        <v>289107</v>
      </c>
      <c r="N120" s="218">
        <v>159235</v>
      </c>
      <c r="O120" s="218">
        <v>129872</v>
      </c>
      <c r="P120" s="217">
        <v>255973</v>
      </c>
      <c r="Q120" s="218">
        <v>223705</v>
      </c>
      <c r="R120" s="221">
        <v>32268</v>
      </c>
      <c r="S120" s="220">
        <v>455959</v>
      </c>
      <c r="T120" s="218">
        <v>226007</v>
      </c>
      <c r="U120" s="221">
        <v>229952</v>
      </c>
      <c r="V120" s="171"/>
      <c r="AK120" s="160"/>
      <c r="AL120" s="160"/>
      <c r="AM120" s="160"/>
      <c r="AN120" s="160"/>
      <c r="AO120" s="160"/>
      <c r="AP120" s="160"/>
      <c r="AQ120" s="160"/>
      <c r="AR120" s="160"/>
      <c r="AS120" s="160"/>
      <c r="AT120" s="160"/>
    </row>
    <row r="121" spans="2:46" ht="27.9" customHeight="1" x14ac:dyDescent="0.2">
      <c r="B121" s="120" t="s">
        <v>74</v>
      </c>
      <c r="D121" s="121"/>
      <c r="E121" s="121"/>
      <c r="F121" s="121"/>
      <c r="M121" s="121"/>
      <c r="N121" s="121"/>
      <c r="O121" s="121"/>
      <c r="AK121" s="160"/>
      <c r="AL121" s="160"/>
      <c r="AM121" s="160"/>
      <c r="AN121" s="160"/>
      <c r="AO121" s="160"/>
      <c r="AP121" s="160"/>
      <c r="AQ121" s="160"/>
      <c r="AR121" s="160"/>
      <c r="AS121" s="160"/>
      <c r="AT121" s="160"/>
    </row>
    <row r="122" spans="2:46" ht="27.9" customHeight="1" x14ac:dyDescent="0.2">
      <c r="B122" s="122" t="s">
        <v>33</v>
      </c>
      <c r="D122" s="122"/>
      <c r="E122" s="122"/>
      <c r="F122" s="122"/>
      <c r="G122" s="122"/>
      <c r="H122" s="122"/>
      <c r="I122" s="122"/>
      <c r="J122" s="122"/>
      <c r="K122" s="122"/>
      <c r="L122" s="124"/>
      <c r="M122" s="122"/>
      <c r="N122" s="122"/>
      <c r="O122" s="122"/>
      <c r="P122" s="122"/>
      <c r="Q122" s="122"/>
      <c r="R122" s="122"/>
      <c r="S122" s="122"/>
      <c r="T122" s="122"/>
      <c r="U122" s="124" t="s">
        <v>34</v>
      </c>
    </row>
    <row r="123" spans="2:46" ht="27.9" customHeight="1" x14ac:dyDescent="0.2">
      <c r="B123" s="125"/>
      <c r="C123" s="126"/>
      <c r="D123" s="127" t="s">
        <v>75</v>
      </c>
      <c r="E123" s="130"/>
      <c r="F123" s="131"/>
      <c r="G123" s="128" t="s">
        <v>76</v>
      </c>
      <c r="H123" s="130"/>
      <c r="I123" s="130"/>
      <c r="J123" s="127" t="s">
        <v>77</v>
      </c>
      <c r="K123" s="128"/>
      <c r="L123" s="129"/>
      <c r="M123" s="128" t="s">
        <v>78</v>
      </c>
      <c r="N123" s="128"/>
      <c r="O123" s="128"/>
      <c r="P123" s="127" t="s">
        <v>79</v>
      </c>
      <c r="Q123" s="128"/>
      <c r="R123" s="129"/>
      <c r="S123" s="127" t="s">
        <v>80</v>
      </c>
      <c r="T123" s="130"/>
      <c r="U123" s="131"/>
    </row>
    <row r="124" spans="2:46" ht="27.9" customHeight="1" x14ac:dyDescent="0.2">
      <c r="B124" s="133" t="s">
        <v>41</v>
      </c>
      <c r="C124" s="122"/>
      <c r="D124" s="134" t="s">
        <v>64</v>
      </c>
      <c r="E124" s="135" t="s">
        <v>65</v>
      </c>
      <c r="F124" s="140" t="s">
        <v>66</v>
      </c>
      <c r="G124" s="137" t="s">
        <v>64</v>
      </c>
      <c r="H124" s="135" t="s">
        <v>65</v>
      </c>
      <c r="I124" s="139" t="s">
        <v>66</v>
      </c>
      <c r="J124" s="134" t="s">
        <v>64</v>
      </c>
      <c r="K124" s="135" t="s">
        <v>65</v>
      </c>
      <c r="L124" s="140" t="s">
        <v>66</v>
      </c>
      <c r="M124" s="137" t="s">
        <v>64</v>
      </c>
      <c r="N124" s="135" t="s">
        <v>65</v>
      </c>
      <c r="O124" s="135" t="s">
        <v>66</v>
      </c>
      <c r="P124" s="138" t="s">
        <v>64</v>
      </c>
      <c r="Q124" s="139" t="s">
        <v>65</v>
      </c>
      <c r="R124" s="140" t="s">
        <v>66</v>
      </c>
      <c r="S124" s="134" t="s">
        <v>64</v>
      </c>
      <c r="T124" s="135" t="s">
        <v>65</v>
      </c>
      <c r="U124" s="140" t="s">
        <v>66</v>
      </c>
    </row>
    <row r="125" spans="2:46" ht="27.9" customHeight="1" x14ac:dyDescent="0.2">
      <c r="B125" s="133" t="s">
        <v>45</v>
      </c>
      <c r="C125" s="141" t="s">
        <v>4</v>
      </c>
      <c r="D125" s="142"/>
      <c r="E125" s="135" t="s">
        <v>67</v>
      </c>
      <c r="F125" s="140" t="s">
        <v>68</v>
      </c>
      <c r="G125" s="122"/>
      <c r="H125" s="135" t="s">
        <v>67</v>
      </c>
      <c r="I125" s="139" t="s">
        <v>68</v>
      </c>
      <c r="J125" s="142"/>
      <c r="K125" s="135" t="s">
        <v>67</v>
      </c>
      <c r="L125" s="140" t="s">
        <v>68</v>
      </c>
      <c r="M125" s="122"/>
      <c r="N125" s="135" t="s">
        <v>67</v>
      </c>
      <c r="O125" s="135" t="s">
        <v>68</v>
      </c>
      <c r="P125" s="142"/>
      <c r="Q125" s="139" t="s">
        <v>67</v>
      </c>
      <c r="R125" s="140" t="s">
        <v>68</v>
      </c>
      <c r="S125" s="142"/>
      <c r="T125" s="135" t="s">
        <v>67</v>
      </c>
      <c r="U125" s="140" t="s">
        <v>68</v>
      </c>
    </row>
    <row r="126" spans="2:46" ht="27.9" customHeight="1" x14ac:dyDescent="0.2">
      <c r="B126" s="144"/>
      <c r="C126" s="145" t="s">
        <v>69</v>
      </c>
      <c r="D126" s="146" t="s">
        <v>70</v>
      </c>
      <c r="E126" s="147" t="s">
        <v>71</v>
      </c>
      <c r="F126" s="152" t="s">
        <v>71</v>
      </c>
      <c r="G126" s="149" t="s">
        <v>70</v>
      </c>
      <c r="H126" s="147" t="s">
        <v>71</v>
      </c>
      <c r="I126" s="151" t="s">
        <v>71</v>
      </c>
      <c r="J126" s="146" t="s">
        <v>70</v>
      </c>
      <c r="K126" s="147" t="s">
        <v>71</v>
      </c>
      <c r="L126" s="152" t="s">
        <v>71</v>
      </c>
      <c r="M126" s="149" t="s">
        <v>70</v>
      </c>
      <c r="N126" s="147" t="s">
        <v>71</v>
      </c>
      <c r="O126" s="147" t="s">
        <v>71</v>
      </c>
      <c r="P126" s="150" t="s">
        <v>70</v>
      </c>
      <c r="Q126" s="151" t="s">
        <v>71</v>
      </c>
      <c r="R126" s="152" t="s">
        <v>71</v>
      </c>
      <c r="S126" s="146" t="s">
        <v>70</v>
      </c>
      <c r="T126" s="147" t="s">
        <v>71</v>
      </c>
      <c r="U126" s="152" t="s">
        <v>71</v>
      </c>
    </row>
    <row r="127" spans="2:46" ht="27.9" customHeight="1" x14ac:dyDescent="0.2">
      <c r="B127" s="133"/>
      <c r="C127" s="185" t="str">
        <f>C67</f>
        <v>令和元年平均</v>
      </c>
      <c r="D127" s="196">
        <v>284468</v>
      </c>
      <c r="E127" s="197">
        <v>242429</v>
      </c>
      <c r="F127" s="200">
        <v>42039</v>
      </c>
      <c r="G127" s="199">
        <v>0</v>
      </c>
      <c r="H127" s="197">
        <v>0</v>
      </c>
      <c r="I127" s="197">
        <v>0</v>
      </c>
      <c r="J127" s="196">
        <v>324241</v>
      </c>
      <c r="K127" s="197">
        <v>283688</v>
      </c>
      <c r="L127" s="200">
        <v>40553</v>
      </c>
      <c r="M127" s="199">
        <v>304110</v>
      </c>
      <c r="N127" s="197">
        <v>244209</v>
      </c>
      <c r="O127" s="197">
        <v>59901</v>
      </c>
      <c r="P127" s="196">
        <v>288040</v>
      </c>
      <c r="Q127" s="197">
        <v>230937</v>
      </c>
      <c r="R127" s="200">
        <v>57103</v>
      </c>
      <c r="S127" s="196">
        <v>311563</v>
      </c>
      <c r="T127" s="197">
        <v>273226</v>
      </c>
      <c r="U127" s="200">
        <v>38337</v>
      </c>
    </row>
    <row r="128" spans="2:46" ht="27.9" customHeight="1" x14ac:dyDescent="0.2">
      <c r="B128" s="133"/>
      <c r="C128" s="187">
        <f>C68</f>
        <v>43831</v>
      </c>
      <c r="D128" s="201">
        <v>280297</v>
      </c>
      <c r="E128" s="197">
        <v>252046</v>
      </c>
      <c r="F128" s="200">
        <v>28251</v>
      </c>
      <c r="G128" s="216">
        <v>264883</v>
      </c>
      <c r="H128" s="197">
        <v>211640</v>
      </c>
      <c r="I128" s="197">
        <v>53243</v>
      </c>
      <c r="J128" s="201">
        <v>313536</v>
      </c>
      <c r="K128" s="197">
        <v>274157</v>
      </c>
      <c r="L128" s="200">
        <v>39379</v>
      </c>
      <c r="M128" s="216">
        <v>186122</v>
      </c>
      <c r="N128" s="197">
        <v>168624</v>
      </c>
      <c r="O128" s="197">
        <v>17498</v>
      </c>
      <c r="P128" s="201">
        <v>320833</v>
      </c>
      <c r="Q128" s="197">
        <v>250169</v>
      </c>
      <c r="R128" s="200">
        <v>70664</v>
      </c>
      <c r="S128" s="201">
        <v>263045</v>
      </c>
      <c r="T128" s="197">
        <v>230300</v>
      </c>
      <c r="U128" s="200">
        <v>32745</v>
      </c>
    </row>
    <row r="129" spans="2:22" ht="27.9" customHeight="1" x14ac:dyDescent="0.2">
      <c r="B129" s="133"/>
      <c r="C129" s="187">
        <f t="shared" ref="C129:C131" si="5">C69</f>
        <v>44197</v>
      </c>
      <c r="D129" s="201">
        <v>231965</v>
      </c>
      <c r="E129" s="197">
        <v>210407</v>
      </c>
      <c r="F129" s="200">
        <v>21558</v>
      </c>
      <c r="G129" s="216">
        <v>226725</v>
      </c>
      <c r="H129" s="197">
        <v>199887</v>
      </c>
      <c r="I129" s="197">
        <v>26838</v>
      </c>
      <c r="J129" s="201">
        <v>290973</v>
      </c>
      <c r="K129" s="197">
        <v>258030</v>
      </c>
      <c r="L129" s="200">
        <v>32943</v>
      </c>
      <c r="M129" s="216">
        <v>271824</v>
      </c>
      <c r="N129" s="197">
        <v>238203</v>
      </c>
      <c r="O129" s="197">
        <v>33621</v>
      </c>
      <c r="P129" s="196">
        <v>312676</v>
      </c>
      <c r="Q129" s="197">
        <v>294077</v>
      </c>
      <c r="R129" s="200">
        <v>18599</v>
      </c>
      <c r="S129" s="196">
        <v>278011</v>
      </c>
      <c r="T129" s="197">
        <v>247616</v>
      </c>
      <c r="U129" s="200">
        <v>30395</v>
      </c>
    </row>
    <row r="130" spans="2:22" ht="27.9" customHeight="1" x14ac:dyDescent="0.2">
      <c r="B130" s="133" t="s">
        <v>51</v>
      </c>
      <c r="C130" s="187">
        <f t="shared" si="5"/>
        <v>44562</v>
      </c>
      <c r="D130" s="196">
        <v>234766</v>
      </c>
      <c r="E130" s="197">
        <v>212596</v>
      </c>
      <c r="F130" s="200">
        <v>22170</v>
      </c>
      <c r="G130" s="199">
        <v>256587</v>
      </c>
      <c r="H130" s="197">
        <v>236676</v>
      </c>
      <c r="I130" s="197">
        <v>19911</v>
      </c>
      <c r="J130" s="196">
        <v>282372</v>
      </c>
      <c r="K130" s="197">
        <v>238965</v>
      </c>
      <c r="L130" s="200">
        <v>43407</v>
      </c>
      <c r="M130" s="199">
        <v>298075</v>
      </c>
      <c r="N130" s="197">
        <v>252077</v>
      </c>
      <c r="O130" s="197">
        <v>45998</v>
      </c>
      <c r="P130" s="196">
        <v>376041</v>
      </c>
      <c r="Q130" s="197">
        <v>296544</v>
      </c>
      <c r="R130" s="200">
        <v>79497</v>
      </c>
      <c r="S130" s="196">
        <v>298944</v>
      </c>
      <c r="T130" s="197">
        <v>242595</v>
      </c>
      <c r="U130" s="200">
        <v>56349</v>
      </c>
    </row>
    <row r="131" spans="2:22" ht="27.9" customHeight="1" x14ac:dyDescent="0.2">
      <c r="B131" s="133" t="s">
        <v>52</v>
      </c>
      <c r="C131" s="187">
        <f t="shared" si="5"/>
        <v>44927</v>
      </c>
      <c r="D131" s="196">
        <v>269453</v>
      </c>
      <c r="E131" s="197">
        <v>234466</v>
      </c>
      <c r="F131" s="200">
        <v>34987</v>
      </c>
      <c r="G131" s="199">
        <v>307288</v>
      </c>
      <c r="H131" s="197">
        <v>239603</v>
      </c>
      <c r="I131" s="197">
        <v>67685</v>
      </c>
      <c r="J131" s="196">
        <v>264052</v>
      </c>
      <c r="K131" s="197">
        <v>231132</v>
      </c>
      <c r="L131" s="200">
        <v>32920</v>
      </c>
      <c r="M131" s="199">
        <v>334493</v>
      </c>
      <c r="N131" s="197">
        <v>259185</v>
      </c>
      <c r="O131" s="197">
        <v>75308</v>
      </c>
      <c r="P131" s="196">
        <v>406270</v>
      </c>
      <c r="Q131" s="197">
        <v>313658</v>
      </c>
      <c r="R131" s="200">
        <v>92612</v>
      </c>
      <c r="S131" s="196">
        <v>353495</v>
      </c>
      <c r="T131" s="197">
        <v>275445</v>
      </c>
      <c r="U131" s="200">
        <v>78050</v>
      </c>
    </row>
    <row r="132" spans="2:22" ht="27.9" customHeight="1" x14ac:dyDescent="0.25">
      <c r="B132" s="133"/>
      <c r="C132" s="187">
        <f>C72</f>
        <v>45292</v>
      </c>
      <c r="D132" s="196">
        <v>296764</v>
      </c>
      <c r="E132" s="197">
        <v>251771</v>
      </c>
      <c r="F132" s="200">
        <v>44993</v>
      </c>
      <c r="G132" s="199">
        <v>346729</v>
      </c>
      <c r="H132" s="197">
        <v>268118</v>
      </c>
      <c r="I132" s="197">
        <v>78611</v>
      </c>
      <c r="J132" s="196">
        <v>273142</v>
      </c>
      <c r="K132" s="197">
        <v>236188</v>
      </c>
      <c r="L132" s="200">
        <v>36954</v>
      </c>
      <c r="M132" s="199">
        <v>300440</v>
      </c>
      <c r="N132" s="197">
        <v>231706</v>
      </c>
      <c r="O132" s="197">
        <v>68734</v>
      </c>
      <c r="P132" s="196">
        <v>418149</v>
      </c>
      <c r="Q132" s="197">
        <v>304621</v>
      </c>
      <c r="R132" s="200">
        <v>113528</v>
      </c>
      <c r="S132" s="196">
        <v>380129</v>
      </c>
      <c r="T132" s="197">
        <v>310817</v>
      </c>
      <c r="U132" s="200">
        <v>69312</v>
      </c>
      <c r="V132" s="171"/>
    </row>
    <row r="133" spans="2:22" ht="27.9" customHeight="1" x14ac:dyDescent="0.25">
      <c r="B133" s="133"/>
      <c r="C133" s="172">
        <f>$A$4</f>
        <v>6</v>
      </c>
      <c r="D133" s="225">
        <v>254458</v>
      </c>
      <c r="E133" s="226">
        <v>254458</v>
      </c>
      <c r="F133" s="214">
        <v>0</v>
      </c>
      <c r="G133" s="227">
        <v>261183</v>
      </c>
      <c r="H133" s="226">
        <v>261183</v>
      </c>
      <c r="I133" s="213">
        <v>0</v>
      </c>
      <c r="J133" s="225">
        <v>234796</v>
      </c>
      <c r="K133" s="226">
        <v>221481</v>
      </c>
      <c r="L133" s="214">
        <v>13315</v>
      </c>
      <c r="M133" s="227">
        <v>226398</v>
      </c>
      <c r="N133" s="225">
        <v>226398</v>
      </c>
      <c r="O133" s="213">
        <v>0</v>
      </c>
      <c r="P133" s="225">
        <v>304701</v>
      </c>
      <c r="Q133" s="225">
        <v>304701</v>
      </c>
      <c r="R133" s="213">
        <v>0</v>
      </c>
      <c r="S133" s="198">
        <v>321634</v>
      </c>
      <c r="T133" s="212">
        <v>314424</v>
      </c>
      <c r="U133" s="198">
        <v>7210</v>
      </c>
      <c r="V133" s="171"/>
    </row>
    <row r="134" spans="2:22" ht="27.9" customHeight="1" x14ac:dyDescent="0.25">
      <c r="B134" s="133"/>
      <c r="C134" s="179" t="s">
        <v>11</v>
      </c>
      <c r="D134" s="228">
        <v>265415</v>
      </c>
      <c r="E134" s="229">
        <v>265415</v>
      </c>
      <c r="F134" s="207">
        <v>0</v>
      </c>
      <c r="G134" s="230">
        <v>256147</v>
      </c>
      <c r="H134" s="229">
        <v>256147</v>
      </c>
      <c r="I134" s="228">
        <v>0</v>
      </c>
      <c r="J134" s="229">
        <v>231168</v>
      </c>
      <c r="K134" s="229">
        <v>230824</v>
      </c>
      <c r="L134" s="229">
        <v>344</v>
      </c>
      <c r="M134" s="230">
        <v>262761</v>
      </c>
      <c r="N134" s="229">
        <v>231042</v>
      </c>
      <c r="O134" s="228">
        <v>31719</v>
      </c>
      <c r="P134" s="231">
        <v>310464</v>
      </c>
      <c r="Q134" s="232">
        <v>310388</v>
      </c>
      <c r="R134" s="197">
        <v>76</v>
      </c>
      <c r="S134" s="202">
        <v>307320</v>
      </c>
      <c r="T134" s="199">
        <v>307320</v>
      </c>
      <c r="U134" s="202">
        <v>0</v>
      </c>
      <c r="V134" s="171"/>
    </row>
    <row r="135" spans="2:22" ht="27.9" customHeight="1" x14ac:dyDescent="0.25">
      <c r="B135" s="133" t="s">
        <v>53</v>
      </c>
      <c r="C135" s="179" t="s">
        <v>12</v>
      </c>
      <c r="D135" s="229">
        <v>262642</v>
      </c>
      <c r="E135" s="229">
        <v>262642</v>
      </c>
      <c r="F135" s="202">
        <v>0</v>
      </c>
      <c r="G135" s="233">
        <v>267821</v>
      </c>
      <c r="H135" s="232">
        <v>267821</v>
      </c>
      <c r="I135" s="197">
        <v>0</v>
      </c>
      <c r="J135" s="231">
        <v>222329</v>
      </c>
      <c r="K135" s="232">
        <v>222324</v>
      </c>
      <c r="L135" s="200">
        <v>5</v>
      </c>
      <c r="M135" s="233">
        <v>222365</v>
      </c>
      <c r="N135" s="232">
        <v>222365</v>
      </c>
      <c r="O135" s="197">
        <v>0</v>
      </c>
      <c r="P135" s="229">
        <v>292880</v>
      </c>
      <c r="Q135" s="231">
        <v>292546</v>
      </c>
      <c r="R135" s="197">
        <v>334</v>
      </c>
      <c r="S135" s="202">
        <v>322719</v>
      </c>
      <c r="T135" s="199">
        <v>322719</v>
      </c>
      <c r="U135" s="202">
        <v>0</v>
      </c>
      <c r="V135" s="171"/>
    </row>
    <row r="136" spans="2:22" ht="27.9" customHeight="1" x14ac:dyDescent="0.25">
      <c r="B136" s="133"/>
      <c r="C136" s="179" t="s">
        <v>13</v>
      </c>
      <c r="D136" s="229">
        <v>281305</v>
      </c>
      <c r="E136" s="229">
        <v>256291</v>
      </c>
      <c r="F136" s="202">
        <v>25014</v>
      </c>
      <c r="G136" s="230">
        <v>275447</v>
      </c>
      <c r="H136" s="229">
        <v>275447</v>
      </c>
      <c r="I136" s="228">
        <v>0</v>
      </c>
      <c r="J136" s="228">
        <v>227220</v>
      </c>
      <c r="K136" s="229">
        <v>226856</v>
      </c>
      <c r="L136" s="230">
        <v>364</v>
      </c>
      <c r="M136" s="230">
        <v>248587</v>
      </c>
      <c r="N136" s="229">
        <v>224309</v>
      </c>
      <c r="O136" s="228">
        <v>24278</v>
      </c>
      <c r="P136" s="229">
        <v>308551</v>
      </c>
      <c r="Q136" s="229">
        <v>308551</v>
      </c>
      <c r="R136" s="228">
        <v>0</v>
      </c>
      <c r="S136" s="202">
        <v>350389</v>
      </c>
      <c r="T136" s="199">
        <v>350389</v>
      </c>
      <c r="U136" s="202">
        <v>0</v>
      </c>
      <c r="V136" s="171"/>
    </row>
    <row r="137" spans="2:22" ht="27.9" customHeight="1" x14ac:dyDescent="0.25">
      <c r="B137" s="133"/>
      <c r="C137" s="179" t="s">
        <v>14</v>
      </c>
      <c r="D137" s="229">
        <v>240353</v>
      </c>
      <c r="E137" s="229">
        <v>240353</v>
      </c>
      <c r="F137" s="202">
        <v>0</v>
      </c>
      <c r="G137" s="230">
        <v>276647</v>
      </c>
      <c r="H137" s="229">
        <v>262264</v>
      </c>
      <c r="I137" s="196">
        <v>14383</v>
      </c>
      <c r="J137" s="228">
        <v>240361</v>
      </c>
      <c r="K137" s="229">
        <v>239933</v>
      </c>
      <c r="L137" s="230">
        <v>428</v>
      </c>
      <c r="M137" s="230">
        <v>228975</v>
      </c>
      <c r="N137" s="229">
        <v>228975</v>
      </c>
      <c r="O137" s="228">
        <v>0</v>
      </c>
      <c r="P137" s="229">
        <v>297867</v>
      </c>
      <c r="Q137" s="229">
        <v>297719</v>
      </c>
      <c r="R137" s="228">
        <v>148</v>
      </c>
      <c r="S137" s="202">
        <v>339440</v>
      </c>
      <c r="T137" s="199">
        <v>339440</v>
      </c>
      <c r="U137" s="202">
        <v>0</v>
      </c>
      <c r="V137" s="171"/>
    </row>
    <row r="138" spans="2:22" ht="27.9" customHeight="1" x14ac:dyDescent="0.25">
      <c r="B138" s="133"/>
      <c r="C138" s="179" t="s">
        <v>15</v>
      </c>
      <c r="D138" s="229">
        <v>415571</v>
      </c>
      <c r="E138" s="229">
        <v>254533</v>
      </c>
      <c r="F138" s="202">
        <v>161038</v>
      </c>
      <c r="G138" s="230">
        <v>530663</v>
      </c>
      <c r="H138" s="229">
        <v>271574</v>
      </c>
      <c r="I138" s="228">
        <v>259089</v>
      </c>
      <c r="J138" s="228">
        <v>424491</v>
      </c>
      <c r="K138" s="229">
        <v>243964</v>
      </c>
      <c r="L138" s="230">
        <v>180527</v>
      </c>
      <c r="M138" s="230">
        <v>233923</v>
      </c>
      <c r="N138" s="229">
        <v>233923</v>
      </c>
      <c r="O138" s="228">
        <v>0</v>
      </c>
      <c r="P138" s="229">
        <v>682713</v>
      </c>
      <c r="Q138" s="229">
        <v>306212</v>
      </c>
      <c r="R138" s="228">
        <v>376501</v>
      </c>
      <c r="S138" s="202">
        <v>609587</v>
      </c>
      <c r="T138" s="199">
        <v>317516</v>
      </c>
      <c r="U138" s="202">
        <v>292071</v>
      </c>
      <c r="V138" s="171"/>
    </row>
    <row r="139" spans="2:22" ht="27.9" customHeight="1" x14ac:dyDescent="0.25">
      <c r="B139" s="133" t="s">
        <v>54</v>
      </c>
      <c r="C139" s="179" t="s">
        <v>16</v>
      </c>
      <c r="D139" s="229">
        <v>338590</v>
      </c>
      <c r="E139" s="229">
        <v>243619</v>
      </c>
      <c r="F139" s="229">
        <v>94971</v>
      </c>
      <c r="G139" s="230">
        <v>463264</v>
      </c>
      <c r="H139" s="229">
        <v>265063</v>
      </c>
      <c r="I139" s="228">
        <v>198201</v>
      </c>
      <c r="J139" s="228">
        <v>252974</v>
      </c>
      <c r="K139" s="229">
        <v>240641</v>
      </c>
      <c r="L139" s="230">
        <v>12333</v>
      </c>
      <c r="M139" s="230">
        <v>508117</v>
      </c>
      <c r="N139" s="229">
        <v>231967</v>
      </c>
      <c r="O139" s="228">
        <v>276150</v>
      </c>
      <c r="P139" s="229">
        <v>525408</v>
      </c>
      <c r="Q139" s="229">
        <v>308538</v>
      </c>
      <c r="R139" s="228">
        <v>216870</v>
      </c>
      <c r="S139" s="202">
        <v>274492</v>
      </c>
      <c r="T139" s="199">
        <v>274492</v>
      </c>
      <c r="U139" s="202">
        <v>0</v>
      </c>
      <c r="V139" s="171"/>
    </row>
    <row r="140" spans="2:22" ht="27.9" customHeight="1" x14ac:dyDescent="0.25">
      <c r="B140" s="133"/>
      <c r="C140" s="179" t="s">
        <v>17</v>
      </c>
      <c r="D140" s="229">
        <v>244735</v>
      </c>
      <c r="E140" s="229">
        <v>244735</v>
      </c>
      <c r="F140" s="229">
        <v>0</v>
      </c>
      <c r="G140" s="230">
        <v>260269</v>
      </c>
      <c r="H140" s="229">
        <v>260269</v>
      </c>
      <c r="I140" s="228">
        <v>0</v>
      </c>
      <c r="J140" s="228">
        <v>245069</v>
      </c>
      <c r="K140" s="229">
        <v>233171</v>
      </c>
      <c r="L140" s="230">
        <v>11898</v>
      </c>
      <c r="M140" s="230">
        <v>329400</v>
      </c>
      <c r="N140" s="229">
        <v>228119</v>
      </c>
      <c r="O140" s="228">
        <v>101281</v>
      </c>
      <c r="P140" s="229">
        <v>307830</v>
      </c>
      <c r="Q140" s="229">
        <v>304481</v>
      </c>
      <c r="R140" s="228">
        <v>3349</v>
      </c>
      <c r="S140" s="202">
        <v>364840</v>
      </c>
      <c r="T140" s="199">
        <v>285263</v>
      </c>
      <c r="U140" s="202">
        <v>79577</v>
      </c>
      <c r="V140" s="171"/>
    </row>
    <row r="141" spans="2:22" ht="27.9" customHeight="1" x14ac:dyDescent="0.25">
      <c r="B141" s="133"/>
      <c r="C141" s="179" t="s">
        <v>18</v>
      </c>
      <c r="D141" s="234">
        <v>251408</v>
      </c>
      <c r="E141" s="234">
        <v>251408</v>
      </c>
      <c r="F141" s="234">
        <v>0</v>
      </c>
      <c r="G141" s="235">
        <v>272253</v>
      </c>
      <c r="H141" s="234">
        <v>269907</v>
      </c>
      <c r="I141" s="196">
        <v>2346</v>
      </c>
      <c r="J141" s="236">
        <v>245266</v>
      </c>
      <c r="K141" s="234">
        <v>245067</v>
      </c>
      <c r="L141" s="207">
        <v>199</v>
      </c>
      <c r="M141" s="235">
        <v>237035</v>
      </c>
      <c r="N141" s="234">
        <v>237035</v>
      </c>
      <c r="O141" s="236">
        <v>0</v>
      </c>
      <c r="P141" s="234">
        <v>300382</v>
      </c>
      <c r="Q141" s="234">
        <v>299941</v>
      </c>
      <c r="R141" s="236">
        <v>441</v>
      </c>
      <c r="S141" s="202">
        <v>314604</v>
      </c>
      <c r="T141" s="199">
        <v>314604</v>
      </c>
      <c r="U141" s="202">
        <v>0</v>
      </c>
      <c r="V141" s="171"/>
    </row>
    <row r="142" spans="2:22" ht="27.9" customHeight="1" x14ac:dyDescent="0.25">
      <c r="B142" s="133"/>
      <c r="C142" s="179" t="s">
        <v>19</v>
      </c>
      <c r="D142" s="234">
        <v>249857</v>
      </c>
      <c r="E142" s="234">
        <v>249857</v>
      </c>
      <c r="F142" s="234">
        <v>0</v>
      </c>
      <c r="G142" s="235">
        <v>281048</v>
      </c>
      <c r="H142" s="234">
        <v>281048</v>
      </c>
      <c r="I142" s="236">
        <v>0</v>
      </c>
      <c r="J142" s="236">
        <v>236362</v>
      </c>
      <c r="K142" s="234">
        <v>235738</v>
      </c>
      <c r="L142" s="235">
        <v>624</v>
      </c>
      <c r="M142" s="235">
        <v>239246</v>
      </c>
      <c r="N142" s="234">
        <v>239246</v>
      </c>
      <c r="O142" s="236">
        <v>0</v>
      </c>
      <c r="P142" s="234">
        <v>202290</v>
      </c>
      <c r="Q142" s="234">
        <v>202290</v>
      </c>
      <c r="R142" s="236">
        <v>0</v>
      </c>
      <c r="S142" s="202">
        <v>290574</v>
      </c>
      <c r="T142" s="199">
        <v>290574</v>
      </c>
      <c r="U142" s="202">
        <v>0</v>
      </c>
      <c r="V142" s="171"/>
    </row>
    <row r="143" spans="2:22" ht="27.9" customHeight="1" x14ac:dyDescent="0.25">
      <c r="B143" s="133"/>
      <c r="C143" s="179" t="s">
        <v>20</v>
      </c>
      <c r="D143" s="234">
        <v>255495</v>
      </c>
      <c r="E143" s="234">
        <v>255490</v>
      </c>
      <c r="F143" s="234">
        <v>5</v>
      </c>
      <c r="G143" s="235">
        <v>273388</v>
      </c>
      <c r="H143" s="234">
        <v>273388</v>
      </c>
      <c r="I143" s="236">
        <v>0</v>
      </c>
      <c r="J143" s="236">
        <v>264990</v>
      </c>
      <c r="K143" s="234">
        <v>246816</v>
      </c>
      <c r="L143" s="235">
        <v>18174</v>
      </c>
      <c r="M143" s="235">
        <v>245020</v>
      </c>
      <c r="N143" s="234">
        <v>245020</v>
      </c>
      <c r="O143" s="236">
        <v>0</v>
      </c>
      <c r="P143" s="234">
        <v>314337</v>
      </c>
      <c r="Q143" s="234">
        <v>314337</v>
      </c>
      <c r="R143" s="236">
        <v>0</v>
      </c>
      <c r="S143" s="202">
        <v>293903</v>
      </c>
      <c r="T143" s="199">
        <v>293903</v>
      </c>
      <c r="U143" s="202">
        <v>0</v>
      </c>
      <c r="V143" s="171"/>
    </row>
    <row r="144" spans="2:22" ht="27.9" customHeight="1" x14ac:dyDescent="0.25">
      <c r="B144" s="133"/>
      <c r="C144" s="183" t="s">
        <v>21</v>
      </c>
      <c r="D144" s="234">
        <v>473789</v>
      </c>
      <c r="E144" s="234">
        <v>251716</v>
      </c>
      <c r="F144" s="234">
        <v>222073</v>
      </c>
      <c r="G144" s="235">
        <v>746311</v>
      </c>
      <c r="H144" s="234">
        <v>273822</v>
      </c>
      <c r="I144" s="236">
        <v>472489</v>
      </c>
      <c r="J144" s="236">
        <v>455791</v>
      </c>
      <c r="K144" s="234">
        <v>247870</v>
      </c>
      <c r="L144" s="235">
        <v>207921</v>
      </c>
      <c r="M144" s="235">
        <v>614481</v>
      </c>
      <c r="N144" s="234">
        <v>231570</v>
      </c>
      <c r="O144" s="236">
        <v>382911</v>
      </c>
      <c r="P144" s="234">
        <v>974058</v>
      </c>
      <c r="Q144" s="234">
        <v>318903</v>
      </c>
      <c r="R144" s="236">
        <v>655155</v>
      </c>
      <c r="S144" s="208">
        <v>788103</v>
      </c>
      <c r="T144" s="199">
        <v>277162</v>
      </c>
      <c r="U144" s="208">
        <v>510941</v>
      </c>
      <c r="V144" s="171"/>
    </row>
    <row r="145" spans="2:22" ht="27.9" customHeight="1" x14ac:dyDescent="0.2">
      <c r="B145" s="184" t="s">
        <v>52</v>
      </c>
      <c r="C145" s="185" t="str">
        <f>C127</f>
        <v>令和元年平均</v>
      </c>
      <c r="D145" s="209">
        <v>302892</v>
      </c>
      <c r="E145" s="213">
        <v>258289</v>
      </c>
      <c r="F145" s="214">
        <v>44603</v>
      </c>
      <c r="G145" s="212">
        <v>0</v>
      </c>
      <c r="H145" s="213">
        <v>0</v>
      </c>
      <c r="I145" s="213">
        <v>0</v>
      </c>
      <c r="J145" s="209">
        <v>362226</v>
      </c>
      <c r="K145" s="213">
        <v>315444</v>
      </c>
      <c r="L145" s="214">
        <v>46782</v>
      </c>
      <c r="M145" s="212">
        <v>397328</v>
      </c>
      <c r="N145" s="213">
        <v>310700</v>
      </c>
      <c r="O145" s="213">
        <v>86628</v>
      </c>
      <c r="P145" s="209">
        <v>367141</v>
      </c>
      <c r="Q145" s="213">
        <v>288059</v>
      </c>
      <c r="R145" s="214">
        <v>79082</v>
      </c>
      <c r="S145" s="209">
        <v>339245</v>
      </c>
      <c r="T145" s="213">
        <v>299837</v>
      </c>
      <c r="U145" s="214">
        <v>39408</v>
      </c>
    </row>
    <row r="146" spans="2:22" ht="27.9" customHeight="1" x14ac:dyDescent="0.2">
      <c r="B146" s="186"/>
      <c r="C146" s="187">
        <f>C128</f>
        <v>43831</v>
      </c>
      <c r="D146" s="201">
        <v>307719</v>
      </c>
      <c r="E146" s="197">
        <v>276425</v>
      </c>
      <c r="F146" s="200">
        <v>31294</v>
      </c>
      <c r="G146" s="216">
        <v>296233</v>
      </c>
      <c r="H146" s="197">
        <v>239427</v>
      </c>
      <c r="I146" s="197">
        <v>56806</v>
      </c>
      <c r="J146" s="201">
        <v>340852</v>
      </c>
      <c r="K146" s="197">
        <v>296690</v>
      </c>
      <c r="L146" s="200">
        <v>44162</v>
      </c>
      <c r="M146" s="216">
        <v>260582</v>
      </c>
      <c r="N146" s="197">
        <v>228613</v>
      </c>
      <c r="O146" s="197">
        <v>31969</v>
      </c>
      <c r="P146" s="201">
        <v>379465</v>
      </c>
      <c r="Q146" s="197">
        <v>290727</v>
      </c>
      <c r="R146" s="200">
        <v>88738</v>
      </c>
      <c r="S146" s="201">
        <v>294889</v>
      </c>
      <c r="T146" s="197">
        <v>255333</v>
      </c>
      <c r="U146" s="200">
        <v>39556</v>
      </c>
    </row>
    <row r="147" spans="2:22" ht="27.9" customHeight="1" x14ac:dyDescent="0.2">
      <c r="B147" s="186"/>
      <c r="C147" s="187">
        <f t="shared" ref="C147:C149" si="6">C129</f>
        <v>44197</v>
      </c>
      <c r="D147" s="196">
        <v>273866</v>
      </c>
      <c r="E147" s="197">
        <v>248154</v>
      </c>
      <c r="F147" s="200">
        <v>25712</v>
      </c>
      <c r="G147" s="199">
        <v>254701</v>
      </c>
      <c r="H147" s="197">
        <v>222693</v>
      </c>
      <c r="I147" s="197">
        <v>32008</v>
      </c>
      <c r="J147" s="196">
        <v>324764</v>
      </c>
      <c r="K147" s="197">
        <v>285733</v>
      </c>
      <c r="L147" s="200">
        <v>39031</v>
      </c>
      <c r="M147" s="199">
        <v>350668</v>
      </c>
      <c r="N147" s="197">
        <v>303814</v>
      </c>
      <c r="O147" s="197">
        <v>46854</v>
      </c>
      <c r="P147" s="196">
        <v>346351</v>
      </c>
      <c r="Q147" s="197">
        <v>325429</v>
      </c>
      <c r="R147" s="200">
        <v>20922</v>
      </c>
      <c r="S147" s="196">
        <v>290474</v>
      </c>
      <c r="T147" s="197">
        <v>258701</v>
      </c>
      <c r="U147" s="200">
        <v>31773</v>
      </c>
    </row>
    <row r="148" spans="2:22" ht="27.9" customHeight="1" x14ac:dyDescent="0.2">
      <c r="B148" s="186"/>
      <c r="C148" s="187">
        <f t="shared" si="6"/>
        <v>44562</v>
      </c>
      <c r="D148" s="196">
        <v>279043</v>
      </c>
      <c r="E148" s="197">
        <v>251654</v>
      </c>
      <c r="F148" s="200">
        <v>27389</v>
      </c>
      <c r="G148" s="199">
        <v>291969</v>
      </c>
      <c r="H148" s="197">
        <v>271539</v>
      </c>
      <c r="I148" s="197">
        <v>20430</v>
      </c>
      <c r="J148" s="196">
        <v>314442</v>
      </c>
      <c r="K148" s="197">
        <v>266082</v>
      </c>
      <c r="L148" s="200">
        <v>48360</v>
      </c>
      <c r="M148" s="199">
        <v>352874</v>
      </c>
      <c r="N148" s="197">
        <v>295027</v>
      </c>
      <c r="O148" s="197">
        <v>57847</v>
      </c>
      <c r="P148" s="196">
        <v>388923</v>
      </c>
      <c r="Q148" s="197">
        <v>307602</v>
      </c>
      <c r="R148" s="200">
        <v>81321</v>
      </c>
      <c r="S148" s="196">
        <v>335237</v>
      </c>
      <c r="T148" s="197">
        <v>272114</v>
      </c>
      <c r="U148" s="200">
        <v>63123</v>
      </c>
    </row>
    <row r="149" spans="2:22" ht="27.9" customHeight="1" x14ac:dyDescent="0.2">
      <c r="B149" s="186"/>
      <c r="C149" s="187">
        <f t="shared" si="6"/>
        <v>44927</v>
      </c>
      <c r="D149" s="196">
        <v>314978</v>
      </c>
      <c r="E149" s="197">
        <v>272005</v>
      </c>
      <c r="F149" s="200">
        <v>42973</v>
      </c>
      <c r="G149" s="199">
        <v>393509</v>
      </c>
      <c r="H149" s="197">
        <v>308683</v>
      </c>
      <c r="I149" s="197">
        <v>84826</v>
      </c>
      <c r="J149" s="196">
        <v>294951</v>
      </c>
      <c r="K149" s="197">
        <v>257132</v>
      </c>
      <c r="L149" s="200">
        <v>37819</v>
      </c>
      <c r="M149" s="199">
        <v>385457</v>
      </c>
      <c r="N149" s="197">
        <v>298465</v>
      </c>
      <c r="O149" s="197">
        <v>86992</v>
      </c>
      <c r="P149" s="196">
        <v>426298</v>
      </c>
      <c r="Q149" s="197">
        <v>328368</v>
      </c>
      <c r="R149" s="200">
        <v>97930</v>
      </c>
      <c r="S149" s="196">
        <v>393178</v>
      </c>
      <c r="T149" s="197">
        <v>308440</v>
      </c>
      <c r="U149" s="200">
        <v>84738</v>
      </c>
    </row>
    <row r="150" spans="2:22" ht="27.9" customHeight="1" x14ac:dyDescent="0.25">
      <c r="B150" s="186"/>
      <c r="C150" s="188">
        <f>C132</f>
        <v>45292</v>
      </c>
      <c r="D150" s="217">
        <v>310138</v>
      </c>
      <c r="E150" s="218">
        <v>262234</v>
      </c>
      <c r="F150" s="221">
        <v>47904</v>
      </c>
      <c r="G150" s="224">
        <v>446868</v>
      </c>
      <c r="H150" s="218">
        <v>344732</v>
      </c>
      <c r="I150" s="218">
        <v>102136</v>
      </c>
      <c r="J150" s="217">
        <v>320867</v>
      </c>
      <c r="K150" s="218">
        <v>275336</v>
      </c>
      <c r="L150" s="221">
        <v>45531</v>
      </c>
      <c r="M150" s="224">
        <v>370250</v>
      </c>
      <c r="N150" s="218">
        <v>284207</v>
      </c>
      <c r="O150" s="218">
        <v>86043</v>
      </c>
      <c r="P150" s="217">
        <v>461765</v>
      </c>
      <c r="Q150" s="218">
        <v>332972</v>
      </c>
      <c r="R150" s="221">
        <v>128793</v>
      </c>
      <c r="S150" s="217">
        <v>400908</v>
      </c>
      <c r="T150" s="218">
        <v>332536</v>
      </c>
      <c r="U150" s="221">
        <v>68372</v>
      </c>
      <c r="V150" s="171"/>
    </row>
    <row r="151" spans="2:22" ht="27.9" customHeight="1" x14ac:dyDescent="0.25">
      <c r="B151" s="186"/>
      <c r="C151" s="172">
        <f>$A$4</f>
        <v>6</v>
      </c>
      <c r="D151" s="229">
        <v>270930</v>
      </c>
      <c r="E151" s="229">
        <v>270930</v>
      </c>
      <c r="F151" s="200">
        <v>0</v>
      </c>
      <c r="G151" s="230">
        <v>336856</v>
      </c>
      <c r="H151" s="229">
        <v>336856</v>
      </c>
      <c r="I151" s="228">
        <v>0</v>
      </c>
      <c r="J151" s="229">
        <v>272927</v>
      </c>
      <c r="K151" s="229">
        <v>256810</v>
      </c>
      <c r="L151" s="229">
        <v>16117</v>
      </c>
      <c r="M151" s="230">
        <v>276910</v>
      </c>
      <c r="N151" s="229">
        <v>276910</v>
      </c>
      <c r="O151" s="228">
        <v>0</v>
      </c>
      <c r="P151" s="229">
        <v>334782</v>
      </c>
      <c r="Q151" s="229">
        <v>334782</v>
      </c>
      <c r="R151" s="229">
        <v>0</v>
      </c>
      <c r="S151" s="209">
        <v>350146</v>
      </c>
      <c r="T151" s="213">
        <v>341197</v>
      </c>
      <c r="U151" s="214">
        <v>8949</v>
      </c>
      <c r="V151" s="171"/>
    </row>
    <row r="152" spans="2:22" ht="27.9" customHeight="1" x14ac:dyDescent="0.25">
      <c r="B152" s="186"/>
      <c r="C152" s="179" t="s">
        <v>11</v>
      </c>
      <c r="D152" s="229">
        <v>284066</v>
      </c>
      <c r="E152" s="229">
        <v>284066</v>
      </c>
      <c r="F152" s="202">
        <v>0</v>
      </c>
      <c r="G152" s="233">
        <v>328399</v>
      </c>
      <c r="H152" s="232">
        <v>328399</v>
      </c>
      <c r="I152" s="237">
        <v>0</v>
      </c>
      <c r="J152" s="231">
        <v>267607</v>
      </c>
      <c r="K152" s="232">
        <v>267431</v>
      </c>
      <c r="L152" s="238">
        <v>176</v>
      </c>
      <c r="M152" s="230">
        <v>346767</v>
      </c>
      <c r="N152" s="229">
        <v>288020</v>
      </c>
      <c r="O152" s="228">
        <v>58747</v>
      </c>
      <c r="P152" s="229">
        <v>334971</v>
      </c>
      <c r="Q152" s="229">
        <v>334871</v>
      </c>
      <c r="R152" s="229">
        <v>100</v>
      </c>
      <c r="S152" s="196">
        <v>330610</v>
      </c>
      <c r="T152" s="197">
        <v>330610</v>
      </c>
      <c r="U152" s="200">
        <v>0</v>
      </c>
      <c r="V152" s="171"/>
    </row>
    <row r="153" spans="2:22" ht="27.9" customHeight="1" x14ac:dyDescent="0.25">
      <c r="B153" s="186"/>
      <c r="C153" s="179" t="s">
        <v>12</v>
      </c>
      <c r="D153" s="229">
        <v>279909</v>
      </c>
      <c r="E153" s="229">
        <v>279909</v>
      </c>
      <c r="F153" s="229">
        <v>0</v>
      </c>
      <c r="G153" s="230">
        <v>346237</v>
      </c>
      <c r="H153" s="229">
        <v>346237</v>
      </c>
      <c r="I153" s="228">
        <v>0</v>
      </c>
      <c r="J153" s="229">
        <v>263513</v>
      </c>
      <c r="K153" s="229">
        <v>263511</v>
      </c>
      <c r="L153" s="229">
        <v>2</v>
      </c>
      <c r="M153" s="230">
        <v>277080</v>
      </c>
      <c r="N153" s="229">
        <v>277080</v>
      </c>
      <c r="O153" s="228">
        <v>0</v>
      </c>
      <c r="P153" s="229">
        <v>321681</v>
      </c>
      <c r="Q153" s="229">
        <v>321455</v>
      </c>
      <c r="R153" s="229">
        <v>226</v>
      </c>
      <c r="S153" s="196">
        <v>349217</v>
      </c>
      <c r="T153" s="197">
        <v>349217</v>
      </c>
      <c r="U153" s="200">
        <v>0</v>
      </c>
      <c r="V153" s="171"/>
    </row>
    <row r="154" spans="2:22" ht="27.9" customHeight="1" x14ac:dyDescent="0.25">
      <c r="B154" s="186"/>
      <c r="C154" s="179" t="s">
        <v>13</v>
      </c>
      <c r="D154" s="229">
        <v>297105</v>
      </c>
      <c r="E154" s="229">
        <v>270068</v>
      </c>
      <c r="F154" s="229">
        <v>27037</v>
      </c>
      <c r="G154" s="230">
        <v>352880</v>
      </c>
      <c r="H154" s="229">
        <v>352880</v>
      </c>
      <c r="I154" s="228">
        <v>0</v>
      </c>
      <c r="J154" s="229">
        <v>258953</v>
      </c>
      <c r="K154" s="229">
        <v>258953</v>
      </c>
      <c r="L154" s="229">
        <v>0</v>
      </c>
      <c r="M154" s="230">
        <v>323866</v>
      </c>
      <c r="N154" s="229">
        <v>279486</v>
      </c>
      <c r="O154" s="228">
        <v>44380</v>
      </c>
      <c r="P154" s="229">
        <v>338592</v>
      </c>
      <c r="Q154" s="229">
        <v>338592</v>
      </c>
      <c r="R154" s="229">
        <v>0</v>
      </c>
      <c r="S154" s="196">
        <v>383968</v>
      </c>
      <c r="T154" s="197">
        <v>383968</v>
      </c>
      <c r="U154" s="200">
        <v>0</v>
      </c>
      <c r="V154" s="171"/>
    </row>
    <row r="155" spans="2:22" ht="27.9" customHeight="1" x14ac:dyDescent="0.25">
      <c r="B155" s="186"/>
      <c r="C155" s="179" t="s">
        <v>14</v>
      </c>
      <c r="D155" s="229">
        <v>252803</v>
      </c>
      <c r="E155" s="229">
        <v>252803</v>
      </c>
      <c r="F155" s="229">
        <v>0</v>
      </c>
      <c r="G155" s="230">
        <v>350175</v>
      </c>
      <c r="H155" s="229">
        <v>338110</v>
      </c>
      <c r="I155" s="228">
        <v>12065</v>
      </c>
      <c r="J155" s="229">
        <v>281108</v>
      </c>
      <c r="K155" s="229">
        <v>280689</v>
      </c>
      <c r="L155" s="229">
        <v>419</v>
      </c>
      <c r="M155" s="230">
        <v>286745</v>
      </c>
      <c r="N155" s="229">
        <v>286745</v>
      </c>
      <c r="O155" s="228">
        <v>0</v>
      </c>
      <c r="P155" s="229">
        <v>324943</v>
      </c>
      <c r="Q155" s="229">
        <v>324741</v>
      </c>
      <c r="R155" s="229">
        <v>202</v>
      </c>
      <c r="S155" s="196">
        <v>371336</v>
      </c>
      <c r="T155" s="197">
        <v>371336</v>
      </c>
      <c r="U155" s="200">
        <v>0</v>
      </c>
      <c r="V155" s="171"/>
    </row>
    <row r="156" spans="2:22" ht="27.9" customHeight="1" x14ac:dyDescent="0.25">
      <c r="B156" s="186"/>
      <c r="C156" s="179" t="s">
        <v>15</v>
      </c>
      <c r="D156" s="229">
        <v>460301</v>
      </c>
      <c r="E156" s="229">
        <v>266042</v>
      </c>
      <c r="F156" s="229">
        <v>194259</v>
      </c>
      <c r="G156" s="230">
        <v>715446</v>
      </c>
      <c r="H156" s="229">
        <v>348897</v>
      </c>
      <c r="I156" s="228">
        <v>366549</v>
      </c>
      <c r="J156" s="229">
        <v>504440</v>
      </c>
      <c r="K156" s="229">
        <v>286371</v>
      </c>
      <c r="L156" s="229">
        <v>218069</v>
      </c>
      <c r="M156" s="230">
        <v>283490</v>
      </c>
      <c r="N156" s="229">
        <v>283490</v>
      </c>
      <c r="O156" s="228">
        <v>0</v>
      </c>
      <c r="P156" s="229">
        <v>754680</v>
      </c>
      <c r="Q156" s="229">
        <v>335224</v>
      </c>
      <c r="R156" s="229">
        <v>419456</v>
      </c>
      <c r="S156" s="196">
        <v>625474</v>
      </c>
      <c r="T156" s="197">
        <v>341225</v>
      </c>
      <c r="U156" s="200">
        <v>284249</v>
      </c>
      <c r="V156" s="171"/>
    </row>
    <row r="157" spans="2:22" ht="27.9" customHeight="1" x14ac:dyDescent="0.25">
      <c r="B157" s="186"/>
      <c r="C157" s="179" t="s">
        <v>16</v>
      </c>
      <c r="D157" s="229">
        <v>339872</v>
      </c>
      <c r="E157" s="229">
        <v>249965</v>
      </c>
      <c r="F157" s="229">
        <v>89907</v>
      </c>
      <c r="G157" s="230">
        <v>569135</v>
      </c>
      <c r="H157" s="229">
        <v>343631</v>
      </c>
      <c r="I157" s="228">
        <v>225504</v>
      </c>
      <c r="J157" s="229">
        <v>289970</v>
      </c>
      <c r="K157" s="229">
        <v>279669</v>
      </c>
      <c r="L157" s="229">
        <v>10301</v>
      </c>
      <c r="M157" s="230">
        <v>560032</v>
      </c>
      <c r="N157" s="229">
        <v>282402</v>
      </c>
      <c r="O157" s="228">
        <v>277630</v>
      </c>
      <c r="P157" s="229">
        <v>588669</v>
      </c>
      <c r="Q157" s="229">
        <v>335817</v>
      </c>
      <c r="R157" s="229">
        <v>252852</v>
      </c>
      <c r="S157" s="196">
        <v>284585</v>
      </c>
      <c r="T157" s="197">
        <v>284585</v>
      </c>
      <c r="U157" s="200">
        <v>0</v>
      </c>
      <c r="V157" s="171"/>
    </row>
    <row r="158" spans="2:22" ht="27.9" customHeight="1" x14ac:dyDescent="0.25">
      <c r="B158" s="186"/>
      <c r="C158" s="179" t="s">
        <v>17</v>
      </c>
      <c r="D158" s="229">
        <v>252162</v>
      </c>
      <c r="E158" s="229">
        <v>252162</v>
      </c>
      <c r="F158" s="229">
        <v>0</v>
      </c>
      <c r="G158" s="230">
        <v>340727</v>
      </c>
      <c r="H158" s="229">
        <v>340727</v>
      </c>
      <c r="I158" s="228">
        <v>0</v>
      </c>
      <c r="J158" s="229">
        <v>289705</v>
      </c>
      <c r="K158" s="229">
        <v>275590</v>
      </c>
      <c r="L158" s="229">
        <v>14115</v>
      </c>
      <c r="M158" s="230">
        <v>459425</v>
      </c>
      <c r="N158" s="229">
        <v>281582</v>
      </c>
      <c r="O158" s="228">
        <v>177843</v>
      </c>
      <c r="P158" s="229">
        <v>332957</v>
      </c>
      <c r="Q158" s="229">
        <v>332200</v>
      </c>
      <c r="R158" s="229">
        <v>757</v>
      </c>
      <c r="S158" s="196">
        <v>399332</v>
      </c>
      <c r="T158" s="197">
        <v>300959</v>
      </c>
      <c r="U158" s="200">
        <v>98373</v>
      </c>
      <c r="V158" s="171"/>
    </row>
    <row r="159" spans="2:22" ht="27.9" customHeight="1" x14ac:dyDescent="0.25">
      <c r="B159" s="186"/>
      <c r="C159" s="179" t="s">
        <v>18</v>
      </c>
      <c r="D159" s="234">
        <v>260722</v>
      </c>
      <c r="E159" s="234">
        <v>260722</v>
      </c>
      <c r="F159" s="234">
        <v>0</v>
      </c>
      <c r="G159" s="235">
        <v>349524</v>
      </c>
      <c r="H159" s="234">
        <v>346620</v>
      </c>
      <c r="I159" s="236">
        <v>2904</v>
      </c>
      <c r="J159" s="234">
        <v>288493</v>
      </c>
      <c r="K159" s="234">
        <v>288464</v>
      </c>
      <c r="L159" s="234">
        <v>29</v>
      </c>
      <c r="M159" s="235">
        <v>289237</v>
      </c>
      <c r="N159" s="234">
        <v>289237</v>
      </c>
      <c r="O159" s="236">
        <v>0</v>
      </c>
      <c r="P159" s="234">
        <v>326316</v>
      </c>
      <c r="Q159" s="234">
        <v>325823</v>
      </c>
      <c r="R159" s="234">
        <v>493</v>
      </c>
      <c r="S159" s="196">
        <v>334348</v>
      </c>
      <c r="T159" s="197">
        <v>334348</v>
      </c>
      <c r="U159" s="200">
        <v>0</v>
      </c>
      <c r="V159" s="171"/>
    </row>
    <row r="160" spans="2:22" ht="27.9" customHeight="1" x14ac:dyDescent="0.25">
      <c r="B160" s="186"/>
      <c r="C160" s="179" t="s">
        <v>19</v>
      </c>
      <c r="D160" s="234">
        <v>257737</v>
      </c>
      <c r="E160" s="234">
        <v>257737</v>
      </c>
      <c r="F160" s="234">
        <v>0</v>
      </c>
      <c r="G160" s="235">
        <v>359929</v>
      </c>
      <c r="H160" s="234">
        <v>359929</v>
      </c>
      <c r="I160" s="236">
        <v>0</v>
      </c>
      <c r="J160" s="234">
        <v>271783</v>
      </c>
      <c r="K160" s="234">
        <v>271181</v>
      </c>
      <c r="L160" s="234">
        <v>602</v>
      </c>
      <c r="M160" s="235">
        <v>288056</v>
      </c>
      <c r="N160" s="234">
        <v>288056</v>
      </c>
      <c r="O160" s="236">
        <v>0</v>
      </c>
      <c r="P160" s="234">
        <v>240355</v>
      </c>
      <c r="Q160" s="234">
        <v>240355</v>
      </c>
      <c r="R160" s="234">
        <v>0</v>
      </c>
      <c r="S160" s="196">
        <v>302151</v>
      </c>
      <c r="T160" s="197">
        <v>302151</v>
      </c>
      <c r="U160" s="200">
        <v>0</v>
      </c>
      <c r="V160" s="171"/>
    </row>
    <row r="161" spans="2:22" ht="27.9" customHeight="1" x14ac:dyDescent="0.25">
      <c r="B161" s="186"/>
      <c r="C161" s="179" t="s">
        <v>20</v>
      </c>
      <c r="D161" s="234">
        <v>264009</v>
      </c>
      <c r="E161" s="234">
        <v>264009</v>
      </c>
      <c r="F161" s="234">
        <v>0</v>
      </c>
      <c r="G161" s="235">
        <v>346754</v>
      </c>
      <c r="H161" s="234">
        <v>346754</v>
      </c>
      <c r="I161" s="236">
        <v>0</v>
      </c>
      <c r="J161" s="234">
        <v>316951</v>
      </c>
      <c r="K161" s="234">
        <v>289518</v>
      </c>
      <c r="L161" s="234">
        <v>27433</v>
      </c>
      <c r="M161" s="235">
        <v>295230</v>
      </c>
      <c r="N161" s="234">
        <v>295230</v>
      </c>
      <c r="O161" s="236">
        <v>0</v>
      </c>
      <c r="P161" s="234">
        <v>341104</v>
      </c>
      <c r="Q161" s="234">
        <v>341104</v>
      </c>
      <c r="R161" s="234">
        <v>0</v>
      </c>
      <c r="S161" s="196">
        <v>304451</v>
      </c>
      <c r="T161" s="197">
        <v>304451</v>
      </c>
      <c r="U161" s="200">
        <v>0</v>
      </c>
      <c r="V161" s="171"/>
    </row>
    <row r="162" spans="2:22" ht="27.9" customHeight="1" x14ac:dyDescent="0.25">
      <c r="B162" s="192"/>
      <c r="C162" s="183" t="s">
        <v>21</v>
      </c>
      <c r="D162" s="239">
        <v>492125</v>
      </c>
      <c r="E162" s="239">
        <v>259945</v>
      </c>
      <c r="F162" s="239">
        <v>232180</v>
      </c>
      <c r="G162" s="240">
        <v>957802</v>
      </c>
      <c r="H162" s="239">
        <v>346772</v>
      </c>
      <c r="I162" s="241">
        <v>611030</v>
      </c>
      <c r="J162" s="239">
        <v>536445</v>
      </c>
      <c r="K162" s="239">
        <v>286211</v>
      </c>
      <c r="L162" s="239">
        <v>250234</v>
      </c>
      <c r="M162" s="240">
        <v>742533</v>
      </c>
      <c r="N162" s="239">
        <v>281821</v>
      </c>
      <c r="O162" s="241">
        <v>460712</v>
      </c>
      <c r="P162" s="239">
        <v>1085612</v>
      </c>
      <c r="Q162" s="239">
        <v>344974</v>
      </c>
      <c r="R162" s="239">
        <v>740638</v>
      </c>
      <c r="S162" s="217">
        <v>761556</v>
      </c>
      <c r="T162" s="218">
        <v>280879</v>
      </c>
      <c r="U162" s="221">
        <v>480677</v>
      </c>
      <c r="V162" s="171"/>
    </row>
    <row r="163" spans="2:22" ht="27.9" customHeight="1" x14ac:dyDescent="0.2">
      <c r="B163" s="184" t="s">
        <v>56</v>
      </c>
      <c r="C163" s="185" t="str">
        <f>C145</f>
        <v>令和元年平均</v>
      </c>
      <c r="D163" s="196">
        <v>209196</v>
      </c>
      <c r="E163" s="197">
        <v>177633</v>
      </c>
      <c r="F163" s="200">
        <v>31563</v>
      </c>
      <c r="G163" s="199">
        <v>0</v>
      </c>
      <c r="H163" s="197">
        <v>0</v>
      </c>
      <c r="I163" s="197">
        <v>0</v>
      </c>
      <c r="J163" s="196">
        <v>199746</v>
      </c>
      <c r="K163" s="197">
        <v>179608</v>
      </c>
      <c r="L163" s="200">
        <v>20138</v>
      </c>
      <c r="M163" s="199">
        <v>161825</v>
      </c>
      <c r="N163" s="197">
        <v>142720</v>
      </c>
      <c r="O163" s="197">
        <v>19105</v>
      </c>
      <c r="P163" s="196">
        <v>193917</v>
      </c>
      <c r="Q163" s="197">
        <v>162967</v>
      </c>
      <c r="R163" s="200">
        <v>30950</v>
      </c>
      <c r="S163" s="196">
        <v>208650</v>
      </c>
      <c r="T163" s="197">
        <v>174297</v>
      </c>
      <c r="U163" s="200">
        <v>34353</v>
      </c>
    </row>
    <row r="164" spans="2:22" ht="27.9" customHeight="1" x14ac:dyDescent="0.2">
      <c r="B164" s="186"/>
      <c r="C164" s="187">
        <f>C146</f>
        <v>43831</v>
      </c>
      <c r="D164" s="201">
        <v>183949</v>
      </c>
      <c r="E164" s="197">
        <v>166390</v>
      </c>
      <c r="F164" s="200">
        <v>17559</v>
      </c>
      <c r="G164" s="216">
        <v>193415</v>
      </c>
      <c r="H164" s="197">
        <v>148294</v>
      </c>
      <c r="I164" s="197">
        <v>45121</v>
      </c>
      <c r="J164" s="201">
        <v>216356</v>
      </c>
      <c r="K164" s="197">
        <v>193992</v>
      </c>
      <c r="L164" s="200">
        <v>22364</v>
      </c>
      <c r="M164" s="216">
        <v>136034</v>
      </c>
      <c r="N164" s="197">
        <v>128270</v>
      </c>
      <c r="O164" s="197">
        <v>7764</v>
      </c>
      <c r="P164" s="201">
        <v>194043</v>
      </c>
      <c r="Q164" s="197">
        <v>162462</v>
      </c>
      <c r="R164" s="200">
        <v>31581</v>
      </c>
      <c r="S164" s="201">
        <v>162967</v>
      </c>
      <c r="T164" s="197">
        <v>151626</v>
      </c>
      <c r="U164" s="200">
        <v>11341</v>
      </c>
    </row>
    <row r="165" spans="2:22" ht="27.9" customHeight="1" x14ac:dyDescent="0.2">
      <c r="B165" s="186"/>
      <c r="C165" s="187">
        <f t="shared" ref="C165:C167" si="7">C147</f>
        <v>44197</v>
      </c>
      <c r="D165" s="196">
        <v>120319</v>
      </c>
      <c r="E165" s="197">
        <v>109830</v>
      </c>
      <c r="F165" s="200">
        <v>10489</v>
      </c>
      <c r="G165" s="199">
        <v>158746</v>
      </c>
      <c r="H165" s="197">
        <v>144469</v>
      </c>
      <c r="I165" s="197">
        <v>14277</v>
      </c>
      <c r="J165" s="196">
        <v>203001</v>
      </c>
      <c r="K165" s="197">
        <v>185907</v>
      </c>
      <c r="L165" s="200">
        <v>17094</v>
      </c>
      <c r="M165" s="199">
        <v>166197</v>
      </c>
      <c r="N165" s="197">
        <v>150304</v>
      </c>
      <c r="O165" s="197">
        <v>15893</v>
      </c>
      <c r="P165" s="196">
        <v>201392</v>
      </c>
      <c r="Q165" s="197">
        <v>190468</v>
      </c>
      <c r="R165" s="200">
        <v>10924</v>
      </c>
      <c r="S165" s="196">
        <v>208892</v>
      </c>
      <c r="T165" s="197">
        <v>186141</v>
      </c>
      <c r="U165" s="200">
        <v>22751</v>
      </c>
    </row>
    <row r="166" spans="2:22" ht="27.9" customHeight="1" x14ac:dyDescent="0.2">
      <c r="B166" s="186"/>
      <c r="C166" s="187">
        <f t="shared" si="7"/>
        <v>44562</v>
      </c>
      <c r="D166" s="196">
        <v>154146</v>
      </c>
      <c r="E166" s="197">
        <v>141479</v>
      </c>
      <c r="F166" s="200">
        <v>12667</v>
      </c>
      <c r="G166" s="199">
        <v>193113</v>
      </c>
      <c r="H166" s="197">
        <v>174133</v>
      </c>
      <c r="I166" s="197">
        <v>18980</v>
      </c>
      <c r="J166" s="196">
        <v>214928</v>
      </c>
      <c r="K166" s="197">
        <v>181939</v>
      </c>
      <c r="L166" s="200">
        <v>32989</v>
      </c>
      <c r="M166" s="199">
        <v>184137</v>
      </c>
      <c r="N166" s="197">
        <v>162776</v>
      </c>
      <c r="O166" s="197">
        <v>21361</v>
      </c>
      <c r="P166" s="196">
        <v>317183</v>
      </c>
      <c r="Q166" s="197">
        <v>246019</v>
      </c>
      <c r="R166" s="200">
        <v>71164</v>
      </c>
      <c r="S166" s="196">
        <v>224571</v>
      </c>
      <c r="T166" s="197">
        <v>182103</v>
      </c>
      <c r="U166" s="200">
        <v>42468</v>
      </c>
    </row>
    <row r="167" spans="2:22" ht="27.9" customHeight="1" x14ac:dyDescent="0.2">
      <c r="B167" s="186"/>
      <c r="C167" s="187">
        <f t="shared" si="7"/>
        <v>44927</v>
      </c>
      <c r="D167" s="196">
        <v>192625</v>
      </c>
      <c r="E167" s="197">
        <v>171115</v>
      </c>
      <c r="F167" s="200">
        <v>21510</v>
      </c>
      <c r="G167" s="199">
        <v>226965</v>
      </c>
      <c r="H167" s="197">
        <v>175249</v>
      </c>
      <c r="I167" s="197">
        <v>51716</v>
      </c>
      <c r="J167" s="196">
        <v>203977</v>
      </c>
      <c r="K167" s="197">
        <v>180581</v>
      </c>
      <c r="L167" s="200">
        <v>23396</v>
      </c>
      <c r="M167" s="199">
        <v>215914</v>
      </c>
      <c r="N167" s="197">
        <v>167794</v>
      </c>
      <c r="O167" s="197">
        <v>48120</v>
      </c>
      <c r="P167" s="196">
        <v>327035</v>
      </c>
      <c r="Q167" s="197">
        <v>255464</v>
      </c>
      <c r="R167" s="200">
        <v>71571</v>
      </c>
      <c r="S167" s="196">
        <v>250296</v>
      </c>
      <c r="T167" s="197">
        <v>189638</v>
      </c>
      <c r="U167" s="200">
        <v>60658</v>
      </c>
    </row>
    <row r="168" spans="2:22" ht="27.9" customHeight="1" x14ac:dyDescent="0.25">
      <c r="B168" s="186"/>
      <c r="C168" s="188">
        <f>C150</f>
        <v>45292</v>
      </c>
      <c r="D168" s="196">
        <v>236524</v>
      </c>
      <c r="E168" s="197">
        <v>204643</v>
      </c>
      <c r="F168" s="200">
        <v>31881</v>
      </c>
      <c r="G168" s="199">
        <v>235361</v>
      </c>
      <c r="H168" s="197">
        <v>182912</v>
      </c>
      <c r="I168" s="197">
        <v>52449</v>
      </c>
      <c r="J168" s="196">
        <v>213105</v>
      </c>
      <c r="K168" s="197">
        <v>186941</v>
      </c>
      <c r="L168" s="200">
        <v>26164</v>
      </c>
      <c r="M168" s="199">
        <v>218576</v>
      </c>
      <c r="N168" s="197">
        <v>170140</v>
      </c>
      <c r="O168" s="197">
        <v>48436</v>
      </c>
      <c r="P168" s="196">
        <v>299383</v>
      </c>
      <c r="Q168" s="197">
        <v>227422</v>
      </c>
      <c r="R168" s="200">
        <v>71961</v>
      </c>
      <c r="S168" s="196">
        <v>310645</v>
      </c>
      <c r="T168" s="197">
        <v>238187</v>
      </c>
      <c r="U168" s="200">
        <v>72458</v>
      </c>
      <c r="V168" s="171"/>
    </row>
    <row r="169" spans="2:22" ht="27.9" customHeight="1" x14ac:dyDescent="0.25">
      <c r="B169" s="186"/>
      <c r="C169" s="172">
        <f>$A$4</f>
        <v>6</v>
      </c>
      <c r="D169" s="225">
        <v>191028</v>
      </c>
      <c r="E169" s="225">
        <v>191028</v>
      </c>
      <c r="F169" s="225">
        <v>0</v>
      </c>
      <c r="G169" s="227">
        <v>176695</v>
      </c>
      <c r="H169" s="225">
        <v>176695</v>
      </c>
      <c r="I169" s="242">
        <v>0</v>
      </c>
      <c r="J169" s="225">
        <v>182744</v>
      </c>
      <c r="K169" s="225">
        <v>173254</v>
      </c>
      <c r="L169" s="225">
        <v>9490</v>
      </c>
      <c r="M169" s="227">
        <v>159482</v>
      </c>
      <c r="N169" s="225">
        <v>159482</v>
      </c>
      <c r="O169" s="242">
        <v>0</v>
      </c>
      <c r="P169" s="225">
        <v>223373</v>
      </c>
      <c r="Q169" s="225">
        <v>223373</v>
      </c>
      <c r="R169" s="242">
        <v>0</v>
      </c>
      <c r="S169" s="198">
        <v>203382</v>
      </c>
      <c r="T169" s="212">
        <v>203382</v>
      </c>
      <c r="U169" s="198">
        <v>0</v>
      </c>
      <c r="V169" s="171"/>
    </row>
    <row r="170" spans="2:22" ht="27.9" customHeight="1" x14ac:dyDescent="0.25">
      <c r="B170" s="186"/>
      <c r="C170" s="179" t="s">
        <v>11</v>
      </c>
      <c r="D170" s="229">
        <v>193335</v>
      </c>
      <c r="E170" s="229">
        <v>193335</v>
      </c>
      <c r="F170" s="229">
        <v>0</v>
      </c>
      <c r="G170" s="230">
        <v>186153</v>
      </c>
      <c r="H170" s="229">
        <v>186153</v>
      </c>
      <c r="I170" s="228">
        <v>0</v>
      </c>
      <c r="J170" s="229">
        <v>181194</v>
      </c>
      <c r="K170" s="229">
        <v>180619</v>
      </c>
      <c r="L170" s="229">
        <v>575</v>
      </c>
      <c r="M170" s="230">
        <v>171720</v>
      </c>
      <c r="N170" s="229">
        <v>169292</v>
      </c>
      <c r="O170" s="228">
        <v>2428</v>
      </c>
      <c r="P170" s="229">
        <v>234071</v>
      </c>
      <c r="Q170" s="229">
        <v>234071</v>
      </c>
      <c r="R170" s="228">
        <v>0</v>
      </c>
      <c r="S170" s="202">
        <v>213895</v>
      </c>
      <c r="T170" s="199">
        <v>213895</v>
      </c>
      <c r="U170" s="202">
        <v>0</v>
      </c>
      <c r="V170" s="171"/>
    </row>
    <row r="171" spans="2:22" ht="27.9" customHeight="1" x14ac:dyDescent="0.25">
      <c r="B171" s="186"/>
      <c r="C171" s="179" t="s">
        <v>12</v>
      </c>
      <c r="D171" s="229">
        <v>194821</v>
      </c>
      <c r="E171" s="229">
        <v>194821</v>
      </c>
      <c r="F171" s="229">
        <v>0</v>
      </c>
      <c r="G171" s="230">
        <v>182012</v>
      </c>
      <c r="H171" s="229">
        <v>182012</v>
      </c>
      <c r="I171" s="228">
        <v>0</v>
      </c>
      <c r="J171" s="229">
        <v>178695</v>
      </c>
      <c r="K171" s="229">
        <v>178687</v>
      </c>
      <c r="L171" s="229">
        <v>8</v>
      </c>
      <c r="M171" s="230">
        <v>163718</v>
      </c>
      <c r="N171" s="229">
        <v>163718</v>
      </c>
      <c r="O171" s="228">
        <v>0</v>
      </c>
      <c r="P171" s="229">
        <v>210888</v>
      </c>
      <c r="Q171" s="229">
        <v>210245</v>
      </c>
      <c r="R171" s="228">
        <v>643</v>
      </c>
      <c r="S171" s="202">
        <v>218598</v>
      </c>
      <c r="T171" s="199">
        <v>218598</v>
      </c>
      <c r="U171" s="202">
        <v>0</v>
      </c>
      <c r="V171" s="171"/>
    </row>
    <row r="172" spans="2:22" ht="27.9" customHeight="1" x14ac:dyDescent="0.25">
      <c r="B172" s="186"/>
      <c r="C172" s="179" t="s">
        <v>13</v>
      </c>
      <c r="D172" s="229">
        <v>219764</v>
      </c>
      <c r="E172" s="229">
        <v>202631</v>
      </c>
      <c r="F172" s="229">
        <v>17133</v>
      </c>
      <c r="G172" s="230">
        <v>189438</v>
      </c>
      <c r="H172" s="229">
        <v>189438</v>
      </c>
      <c r="I172" s="228">
        <v>0</v>
      </c>
      <c r="J172" s="229">
        <v>186218</v>
      </c>
      <c r="K172" s="229">
        <v>185384</v>
      </c>
      <c r="L172" s="229">
        <v>834</v>
      </c>
      <c r="M172" s="230">
        <v>170898</v>
      </c>
      <c r="N172" s="229">
        <v>167365</v>
      </c>
      <c r="O172" s="228">
        <v>3533</v>
      </c>
      <c r="P172" s="229">
        <v>232008</v>
      </c>
      <c r="Q172" s="229">
        <v>232008</v>
      </c>
      <c r="R172" s="228">
        <v>0</v>
      </c>
      <c r="S172" s="202">
        <v>236349</v>
      </c>
      <c r="T172" s="199">
        <v>236349</v>
      </c>
      <c r="U172" s="202">
        <v>0</v>
      </c>
      <c r="V172" s="171"/>
    </row>
    <row r="173" spans="2:22" ht="27.9" customHeight="1" x14ac:dyDescent="0.25">
      <c r="B173" s="186"/>
      <c r="C173" s="179" t="s">
        <v>14</v>
      </c>
      <c r="D173" s="229">
        <v>192517</v>
      </c>
      <c r="E173" s="229">
        <v>192517</v>
      </c>
      <c r="F173" s="229">
        <v>0</v>
      </c>
      <c r="G173" s="230">
        <v>194480</v>
      </c>
      <c r="H173" s="229">
        <v>177507</v>
      </c>
      <c r="I173" s="228">
        <v>16973</v>
      </c>
      <c r="J173" s="229">
        <v>188424</v>
      </c>
      <c r="K173" s="229">
        <v>187986</v>
      </c>
      <c r="L173" s="229">
        <v>438</v>
      </c>
      <c r="M173" s="230">
        <v>158619</v>
      </c>
      <c r="N173" s="229">
        <v>158619</v>
      </c>
      <c r="O173" s="228">
        <v>0</v>
      </c>
      <c r="P173" s="229">
        <v>222771</v>
      </c>
      <c r="Q173" s="229">
        <v>222771</v>
      </c>
      <c r="R173" s="228">
        <v>0</v>
      </c>
      <c r="S173" s="202">
        <v>231479</v>
      </c>
      <c r="T173" s="199">
        <v>231479</v>
      </c>
      <c r="U173" s="202">
        <v>0</v>
      </c>
      <c r="V173" s="171"/>
    </row>
    <row r="174" spans="2:22" ht="27.9" customHeight="1" x14ac:dyDescent="0.25">
      <c r="B174" s="186"/>
      <c r="C174" s="179" t="s">
        <v>15</v>
      </c>
      <c r="D174" s="229">
        <v>242285</v>
      </c>
      <c r="E174" s="229">
        <v>209945</v>
      </c>
      <c r="F174" s="229">
        <v>32340</v>
      </c>
      <c r="G174" s="230">
        <v>324288</v>
      </c>
      <c r="H174" s="229">
        <v>185216</v>
      </c>
      <c r="I174" s="228">
        <v>139072</v>
      </c>
      <c r="J174" s="229">
        <v>323109</v>
      </c>
      <c r="K174" s="229">
        <v>190188</v>
      </c>
      <c r="L174" s="229">
        <v>132921</v>
      </c>
      <c r="M174" s="230">
        <v>173511</v>
      </c>
      <c r="N174" s="229">
        <v>173511</v>
      </c>
      <c r="O174" s="228">
        <v>0</v>
      </c>
      <c r="P174" s="229">
        <v>479988</v>
      </c>
      <c r="Q174" s="229">
        <v>224486</v>
      </c>
      <c r="R174" s="228">
        <v>255502</v>
      </c>
      <c r="S174" s="202">
        <v>556257</v>
      </c>
      <c r="T174" s="199">
        <v>237930</v>
      </c>
      <c r="U174" s="202">
        <v>318327</v>
      </c>
      <c r="V174" s="171"/>
    </row>
    <row r="175" spans="2:22" ht="27.9" customHeight="1" x14ac:dyDescent="0.25">
      <c r="B175" s="186"/>
      <c r="C175" s="179" t="s">
        <v>16</v>
      </c>
      <c r="D175" s="229">
        <v>332122</v>
      </c>
      <c r="E175" s="229">
        <v>211585</v>
      </c>
      <c r="F175" s="229">
        <v>120537</v>
      </c>
      <c r="G175" s="230">
        <v>344523</v>
      </c>
      <c r="H175" s="229">
        <v>176944</v>
      </c>
      <c r="I175" s="228">
        <v>167579</v>
      </c>
      <c r="J175" s="229">
        <v>210465</v>
      </c>
      <c r="K175" s="229">
        <v>195796</v>
      </c>
      <c r="L175" s="229">
        <v>14669</v>
      </c>
      <c r="M175" s="230">
        <v>444937</v>
      </c>
      <c r="N175" s="229">
        <v>170588</v>
      </c>
      <c r="O175" s="228">
        <v>274349</v>
      </c>
      <c r="P175" s="229">
        <v>341332</v>
      </c>
      <c r="Q175" s="229">
        <v>229162</v>
      </c>
      <c r="R175" s="228">
        <v>112170</v>
      </c>
      <c r="S175" s="202">
        <v>245900</v>
      </c>
      <c r="T175" s="199">
        <v>245900</v>
      </c>
      <c r="U175" s="202">
        <v>0</v>
      </c>
      <c r="V175" s="171"/>
    </row>
    <row r="176" spans="2:22" ht="27.9" customHeight="1" x14ac:dyDescent="0.25">
      <c r="B176" s="186"/>
      <c r="C176" s="179" t="s">
        <v>17</v>
      </c>
      <c r="D176" s="229">
        <v>207848</v>
      </c>
      <c r="E176" s="229">
        <v>207848</v>
      </c>
      <c r="F176" s="229">
        <v>0</v>
      </c>
      <c r="G176" s="230">
        <v>169753</v>
      </c>
      <c r="H176" s="229">
        <v>169753</v>
      </c>
      <c r="I176" s="228">
        <v>0</v>
      </c>
      <c r="J176" s="229">
        <v>194219</v>
      </c>
      <c r="K176" s="229">
        <v>184847</v>
      </c>
      <c r="L176" s="229">
        <v>9372</v>
      </c>
      <c r="M176" s="230">
        <v>173939</v>
      </c>
      <c r="N176" s="229">
        <v>164197</v>
      </c>
      <c r="O176" s="228">
        <v>9742</v>
      </c>
      <c r="P176" s="229">
        <v>238085</v>
      </c>
      <c r="Q176" s="229">
        <v>227542</v>
      </c>
      <c r="R176" s="228">
        <v>10543</v>
      </c>
      <c r="S176" s="202">
        <v>267025</v>
      </c>
      <c r="T176" s="199">
        <v>240752</v>
      </c>
      <c r="U176" s="202">
        <v>26273</v>
      </c>
      <c r="V176" s="171"/>
    </row>
    <row r="177" spans="2:22" ht="27.9" customHeight="1" x14ac:dyDescent="0.25">
      <c r="B177" s="186"/>
      <c r="C177" s="179" t="s">
        <v>18</v>
      </c>
      <c r="D177" s="234">
        <v>205238</v>
      </c>
      <c r="E177" s="234">
        <v>205238</v>
      </c>
      <c r="F177" s="234">
        <v>0</v>
      </c>
      <c r="G177" s="235">
        <v>184341</v>
      </c>
      <c r="H177" s="234">
        <v>182630</v>
      </c>
      <c r="I177" s="236">
        <v>1711</v>
      </c>
      <c r="J177" s="234">
        <v>190669</v>
      </c>
      <c r="K177" s="234">
        <v>190254</v>
      </c>
      <c r="L177" s="234">
        <v>415</v>
      </c>
      <c r="M177" s="235">
        <v>174779</v>
      </c>
      <c r="N177" s="234">
        <v>174779</v>
      </c>
      <c r="O177" s="236">
        <v>0</v>
      </c>
      <c r="P177" s="234">
        <v>224597</v>
      </c>
      <c r="Q177" s="234">
        <v>224309</v>
      </c>
      <c r="R177" s="236">
        <v>288</v>
      </c>
      <c r="S177" s="202">
        <v>258262</v>
      </c>
      <c r="T177" s="199">
        <v>258262</v>
      </c>
      <c r="U177" s="202">
        <v>0</v>
      </c>
      <c r="V177" s="171"/>
    </row>
    <row r="178" spans="2:22" ht="27.9" customHeight="1" x14ac:dyDescent="0.25">
      <c r="B178" s="186"/>
      <c r="C178" s="179" t="s">
        <v>19</v>
      </c>
      <c r="D178" s="234">
        <v>210517</v>
      </c>
      <c r="E178" s="234">
        <v>210517</v>
      </c>
      <c r="F178" s="234">
        <v>0</v>
      </c>
      <c r="G178" s="235">
        <v>190522</v>
      </c>
      <c r="H178" s="234">
        <v>190522</v>
      </c>
      <c r="I178" s="236">
        <v>0</v>
      </c>
      <c r="J178" s="234">
        <v>190418</v>
      </c>
      <c r="K178" s="234">
        <v>189765</v>
      </c>
      <c r="L178" s="234">
        <v>653</v>
      </c>
      <c r="M178" s="235">
        <v>181626</v>
      </c>
      <c r="N178" s="234">
        <v>181626</v>
      </c>
      <c r="O178" s="236">
        <v>0</v>
      </c>
      <c r="P178" s="234">
        <v>178119</v>
      </c>
      <c r="Q178" s="234">
        <v>178119</v>
      </c>
      <c r="R178" s="236">
        <v>0</v>
      </c>
      <c r="S178" s="202">
        <v>257784</v>
      </c>
      <c r="T178" s="199">
        <v>257784</v>
      </c>
      <c r="U178" s="202">
        <v>0</v>
      </c>
      <c r="V178" s="171"/>
    </row>
    <row r="179" spans="2:22" ht="27.9" customHeight="1" x14ac:dyDescent="0.25">
      <c r="B179" s="186"/>
      <c r="C179" s="179" t="s">
        <v>20</v>
      </c>
      <c r="D179" s="234">
        <v>213186</v>
      </c>
      <c r="E179" s="234">
        <v>213158</v>
      </c>
      <c r="F179" s="234">
        <v>28</v>
      </c>
      <c r="G179" s="235">
        <v>188889</v>
      </c>
      <c r="H179" s="234">
        <v>188889</v>
      </c>
      <c r="I179" s="236">
        <v>0</v>
      </c>
      <c r="J179" s="234">
        <v>199152</v>
      </c>
      <c r="K179" s="234">
        <v>192710</v>
      </c>
      <c r="L179" s="234">
        <v>6442</v>
      </c>
      <c r="M179" s="235">
        <v>185750</v>
      </c>
      <c r="N179" s="234">
        <v>185750</v>
      </c>
      <c r="O179" s="236">
        <v>0</v>
      </c>
      <c r="P179" s="234">
        <v>241288</v>
      </c>
      <c r="Q179" s="234">
        <v>241288</v>
      </c>
      <c r="R179" s="236">
        <v>0</v>
      </c>
      <c r="S179" s="202">
        <v>264498</v>
      </c>
      <c r="T179" s="199">
        <v>264498</v>
      </c>
      <c r="U179" s="202">
        <v>0</v>
      </c>
      <c r="V179" s="171"/>
    </row>
    <row r="180" spans="2:22" ht="27.9" customHeight="1" x14ac:dyDescent="0.25">
      <c r="B180" s="192"/>
      <c r="C180" s="183" t="s">
        <v>21</v>
      </c>
      <c r="D180" s="239">
        <v>384197</v>
      </c>
      <c r="E180" s="239">
        <v>211510</v>
      </c>
      <c r="F180" s="239">
        <v>172687</v>
      </c>
      <c r="G180" s="240">
        <v>502639</v>
      </c>
      <c r="H180" s="239">
        <v>189772</v>
      </c>
      <c r="I180" s="241">
        <v>312867</v>
      </c>
      <c r="J180" s="239">
        <v>342772</v>
      </c>
      <c r="K180" s="239">
        <v>194143</v>
      </c>
      <c r="L180" s="239">
        <v>148629</v>
      </c>
      <c r="M180" s="240">
        <v>462756</v>
      </c>
      <c r="N180" s="239">
        <v>172029</v>
      </c>
      <c r="O180" s="241">
        <v>290727</v>
      </c>
      <c r="P180" s="239">
        <v>673132</v>
      </c>
      <c r="Q180" s="239">
        <v>248576</v>
      </c>
      <c r="R180" s="241">
        <v>424556</v>
      </c>
      <c r="S180" s="208">
        <v>884383</v>
      </c>
      <c r="T180" s="224">
        <v>263679</v>
      </c>
      <c r="U180" s="208">
        <v>620704</v>
      </c>
      <c r="V180" s="171"/>
    </row>
    <row r="181" spans="2:22" ht="27.9" customHeight="1" x14ac:dyDescent="0.2">
      <c r="B181" s="120" t="s">
        <v>81</v>
      </c>
      <c r="D181" s="121"/>
      <c r="E181" s="121"/>
      <c r="F181" s="121"/>
      <c r="M181" s="121"/>
      <c r="N181" s="121"/>
      <c r="O181" s="121"/>
    </row>
    <row r="182" spans="2:22" ht="27.9" customHeight="1" x14ac:dyDescent="0.2">
      <c r="B182" s="122" t="s">
        <v>33</v>
      </c>
      <c r="D182" s="122"/>
      <c r="E182" s="122"/>
      <c r="F182" s="122"/>
      <c r="G182" s="122"/>
      <c r="H182" s="122"/>
      <c r="I182" s="122"/>
      <c r="J182" s="122"/>
      <c r="K182" s="122"/>
      <c r="L182" s="124"/>
      <c r="M182" s="122"/>
      <c r="N182" s="122"/>
      <c r="O182" s="122"/>
      <c r="P182" s="122"/>
      <c r="Q182" s="122"/>
      <c r="R182" s="122"/>
      <c r="S182" s="122"/>
      <c r="T182" s="122"/>
      <c r="U182" s="124" t="s">
        <v>34</v>
      </c>
    </row>
    <row r="183" spans="2:22" ht="27.9" customHeight="1" x14ac:dyDescent="0.2">
      <c r="B183" s="125"/>
      <c r="C183" s="126"/>
      <c r="D183" s="127" t="s">
        <v>82</v>
      </c>
      <c r="E183" s="128"/>
      <c r="F183" s="129"/>
      <c r="G183" s="128" t="s">
        <v>83</v>
      </c>
      <c r="H183" s="130"/>
      <c r="I183" s="130"/>
      <c r="J183" s="127" t="s">
        <v>84</v>
      </c>
      <c r="K183" s="130"/>
      <c r="L183" s="131"/>
      <c r="M183" s="128" t="s">
        <v>85</v>
      </c>
      <c r="N183" s="130"/>
      <c r="O183" s="130"/>
      <c r="P183" s="127" t="s">
        <v>86</v>
      </c>
      <c r="Q183" s="130"/>
      <c r="R183" s="131"/>
      <c r="S183" s="127" t="s">
        <v>87</v>
      </c>
      <c r="T183" s="130"/>
      <c r="U183" s="131"/>
    </row>
    <row r="184" spans="2:22" ht="27.9" customHeight="1" x14ac:dyDescent="0.2">
      <c r="B184" s="133" t="s">
        <v>41</v>
      </c>
      <c r="C184" s="122"/>
      <c r="D184" s="138" t="s">
        <v>64</v>
      </c>
      <c r="E184" s="139" t="s">
        <v>65</v>
      </c>
      <c r="F184" s="140" t="s">
        <v>66</v>
      </c>
      <c r="G184" s="137" t="s">
        <v>64</v>
      </c>
      <c r="H184" s="135" t="s">
        <v>65</v>
      </c>
      <c r="I184" s="135" t="s">
        <v>66</v>
      </c>
      <c r="J184" s="134" t="s">
        <v>64</v>
      </c>
      <c r="K184" s="135" t="s">
        <v>65</v>
      </c>
      <c r="L184" s="136" t="s">
        <v>66</v>
      </c>
      <c r="M184" s="137" t="s">
        <v>64</v>
      </c>
      <c r="N184" s="135" t="s">
        <v>65</v>
      </c>
      <c r="O184" s="135" t="s">
        <v>66</v>
      </c>
      <c r="P184" s="134" t="s">
        <v>64</v>
      </c>
      <c r="Q184" s="135" t="s">
        <v>65</v>
      </c>
      <c r="R184" s="136" t="s">
        <v>66</v>
      </c>
      <c r="S184" s="134" t="s">
        <v>64</v>
      </c>
      <c r="T184" s="135" t="s">
        <v>65</v>
      </c>
      <c r="U184" s="140" t="s">
        <v>66</v>
      </c>
    </row>
    <row r="185" spans="2:22" ht="27.9" customHeight="1" x14ac:dyDescent="0.2">
      <c r="B185" s="133" t="s">
        <v>45</v>
      </c>
      <c r="C185" s="141" t="s">
        <v>88</v>
      </c>
      <c r="D185" s="142"/>
      <c r="E185" s="139" t="s">
        <v>67</v>
      </c>
      <c r="F185" s="140" t="s">
        <v>68</v>
      </c>
      <c r="G185" s="122"/>
      <c r="H185" s="135" t="s">
        <v>67</v>
      </c>
      <c r="I185" s="135" t="s">
        <v>68</v>
      </c>
      <c r="J185" s="142"/>
      <c r="K185" s="135" t="s">
        <v>67</v>
      </c>
      <c r="L185" s="136" t="s">
        <v>68</v>
      </c>
      <c r="M185" s="122"/>
      <c r="N185" s="135" t="s">
        <v>67</v>
      </c>
      <c r="O185" s="135" t="s">
        <v>68</v>
      </c>
      <c r="P185" s="142"/>
      <c r="Q185" s="135" t="s">
        <v>67</v>
      </c>
      <c r="R185" s="136" t="s">
        <v>68</v>
      </c>
      <c r="S185" s="142"/>
      <c r="T185" s="135" t="s">
        <v>67</v>
      </c>
      <c r="U185" s="140" t="s">
        <v>68</v>
      </c>
    </row>
    <row r="186" spans="2:22" ht="27.9" customHeight="1" x14ac:dyDescent="0.2">
      <c r="B186" s="144"/>
      <c r="C186" s="145" t="s">
        <v>69</v>
      </c>
      <c r="D186" s="150" t="s">
        <v>70</v>
      </c>
      <c r="E186" s="151" t="s">
        <v>71</v>
      </c>
      <c r="F186" s="152" t="s">
        <v>71</v>
      </c>
      <c r="G186" s="149" t="s">
        <v>70</v>
      </c>
      <c r="H186" s="147" t="s">
        <v>71</v>
      </c>
      <c r="I186" s="147" t="s">
        <v>71</v>
      </c>
      <c r="J186" s="146" t="s">
        <v>70</v>
      </c>
      <c r="K186" s="147" t="s">
        <v>71</v>
      </c>
      <c r="L186" s="148" t="s">
        <v>71</v>
      </c>
      <c r="M186" s="149" t="s">
        <v>70</v>
      </c>
      <c r="N186" s="147" t="s">
        <v>71</v>
      </c>
      <c r="O186" s="147" t="s">
        <v>71</v>
      </c>
      <c r="P186" s="146" t="s">
        <v>70</v>
      </c>
      <c r="Q186" s="147" t="s">
        <v>71</v>
      </c>
      <c r="R186" s="148" t="s">
        <v>71</v>
      </c>
      <c r="S186" s="146" t="s">
        <v>70</v>
      </c>
      <c r="T186" s="147" t="s">
        <v>71</v>
      </c>
      <c r="U186" s="152" t="s">
        <v>71</v>
      </c>
    </row>
    <row r="187" spans="2:22" ht="27.9" customHeight="1" x14ac:dyDescent="0.2">
      <c r="B187" s="133"/>
      <c r="C187" s="185" t="str">
        <f>C127</f>
        <v>令和元年平均</v>
      </c>
      <c r="D187" s="196">
        <v>477574</v>
      </c>
      <c r="E187" s="197">
        <v>367450</v>
      </c>
      <c r="F187" s="200">
        <v>110124</v>
      </c>
      <c r="G187" s="199">
        <v>318991</v>
      </c>
      <c r="H187" s="197">
        <v>260103</v>
      </c>
      <c r="I187" s="197">
        <v>58888</v>
      </c>
      <c r="J187" s="196">
        <v>297652</v>
      </c>
      <c r="K187" s="197">
        <v>261644</v>
      </c>
      <c r="L187" s="200">
        <v>36008</v>
      </c>
      <c r="M187" s="199">
        <v>206031</v>
      </c>
      <c r="N187" s="197">
        <v>182523</v>
      </c>
      <c r="O187" s="197">
        <v>23508</v>
      </c>
      <c r="P187" s="196">
        <v>378389</v>
      </c>
      <c r="Q187" s="197">
        <v>328692</v>
      </c>
      <c r="R187" s="200">
        <v>49697</v>
      </c>
      <c r="S187" s="196">
        <v>250244</v>
      </c>
      <c r="T187" s="197">
        <v>225232</v>
      </c>
      <c r="U187" s="200">
        <v>25012</v>
      </c>
    </row>
    <row r="188" spans="2:22" ht="27.9" customHeight="1" x14ac:dyDescent="0.2">
      <c r="B188" s="133"/>
      <c r="C188" s="187">
        <f>C128</f>
        <v>43831</v>
      </c>
      <c r="D188" s="196">
        <v>441740</v>
      </c>
      <c r="E188" s="197">
        <v>348883</v>
      </c>
      <c r="F188" s="200">
        <v>92857</v>
      </c>
      <c r="G188" s="216">
        <v>312509</v>
      </c>
      <c r="H188" s="197">
        <v>257671</v>
      </c>
      <c r="I188" s="197">
        <v>54838</v>
      </c>
      <c r="J188" s="201">
        <v>310423</v>
      </c>
      <c r="K188" s="197">
        <v>275702</v>
      </c>
      <c r="L188" s="200">
        <v>34721</v>
      </c>
      <c r="M188" s="216">
        <v>202335</v>
      </c>
      <c r="N188" s="197">
        <v>181853</v>
      </c>
      <c r="O188" s="197">
        <v>20482</v>
      </c>
      <c r="P188" s="201">
        <v>363325</v>
      </c>
      <c r="Q188" s="197">
        <v>293115</v>
      </c>
      <c r="R188" s="200">
        <v>70210</v>
      </c>
      <c r="S188" s="201">
        <v>193027</v>
      </c>
      <c r="T188" s="197">
        <v>168050</v>
      </c>
      <c r="U188" s="200">
        <v>24977</v>
      </c>
    </row>
    <row r="189" spans="2:22" ht="27.9" customHeight="1" x14ac:dyDescent="0.2">
      <c r="B189" s="133"/>
      <c r="C189" s="187">
        <f t="shared" ref="C189:C191" si="8">C129</f>
        <v>44197</v>
      </c>
      <c r="D189" s="196">
        <v>499501</v>
      </c>
      <c r="E189" s="197">
        <v>369104</v>
      </c>
      <c r="F189" s="200">
        <v>130397</v>
      </c>
      <c r="G189" s="199">
        <v>419839</v>
      </c>
      <c r="H189" s="197">
        <v>330785</v>
      </c>
      <c r="I189" s="197">
        <v>89054</v>
      </c>
      <c r="J189" s="196">
        <v>315469</v>
      </c>
      <c r="K189" s="197">
        <v>272876</v>
      </c>
      <c r="L189" s="200">
        <v>42593</v>
      </c>
      <c r="M189" s="199">
        <v>212579</v>
      </c>
      <c r="N189" s="197">
        <v>186997</v>
      </c>
      <c r="O189" s="197">
        <v>25582</v>
      </c>
      <c r="P189" s="196">
        <v>387140</v>
      </c>
      <c r="Q189" s="197">
        <v>295993</v>
      </c>
      <c r="R189" s="200">
        <v>91147</v>
      </c>
      <c r="S189" s="196">
        <v>274164</v>
      </c>
      <c r="T189" s="197">
        <v>218583</v>
      </c>
      <c r="U189" s="200">
        <v>55581</v>
      </c>
    </row>
    <row r="190" spans="2:22" ht="27.9" customHeight="1" x14ac:dyDescent="0.2">
      <c r="B190" s="133" t="s">
        <v>51</v>
      </c>
      <c r="C190" s="187">
        <f t="shared" si="8"/>
        <v>44562</v>
      </c>
      <c r="D190" s="196">
        <v>522943</v>
      </c>
      <c r="E190" s="197">
        <v>400782</v>
      </c>
      <c r="F190" s="200">
        <v>122161</v>
      </c>
      <c r="G190" s="199">
        <v>475449</v>
      </c>
      <c r="H190" s="197">
        <v>371911</v>
      </c>
      <c r="I190" s="197">
        <v>103538</v>
      </c>
      <c r="J190" s="196">
        <v>293640</v>
      </c>
      <c r="K190" s="197">
        <v>257610</v>
      </c>
      <c r="L190" s="200">
        <v>36030</v>
      </c>
      <c r="M190" s="199">
        <v>218592</v>
      </c>
      <c r="N190" s="197">
        <v>190766</v>
      </c>
      <c r="O190" s="197">
        <v>27826</v>
      </c>
      <c r="P190" s="196">
        <v>340292</v>
      </c>
      <c r="Q190" s="197">
        <v>288911</v>
      </c>
      <c r="R190" s="200">
        <v>51381</v>
      </c>
      <c r="S190" s="196">
        <v>242132</v>
      </c>
      <c r="T190" s="197">
        <v>215022</v>
      </c>
      <c r="U190" s="200">
        <v>27110</v>
      </c>
    </row>
    <row r="191" spans="2:22" ht="27.9" customHeight="1" x14ac:dyDescent="0.2">
      <c r="B191" s="133" t="s">
        <v>52</v>
      </c>
      <c r="C191" s="187">
        <f t="shared" si="8"/>
        <v>44927</v>
      </c>
      <c r="D191" s="196">
        <v>555649</v>
      </c>
      <c r="E191" s="197">
        <v>433507</v>
      </c>
      <c r="F191" s="200">
        <v>122142</v>
      </c>
      <c r="G191" s="199">
        <v>458334</v>
      </c>
      <c r="H191" s="197">
        <v>352265</v>
      </c>
      <c r="I191" s="197">
        <v>106069</v>
      </c>
      <c r="J191" s="196">
        <v>283954</v>
      </c>
      <c r="K191" s="197">
        <v>254213</v>
      </c>
      <c r="L191" s="200">
        <v>29741</v>
      </c>
      <c r="M191" s="199">
        <v>217136</v>
      </c>
      <c r="N191" s="197">
        <v>187843</v>
      </c>
      <c r="O191" s="197">
        <v>29293</v>
      </c>
      <c r="P191" s="196">
        <v>395095</v>
      </c>
      <c r="Q191" s="197">
        <v>321615</v>
      </c>
      <c r="R191" s="200">
        <v>73480</v>
      </c>
      <c r="S191" s="196">
        <v>200051</v>
      </c>
      <c r="T191" s="197">
        <v>175502</v>
      </c>
      <c r="U191" s="200">
        <v>24549</v>
      </c>
    </row>
    <row r="192" spans="2:22" ht="27.9" customHeight="1" x14ac:dyDescent="0.25">
      <c r="B192" s="133"/>
      <c r="C192" s="187">
        <f>C132</f>
        <v>45292</v>
      </c>
      <c r="D192" s="196">
        <v>544239</v>
      </c>
      <c r="E192" s="197">
        <v>406474</v>
      </c>
      <c r="F192" s="200">
        <v>137765</v>
      </c>
      <c r="G192" s="199">
        <v>377877</v>
      </c>
      <c r="H192" s="197">
        <v>301276</v>
      </c>
      <c r="I192" s="197">
        <v>76601</v>
      </c>
      <c r="J192" s="196">
        <v>292905</v>
      </c>
      <c r="K192" s="197">
        <v>260165</v>
      </c>
      <c r="L192" s="200">
        <v>32740</v>
      </c>
      <c r="M192" s="199">
        <v>257683</v>
      </c>
      <c r="N192" s="197">
        <v>211535</v>
      </c>
      <c r="O192" s="197">
        <v>46148</v>
      </c>
      <c r="P192" s="196">
        <v>442034</v>
      </c>
      <c r="Q192" s="197">
        <v>339148</v>
      </c>
      <c r="R192" s="200">
        <v>102886</v>
      </c>
      <c r="S192" s="196">
        <v>280466</v>
      </c>
      <c r="T192" s="197">
        <v>221017</v>
      </c>
      <c r="U192" s="200">
        <v>59449</v>
      </c>
      <c r="V192" s="171"/>
    </row>
    <row r="193" spans="2:22" ht="27.9" customHeight="1" x14ac:dyDescent="0.25">
      <c r="B193" s="133"/>
      <c r="C193" s="172">
        <f>$A$4</f>
        <v>6</v>
      </c>
      <c r="D193" s="243">
        <v>389439</v>
      </c>
      <c r="E193" s="243">
        <v>389343</v>
      </c>
      <c r="F193" s="243">
        <v>96</v>
      </c>
      <c r="G193" s="244">
        <v>287793</v>
      </c>
      <c r="H193" s="243">
        <v>285050</v>
      </c>
      <c r="I193" s="245">
        <v>2743</v>
      </c>
      <c r="J193" s="243">
        <v>260238</v>
      </c>
      <c r="K193" s="243">
        <v>259878</v>
      </c>
      <c r="L193" s="243">
        <v>360</v>
      </c>
      <c r="M193" s="244">
        <v>234255</v>
      </c>
      <c r="N193" s="243">
        <v>203345</v>
      </c>
      <c r="O193" s="245">
        <v>30910</v>
      </c>
      <c r="P193" s="243">
        <v>333185</v>
      </c>
      <c r="Q193" s="243">
        <v>333185</v>
      </c>
      <c r="R193" s="243">
        <v>0</v>
      </c>
      <c r="S193" s="243">
        <v>209611</v>
      </c>
      <c r="T193" s="243">
        <v>201535</v>
      </c>
      <c r="U193" s="243">
        <v>8076</v>
      </c>
      <c r="V193" s="171"/>
    </row>
    <row r="194" spans="2:22" ht="27.9" customHeight="1" x14ac:dyDescent="0.25">
      <c r="B194" s="133"/>
      <c r="C194" s="179" t="s">
        <v>11</v>
      </c>
      <c r="D194" s="234">
        <v>391770</v>
      </c>
      <c r="E194" s="234">
        <v>391770</v>
      </c>
      <c r="F194" s="234">
        <v>0</v>
      </c>
      <c r="G194" s="235">
        <v>326823</v>
      </c>
      <c r="H194" s="234">
        <v>284907</v>
      </c>
      <c r="I194" s="236">
        <v>41916</v>
      </c>
      <c r="J194" s="234">
        <v>287202</v>
      </c>
      <c r="K194" s="234">
        <v>286785</v>
      </c>
      <c r="L194" s="234">
        <v>417</v>
      </c>
      <c r="M194" s="235">
        <v>202498</v>
      </c>
      <c r="N194" s="234">
        <v>200418</v>
      </c>
      <c r="O194" s="236">
        <v>2080</v>
      </c>
      <c r="P194" s="234">
        <v>349025</v>
      </c>
      <c r="Q194" s="234">
        <v>349025</v>
      </c>
      <c r="R194" s="234">
        <v>0</v>
      </c>
      <c r="S194" s="234">
        <v>253005</v>
      </c>
      <c r="T194" s="234">
        <v>193097</v>
      </c>
      <c r="U194" s="234">
        <v>59908</v>
      </c>
      <c r="V194" s="171"/>
    </row>
    <row r="195" spans="2:22" ht="27.9" customHeight="1" x14ac:dyDescent="0.25">
      <c r="B195" s="133" t="s">
        <v>53</v>
      </c>
      <c r="C195" s="179" t="s">
        <v>12</v>
      </c>
      <c r="D195" s="234">
        <v>391915</v>
      </c>
      <c r="E195" s="234">
        <v>391818</v>
      </c>
      <c r="F195" s="234">
        <v>97</v>
      </c>
      <c r="G195" s="235">
        <v>320210</v>
      </c>
      <c r="H195" s="234">
        <v>295796</v>
      </c>
      <c r="I195" s="236">
        <v>24414</v>
      </c>
      <c r="J195" s="234">
        <v>277786</v>
      </c>
      <c r="K195" s="234">
        <v>271313</v>
      </c>
      <c r="L195" s="234">
        <v>6473</v>
      </c>
      <c r="M195" s="235">
        <v>234889</v>
      </c>
      <c r="N195" s="234">
        <v>209800</v>
      </c>
      <c r="O195" s="236">
        <v>25089</v>
      </c>
      <c r="P195" s="234">
        <v>355198</v>
      </c>
      <c r="Q195" s="234">
        <v>339757</v>
      </c>
      <c r="R195" s="234">
        <v>15441</v>
      </c>
      <c r="S195" s="234">
        <v>224638</v>
      </c>
      <c r="T195" s="234">
        <v>198383</v>
      </c>
      <c r="U195" s="234">
        <v>26255</v>
      </c>
      <c r="V195" s="171"/>
    </row>
    <row r="196" spans="2:22" ht="27.9" customHeight="1" x14ac:dyDescent="0.25">
      <c r="B196" s="133"/>
      <c r="C196" s="179" t="s">
        <v>13</v>
      </c>
      <c r="D196" s="234">
        <v>392434</v>
      </c>
      <c r="E196" s="234">
        <v>392338</v>
      </c>
      <c r="F196" s="234">
        <v>96</v>
      </c>
      <c r="G196" s="235">
        <v>323737</v>
      </c>
      <c r="H196" s="234">
        <v>303862</v>
      </c>
      <c r="I196" s="236">
        <v>19875</v>
      </c>
      <c r="J196" s="234">
        <v>253860</v>
      </c>
      <c r="K196" s="234">
        <v>253628</v>
      </c>
      <c r="L196" s="234">
        <v>232</v>
      </c>
      <c r="M196" s="235">
        <v>231268</v>
      </c>
      <c r="N196" s="234">
        <v>230692</v>
      </c>
      <c r="O196" s="236">
        <v>576</v>
      </c>
      <c r="P196" s="234">
        <v>340011</v>
      </c>
      <c r="Q196" s="234">
        <v>340011</v>
      </c>
      <c r="R196" s="234">
        <v>0</v>
      </c>
      <c r="S196" s="234">
        <v>199810</v>
      </c>
      <c r="T196" s="234">
        <v>199122</v>
      </c>
      <c r="U196" s="234">
        <v>688</v>
      </c>
      <c r="V196" s="171"/>
    </row>
    <row r="197" spans="2:22" ht="27.9" customHeight="1" x14ac:dyDescent="0.25">
      <c r="B197" s="133"/>
      <c r="C197" s="179" t="s">
        <v>14</v>
      </c>
      <c r="D197" s="234">
        <v>392477</v>
      </c>
      <c r="E197" s="234">
        <v>392477</v>
      </c>
      <c r="F197" s="234">
        <v>0</v>
      </c>
      <c r="G197" s="235">
        <v>316603</v>
      </c>
      <c r="H197" s="234">
        <v>291599</v>
      </c>
      <c r="I197" s="236">
        <v>25004</v>
      </c>
      <c r="J197" s="234">
        <v>266107</v>
      </c>
      <c r="K197" s="234">
        <v>253751</v>
      </c>
      <c r="L197" s="234">
        <v>12356</v>
      </c>
      <c r="M197" s="235">
        <v>300351</v>
      </c>
      <c r="N197" s="234">
        <v>226623</v>
      </c>
      <c r="O197" s="236">
        <v>73728</v>
      </c>
      <c r="P197" s="234">
        <v>323280</v>
      </c>
      <c r="Q197" s="234">
        <v>323280</v>
      </c>
      <c r="R197" s="234">
        <v>0</v>
      </c>
      <c r="S197" s="234">
        <v>239079</v>
      </c>
      <c r="T197" s="234">
        <v>192970</v>
      </c>
      <c r="U197" s="234">
        <v>46109</v>
      </c>
      <c r="V197" s="171"/>
    </row>
    <row r="198" spans="2:22" ht="27.9" customHeight="1" x14ac:dyDescent="0.25">
      <c r="B198" s="133"/>
      <c r="C198" s="179" t="s">
        <v>15</v>
      </c>
      <c r="D198" s="234">
        <v>1174941</v>
      </c>
      <c r="E198" s="234">
        <v>397391</v>
      </c>
      <c r="F198" s="234">
        <v>777550</v>
      </c>
      <c r="G198" s="235">
        <v>539641</v>
      </c>
      <c r="H198" s="234">
        <v>297894</v>
      </c>
      <c r="I198" s="236">
        <v>241747</v>
      </c>
      <c r="J198" s="234">
        <v>363643</v>
      </c>
      <c r="K198" s="234">
        <v>275677</v>
      </c>
      <c r="L198" s="234">
        <v>87966</v>
      </c>
      <c r="M198" s="235">
        <v>271085</v>
      </c>
      <c r="N198" s="234">
        <v>222226</v>
      </c>
      <c r="O198" s="236">
        <v>48859</v>
      </c>
      <c r="P198" s="234">
        <v>865276</v>
      </c>
      <c r="Q198" s="234">
        <v>340864</v>
      </c>
      <c r="R198" s="234">
        <v>524412</v>
      </c>
      <c r="S198" s="234">
        <v>215169</v>
      </c>
      <c r="T198" s="234">
        <v>191175</v>
      </c>
      <c r="U198" s="234">
        <v>23994</v>
      </c>
      <c r="V198" s="171"/>
    </row>
    <row r="199" spans="2:22" ht="27.9" customHeight="1" x14ac:dyDescent="0.25">
      <c r="B199" s="133" t="s">
        <v>54</v>
      </c>
      <c r="C199" s="179" t="s">
        <v>16</v>
      </c>
      <c r="D199" s="234">
        <v>409091</v>
      </c>
      <c r="E199" s="234">
        <v>409091</v>
      </c>
      <c r="F199" s="234">
        <v>0</v>
      </c>
      <c r="G199" s="235">
        <v>419149</v>
      </c>
      <c r="H199" s="234">
        <v>308315</v>
      </c>
      <c r="I199" s="236">
        <v>110834</v>
      </c>
      <c r="J199" s="234">
        <v>314473</v>
      </c>
      <c r="K199" s="234">
        <v>249512</v>
      </c>
      <c r="L199" s="234">
        <v>64961</v>
      </c>
      <c r="M199" s="235">
        <v>312745</v>
      </c>
      <c r="N199" s="234">
        <v>204549</v>
      </c>
      <c r="O199" s="236">
        <v>108196</v>
      </c>
      <c r="P199" s="234">
        <v>417367</v>
      </c>
      <c r="Q199" s="234">
        <v>350541</v>
      </c>
      <c r="R199" s="234">
        <v>66826</v>
      </c>
      <c r="S199" s="234">
        <v>370884</v>
      </c>
      <c r="T199" s="234">
        <v>237055</v>
      </c>
      <c r="U199" s="234">
        <v>133829</v>
      </c>
      <c r="V199" s="171"/>
    </row>
    <row r="200" spans="2:22" ht="27.9" customHeight="1" x14ac:dyDescent="0.25">
      <c r="B200" s="133"/>
      <c r="C200" s="179" t="s">
        <v>17</v>
      </c>
      <c r="D200" s="234">
        <v>432680</v>
      </c>
      <c r="E200" s="234">
        <v>432680</v>
      </c>
      <c r="F200" s="234">
        <v>0</v>
      </c>
      <c r="G200" s="235">
        <v>301121</v>
      </c>
      <c r="H200" s="234">
        <v>296974</v>
      </c>
      <c r="I200" s="236">
        <v>4147</v>
      </c>
      <c r="J200" s="234">
        <v>277186</v>
      </c>
      <c r="K200" s="234">
        <v>253001</v>
      </c>
      <c r="L200" s="234">
        <v>24185</v>
      </c>
      <c r="M200" s="235">
        <v>219062</v>
      </c>
      <c r="N200" s="234">
        <v>208155</v>
      </c>
      <c r="O200" s="236">
        <v>10907</v>
      </c>
      <c r="P200" s="234">
        <v>334136</v>
      </c>
      <c r="Q200" s="234">
        <v>334136</v>
      </c>
      <c r="R200" s="234">
        <v>0</v>
      </c>
      <c r="S200" s="234">
        <v>258701</v>
      </c>
      <c r="T200" s="234">
        <v>238371</v>
      </c>
      <c r="U200" s="234">
        <v>20330</v>
      </c>
      <c r="V200" s="171"/>
    </row>
    <row r="201" spans="2:22" ht="27.9" customHeight="1" x14ac:dyDescent="0.25">
      <c r="B201" s="133"/>
      <c r="C201" s="179" t="s">
        <v>18</v>
      </c>
      <c r="D201" s="234">
        <v>445055</v>
      </c>
      <c r="E201" s="234">
        <v>444961</v>
      </c>
      <c r="F201" s="234">
        <v>94</v>
      </c>
      <c r="G201" s="235">
        <v>338188</v>
      </c>
      <c r="H201" s="234">
        <v>304645</v>
      </c>
      <c r="I201" s="236">
        <v>33543</v>
      </c>
      <c r="J201" s="234">
        <v>249980</v>
      </c>
      <c r="K201" s="234">
        <v>249632</v>
      </c>
      <c r="L201" s="234">
        <v>348</v>
      </c>
      <c r="M201" s="235">
        <v>210567</v>
      </c>
      <c r="N201" s="234">
        <v>210091</v>
      </c>
      <c r="O201" s="236">
        <v>476</v>
      </c>
      <c r="P201" s="234">
        <v>355523</v>
      </c>
      <c r="Q201" s="234">
        <v>337833</v>
      </c>
      <c r="R201" s="234">
        <v>17690</v>
      </c>
      <c r="S201" s="234">
        <v>251513</v>
      </c>
      <c r="T201" s="234">
        <v>243256</v>
      </c>
      <c r="U201" s="234">
        <v>8257</v>
      </c>
      <c r="V201" s="171"/>
    </row>
    <row r="202" spans="2:22" ht="27.9" customHeight="1" x14ac:dyDescent="0.25">
      <c r="B202" s="133"/>
      <c r="C202" s="179" t="s">
        <v>19</v>
      </c>
      <c r="D202" s="234">
        <v>407205</v>
      </c>
      <c r="E202" s="234">
        <v>407110</v>
      </c>
      <c r="F202" s="234">
        <v>95</v>
      </c>
      <c r="G202" s="235">
        <v>312384</v>
      </c>
      <c r="H202" s="234">
        <v>307862</v>
      </c>
      <c r="I202" s="236">
        <v>4522</v>
      </c>
      <c r="J202" s="234">
        <v>261620</v>
      </c>
      <c r="K202" s="234">
        <v>261264</v>
      </c>
      <c r="L202" s="234">
        <v>356</v>
      </c>
      <c r="M202" s="235">
        <v>212969</v>
      </c>
      <c r="N202" s="234">
        <v>212528</v>
      </c>
      <c r="O202" s="236">
        <v>441</v>
      </c>
      <c r="P202" s="234">
        <v>337019</v>
      </c>
      <c r="Q202" s="234">
        <v>337019</v>
      </c>
      <c r="R202" s="234">
        <v>0</v>
      </c>
      <c r="S202" s="234">
        <v>261508</v>
      </c>
      <c r="T202" s="234">
        <v>251827</v>
      </c>
      <c r="U202" s="234">
        <v>9681</v>
      </c>
      <c r="V202" s="171"/>
    </row>
    <row r="203" spans="2:22" ht="27.9" customHeight="1" x14ac:dyDescent="0.25">
      <c r="B203" s="133"/>
      <c r="C203" s="179" t="s">
        <v>20</v>
      </c>
      <c r="D203" s="234">
        <v>415318</v>
      </c>
      <c r="E203" s="234">
        <v>415318</v>
      </c>
      <c r="F203" s="234">
        <v>0</v>
      </c>
      <c r="G203" s="235">
        <v>366725</v>
      </c>
      <c r="H203" s="234">
        <v>324998</v>
      </c>
      <c r="I203" s="236">
        <v>41727</v>
      </c>
      <c r="J203" s="234">
        <v>250322</v>
      </c>
      <c r="K203" s="234">
        <v>247128</v>
      </c>
      <c r="L203" s="234">
        <v>3194</v>
      </c>
      <c r="M203" s="235">
        <v>276931</v>
      </c>
      <c r="N203" s="234">
        <v>205189</v>
      </c>
      <c r="O203" s="236">
        <v>71742</v>
      </c>
      <c r="P203" s="234">
        <v>339342</v>
      </c>
      <c r="Q203" s="234">
        <v>339342</v>
      </c>
      <c r="R203" s="234">
        <v>0</v>
      </c>
      <c r="S203" s="234">
        <v>283238</v>
      </c>
      <c r="T203" s="234">
        <v>256098</v>
      </c>
      <c r="U203" s="234">
        <v>27140</v>
      </c>
      <c r="V203" s="171"/>
    </row>
    <row r="204" spans="2:22" ht="27.9" customHeight="1" x14ac:dyDescent="0.25">
      <c r="B204" s="133"/>
      <c r="C204" s="183" t="s">
        <v>21</v>
      </c>
      <c r="D204" s="234">
        <v>1293191</v>
      </c>
      <c r="E204" s="234">
        <v>412166</v>
      </c>
      <c r="F204" s="234">
        <v>881025</v>
      </c>
      <c r="G204" s="235">
        <v>677407</v>
      </c>
      <c r="H204" s="234">
        <v>312428</v>
      </c>
      <c r="I204" s="236">
        <v>364979</v>
      </c>
      <c r="J204" s="234">
        <v>432183</v>
      </c>
      <c r="K204" s="234">
        <v>262584</v>
      </c>
      <c r="L204" s="234">
        <v>169599</v>
      </c>
      <c r="M204" s="235">
        <v>378702</v>
      </c>
      <c r="N204" s="234">
        <v>204645</v>
      </c>
      <c r="O204" s="236">
        <v>174057</v>
      </c>
      <c r="P204" s="234">
        <v>964724</v>
      </c>
      <c r="Q204" s="234">
        <v>344749</v>
      </c>
      <c r="R204" s="234">
        <v>619975</v>
      </c>
      <c r="S204" s="234">
        <v>559289</v>
      </c>
      <c r="T204" s="234">
        <v>255587</v>
      </c>
      <c r="U204" s="234">
        <v>303702</v>
      </c>
      <c r="V204" s="171"/>
    </row>
    <row r="205" spans="2:22" ht="27.9" customHeight="1" x14ac:dyDescent="0.2">
      <c r="B205" s="184" t="s">
        <v>52</v>
      </c>
      <c r="C205" s="185" t="str">
        <f>C187</f>
        <v>令和元年平均</v>
      </c>
      <c r="D205" s="209">
        <v>519924</v>
      </c>
      <c r="E205" s="210">
        <v>400968</v>
      </c>
      <c r="F205" s="211">
        <v>118956</v>
      </c>
      <c r="G205" s="212">
        <v>390044</v>
      </c>
      <c r="H205" s="213">
        <v>311532</v>
      </c>
      <c r="I205" s="213">
        <v>78512</v>
      </c>
      <c r="J205" s="209">
        <v>309212</v>
      </c>
      <c r="K205" s="213">
        <v>272314</v>
      </c>
      <c r="L205" s="214">
        <v>36898</v>
      </c>
      <c r="M205" s="212">
        <v>267274</v>
      </c>
      <c r="N205" s="213">
        <v>231011</v>
      </c>
      <c r="O205" s="213">
        <v>36263</v>
      </c>
      <c r="P205" s="209">
        <v>487899</v>
      </c>
      <c r="Q205" s="213">
        <v>412942</v>
      </c>
      <c r="R205" s="214">
        <v>74957</v>
      </c>
      <c r="S205" s="209">
        <v>293855</v>
      </c>
      <c r="T205" s="213">
        <v>268468</v>
      </c>
      <c r="U205" s="214">
        <v>25387</v>
      </c>
    </row>
    <row r="206" spans="2:22" ht="27.9" customHeight="1" x14ac:dyDescent="0.2">
      <c r="B206" s="186"/>
      <c r="C206" s="187">
        <f>C188</f>
        <v>43831</v>
      </c>
      <c r="D206" s="196">
        <v>467951</v>
      </c>
      <c r="E206" s="206">
        <v>369007</v>
      </c>
      <c r="F206" s="207">
        <v>98944</v>
      </c>
      <c r="G206" s="216">
        <v>375096</v>
      </c>
      <c r="H206" s="197">
        <v>301026</v>
      </c>
      <c r="I206" s="197">
        <v>74070</v>
      </c>
      <c r="J206" s="201">
        <v>329282</v>
      </c>
      <c r="K206" s="197">
        <v>292985</v>
      </c>
      <c r="L206" s="200">
        <v>36297</v>
      </c>
      <c r="M206" s="216">
        <v>281497</v>
      </c>
      <c r="N206" s="197">
        <v>246217</v>
      </c>
      <c r="O206" s="197">
        <v>35280</v>
      </c>
      <c r="P206" s="201">
        <v>462242</v>
      </c>
      <c r="Q206" s="197">
        <v>365065</v>
      </c>
      <c r="R206" s="200">
        <v>97177</v>
      </c>
      <c r="S206" s="201">
        <v>220900</v>
      </c>
      <c r="T206" s="197">
        <v>187556</v>
      </c>
      <c r="U206" s="200">
        <v>33344</v>
      </c>
    </row>
    <row r="207" spans="2:22" ht="27.9" customHeight="1" x14ac:dyDescent="0.2">
      <c r="B207" s="186"/>
      <c r="C207" s="187">
        <f t="shared" ref="C207:C209" si="9">C189</f>
        <v>44197</v>
      </c>
      <c r="D207" s="196">
        <v>526384</v>
      </c>
      <c r="E207" s="206">
        <v>391693</v>
      </c>
      <c r="F207" s="207">
        <v>134691</v>
      </c>
      <c r="G207" s="199">
        <v>493840</v>
      </c>
      <c r="H207" s="197">
        <v>379589</v>
      </c>
      <c r="I207" s="197">
        <v>114251</v>
      </c>
      <c r="J207" s="196">
        <v>338314</v>
      </c>
      <c r="K207" s="197">
        <v>293180</v>
      </c>
      <c r="L207" s="200">
        <v>45134</v>
      </c>
      <c r="M207" s="199">
        <v>286135</v>
      </c>
      <c r="N207" s="197">
        <v>243186</v>
      </c>
      <c r="O207" s="197">
        <v>42949</v>
      </c>
      <c r="P207" s="196">
        <v>511532</v>
      </c>
      <c r="Q207" s="197">
        <v>382279</v>
      </c>
      <c r="R207" s="200">
        <v>129253</v>
      </c>
      <c r="S207" s="196">
        <v>343300</v>
      </c>
      <c r="T207" s="197">
        <v>268622</v>
      </c>
      <c r="U207" s="200">
        <v>74678</v>
      </c>
    </row>
    <row r="208" spans="2:22" ht="27.9" customHeight="1" x14ac:dyDescent="0.2">
      <c r="B208" s="186"/>
      <c r="C208" s="187">
        <f t="shared" si="9"/>
        <v>44562</v>
      </c>
      <c r="D208" s="196">
        <v>555154</v>
      </c>
      <c r="E208" s="197">
        <v>424467</v>
      </c>
      <c r="F208" s="200">
        <v>130687</v>
      </c>
      <c r="G208" s="199">
        <v>533138</v>
      </c>
      <c r="H208" s="197">
        <v>412465</v>
      </c>
      <c r="I208" s="197">
        <v>120673</v>
      </c>
      <c r="J208" s="196">
        <v>312035</v>
      </c>
      <c r="K208" s="197">
        <v>272892</v>
      </c>
      <c r="L208" s="200">
        <v>39143</v>
      </c>
      <c r="M208" s="199">
        <v>285636</v>
      </c>
      <c r="N208" s="197">
        <v>243584</v>
      </c>
      <c r="O208" s="197">
        <v>42052</v>
      </c>
      <c r="P208" s="196">
        <v>469572</v>
      </c>
      <c r="Q208" s="197">
        <v>391623</v>
      </c>
      <c r="R208" s="200">
        <v>77949</v>
      </c>
      <c r="S208" s="196">
        <v>307959</v>
      </c>
      <c r="T208" s="197">
        <v>268590</v>
      </c>
      <c r="U208" s="200">
        <v>39369</v>
      </c>
    </row>
    <row r="209" spans="2:22" ht="27.9" customHeight="1" x14ac:dyDescent="0.2">
      <c r="B209" s="186"/>
      <c r="C209" s="187">
        <f t="shared" si="9"/>
        <v>44927</v>
      </c>
      <c r="D209" s="196">
        <v>591097</v>
      </c>
      <c r="E209" s="197">
        <v>459506</v>
      </c>
      <c r="F209" s="200">
        <v>131591</v>
      </c>
      <c r="G209" s="199">
        <v>513772</v>
      </c>
      <c r="H209" s="197">
        <v>392000</v>
      </c>
      <c r="I209" s="197">
        <v>121772</v>
      </c>
      <c r="J209" s="196">
        <v>297804</v>
      </c>
      <c r="K209" s="197">
        <v>265925</v>
      </c>
      <c r="L209" s="200">
        <v>31879</v>
      </c>
      <c r="M209" s="199">
        <v>284928</v>
      </c>
      <c r="N209" s="197">
        <v>239227</v>
      </c>
      <c r="O209" s="197">
        <v>45701</v>
      </c>
      <c r="P209" s="196">
        <v>517822</v>
      </c>
      <c r="Q209" s="197">
        <v>417419</v>
      </c>
      <c r="R209" s="200">
        <v>100403</v>
      </c>
      <c r="S209" s="196">
        <v>262628</v>
      </c>
      <c r="T209" s="197">
        <v>224234</v>
      </c>
      <c r="U209" s="200">
        <v>38394</v>
      </c>
    </row>
    <row r="210" spans="2:22" ht="27.9" customHeight="1" x14ac:dyDescent="0.25">
      <c r="B210" s="186"/>
      <c r="C210" s="188">
        <f>C192</f>
        <v>45292</v>
      </c>
      <c r="D210" s="217">
        <v>567649</v>
      </c>
      <c r="E210" s="218">
        <v>424183</v>
      </c>
      <c r="F210" s="221">
        <v>143466</v>
      </c>
      <c r="G210" s="224">
        <v>434815</v>
      </c>
      <c r="H210" s="218">
        <v>342776</v>
      </c>
      <c r="I210" s="218">
        <v>92039</v>
      </c>
      <c r="J210" s="217">
        <v>307164</v>
      </c>
      <c r="K210" s="218">
        <v>275307</v>
      </c>
      <c r="L210" s="221">
        <v>31857</v>
      </c>
      <c r="M210" s="224">
        <v>345716</v>
      </c>
      <c r="N210" s="218">
        <v>273691</v>
      </c>
      <c r="O210" s="218">
        <v>72025</v>
      </c>
      <c r="P210" s="217">
        <v>557466</v>
      </c>
      <c r="Q210" s="218">
        <v>421659</v>
      </c>
      <c r="R210" s="221">
        <v>135807</v>
      </c>
      <c r="S210" s="217">
        <v>342436</v>
      </c>
      <c r="T210" s="218">
        <v>260467</v>
      </c>
      <c r="U210" s="221">
        <v>81969</v>
      </c>
      <c r="V210" s="171"/>
    </row>
    <row r="211" spans="2:22" ht="27.9" customHeight="1" x14ac:dyDescent="0.25">
      <c r="B211" s="186"/>
      <c r="C211" s="172">
        <f>$A$4</f>
        <v>6</v>
      </c>
      <c r="D211" s="234">
        <v>406329</v>
      </c>
      <c r="E211" s="234">
        <v>406214</v>
      </c>
      <c r="F211" s="234">
        <v>115</v>
      </c>
      <c r="G211" s="235">
        <v>326003</v>
      </c>
      <c r="H211" s="234">
        <v>322243</v>
      </c>
      <c r="I211" s="236">
        <v>3760</v>
      </c>
      <c r="J211" s="234">
        <v>271397</v>
      </c>
      <c r="K211" s="234">
        <v>271086</v>
      </c>
      <c r="L211" s="234">
        <v>311</v>
      </c>
      <c r="M211" s="235">
        <v>305463</v>
      </c>
      <c r="N211" s="234">
        <v>260986</v>
      </c>
      <c r="O211" s="236">
        <v>44477</v>
      </c>
      <c r="P211" s="234">
        <v>415031</v>
      </c>
      <c r="Q211" s="234">
        <v>415031</v>
      </c>
      <c r="R211" s="234">
        <v>0</v>
      </c>
      <c r="S211" s="234">
        <v>254193</v>
      </c>
      <c r="T211" s="234">
        <v>239982</v>
      </c>
      <c r="U211" s="234">
        <v>14211</v>
      </c>
      <c r="V211" s="171"/>
    </row>
    <row r="212" spans="2:22" ht="27.9" customHeight="1" x14ac:dyDescent="0.25">
      <c r="B212" s="186"/>
      <c r="C212" s="179" t="s">
        <v>11</v>
      </c>
      <c r="D212" s="234">
        <v>408275</v>
      </c>
      <c r="E212" s="234">
        <v>408275</v>
      </c>
      <c r="F212" s="234">
        <v>0</v>
      </c>
      <c r="G212" s="235">
        <v>373167</v>
      </c>
      <c r="H212" s="234">
        <v>323673</v>
      </c>
      <c r="I212" s="236">
        <v>49494</v>
      </c>
      <c r="J212" s="234">
        <v>301467</v>
      </c>
      <c r="K212" s="234">
        <v>301110</v>
      </c>
      <c r="L212" s="234">
        <v>357</v>
      </c>
      <c r="M212" s="235">
        <v>265137</v>
      </c>
      <c r="N212" s="234">
        <v>262735</v>
      </c>
      <c r="O212" s="236">
        <v>2402</v>
      </c>
      <c r="P212" s="234">
        <v>432176</v>
      </c>
      <c r="Q212" s="234">
        <v>432176</v>
      </c>
      <c r="R212" s="234">
        <v>0</v>
      </c>
      <c r="S212" s="234">
        <v>351523</v>
      </c>
      <c r="T212" s="234">
        <v>244750</v>
      </c>
      <c r="U212" s="234">
        <v>106773</v>
      </c>
      <c r="V212" s="171"/>
    </row>
    <row r="213" spans="2:22" ht="27.9" customHeight="1" x14ac:dyDescent="0.25">
      <c r="B213" s="186"/>
      <c r="C213" s="179" t="s">
        <v>12</v>
      </c>
      <c r="D213" s="234">
        <v>406103</v>
      </c>
      <c r="E213" s="234">
        <v>405988</v>
      </c>
      <c r="F213" s="234">
        <v>115</v>
      </c>
      <c r="G213" s="235">
        <v>366436</v>
      </c>
      <c r="H213" s="234">
        <v>334753</v>
      </c>
      <c r="I213" s="236">
        <v>31683</v>
      </c>
      <c r="J213" s="234">
        <v>289570</v>
      </c>
      <c r="K213" s="234">
        <v>284689</v>
      </c>
      <c r="L213" s="234">
        <v>4881</v>
      </c>
      <c r="M213" s="235">
        <v>312475</v>
      </c>
      <c r="N213" s="234">
        <v>268825</v>
      </c>
      <c r="O213" s="236">
        <v>43650</v>
      </c>
      <c r="P213" s="234">
        <v>435091</v>
      </c>
      <c r="Q213" s="234">
        <v>418139</v>
      </c>
      <c r="R213" s="234">
        <v>16952</v>
      </c>
      <c r="S213" s="234">
        <v>290972</v>
      </c>
      <c r="T213" s="234">
        <v>248397</v>
      </c>
      <c r="U213" s="234">
        <v>42575</v>
      </c>
      <c r="V213" s="171"/>
    </row>
    <row r="214" spans="2:22" ht="27.9" customHeight="1" x14ac:dyDescent="0.25">
      <c r="B214" s="186"/>
      <c r="C214" s="179" t="s">
        <v>13</v>
      </c>
      <c r="D214" s="234">
        <v>405822</v>
      </c>
      <c r="E214" s="234">
        <v>405708</v>
      </c>
      <c r="F214" s="234">
        <v>114</v>
      </c>
      <c r="G214" s="235">
        <v>368164</v>
      </c>
      <c r="H214" s="234">
        <v>342125</v>
      </c>
      <c r="I214" s="236">
        <v>26039</v>
      </c>
      <c r="J214" s="234">
        <v>265528</v>
      </c>
      <c r="K214" s="234">
        <v>265280</v>
      </c>
      <c r="L214" s="234">
        <v>248</v>
      </c>
      <c r="M214" s="235">
        <v>301321</v>
      </c>
      <c r="N214" s="234">
        <v>300276</v>
      </c>
      <c r="O214" s="236">
        <v>1045</v>
      </c>
      <c r="P214" s="234">
        <v>418030</v>
      </c>
      <c r="Q214" s="234">
        <v>418030</v>
      </c>
      <c r="R214" s="234">
        <v>0</v>
      </c>
      <c r="S214" s="234">
        <v>245760</v>
      </c>
      <c r="T214" s="234">
        <v>244537</v>
      </c>
      <c r="U214" s="234">
        <v>1223</v>
      </c>
      <c r="V214" s="171"/>
    </row>
    <row r="215" spans="2:22" ht="27.9" customHeight="1" x14ac:dyDescent="0.25">
      <c r="B215" s="186"/>
      <c r="C215" s="179" t="s">
        <v>14</v>
      </c>
      <c r="D215" s="234">
        <v>407306</v>
      </c>
      <c r="E215" s="234">
        <v>407306</v>
      </c>
      <c r="F215" s="234">
        <v>0</v>
      </c>
      <c r="G215" s="235">
        <v>357271</v>
      </c>
      <c r="H215" s="234">
        <v>332415</v>
      </c>
      <c r="I215" s="236">
        <v>24856</v>
      </c>
      <c r="J215" s="234">
        <v>277571</v>
      </c>
      <c r="K215" s="234">
        <v>264775</v>
      </c>
      <c r="L215" s="234">
        <v>12796</v>
      </c>
      <c r="M215" s="235">
        <v>395989</v>
      </c>
      <c r="N215" s="234">
        <v>284563</v>
      </c>
      <c r="O215" s="236">
        <v>111426</v>
      </c>
      <c r="P215" s="234">
        <v>400471</v>
      </c>
      <c r="Q215" s="234">
        <v>400471</v>
      </c>
      <c r="R215" s="234">
        <v>0</v>
      </c>
      <c r="S215" s="234">
        <v>317985</v>
      </c>
      <c r="T215" s="234">
        <v>245814</v>
      </c>
      <c r="U215" s="234">
        <v>72171</v>
      </c>
      <c r="V215" s="171"/>
    </row>
    <row r="216" spans="2:22" ht="27.9" customHeight="1" x14ac:dyDescent="0.25">
      <c r="B216" s="186"/>
      <c r="C216" s="179" t="s">
        <v>15</v>
      </c>
      <c r="D216" s="234">
        <v>1227834</v>
      </c>
      <c r="E216" s="234">
        <v>413848</v>
      </c>
      <c r="F216" s="234">
        <v>813986</v>
      </c>
      <c r="G216" s="235">
        <v>645482</v>
      </c>
      <c r="H216" s="234">
        <v>341149</v>
      </c>
      <c r="I216" s="236">
        <v>304333</v>
      </c>
      <c r="J216" s="234">
        <v>386996</v>
      </c>
      <c r="K216" s="234">
        <v>289921</v>
      </c>
      <c r="L216" s="234">
        <v>97075</v>
      </c>
      <c r="M216" s="235">
        <v>356592</v>
      </c>
      <c r="N216" s="234">
        <v>281196</v>
      </c>
      <c r="O216" s="236">
        <v>75396</v>
      </c>
      <c r="P216" s="234">
        <v>1122084</v>
      </c>
      <c r="Q216" s="234">
        <v>422734</v>
      </c>
      <c r="R216" s="234">
        <v>699350</v>
      </c>
      <c r="S216" s="234">
        <v>284960</v>
      </c>
      <c r="T216" s="234">
        <v>245657</v>
      </c>
      <c r="U216" s="234">
        <v>39303</v>
      </c>
      <c r="V216" s="171"/>
    </row>
    <row r="217" spans="2:22" ht="27.9" customHeight="1" x14ac:dyDescent="0.25">
      <c r="B217" s="186"/>
      <c r="C217" s="179" t="s">
        <v>16</v>
      </c>
      <c r="D217" s="234">
        <v>427925</v>
      </c>
      <c r="E217" s="234">
        <v>427925</v>
      </c>
      <c r="F217" s="234">
        <v>0</v>
      </c>
      <c r="G217" s="235">
        <v>478331</v>
      </c>
      <c r="H217" s="234">
        <v>347177</v>
      </c>
      <c r="I217" s="236">
        <v>131154</v>
      </c>
      <c r="J217" s="234">
        <v>306730</v>
      </c>
      <c r="K217" s="234">
        <v>266482</v>
      </c>
      <c r="L217" s="234">
        <v>40248</v>
      </c>
      <c r="M217" s="235">
        <v>449690</v>
      </c>
      <c r="N217" s="234">
        <v>270058</v>
      </c>
      <c r="O217" s="236">
        <v>179632</v>
      </c>
      <c r="P217" s="234">
        <v>512915</v>
      </c>
      <c r="Q217" s="234">
        <v>440183</v>
      </c>
      <c r="R217" s="234">
        <v>72732</v>
      </c>
      <c r="S217" s="234">
        <v>433506</v>
      </c>
      <c r="T217" s="234">
        <v>257670</v>
      </c>
      <c r="U217" s="234">
        <v>175836</v>
      </c>
      <c r="V217" s="171"/>
    </row>
    <row r="218" spans="2:22" ht="27.9" customHeight="1" x14ac:dyDescent="0.25">
      <c r="B218" s="186"/>
      <c r="C218" s="179" t="s">
        <v>17</v>
      </c>
      <c r="D218" s="234">
        <v>456374</v>
      </c>
      <c r="E218" s="234">
        <v>456374</v>
      </c>
      <c r="F218" s="234">
        <v>0</v>
      </c>
      <c r="G218" s="235">
        <v>344707</v>
      </c>
      <c r="H218" s="234">
        <v>339981</v>
      </c>
      <c r="I218" s="236">
        <v>4726</v>
      </c>
      <c r="J218" s="234">
        <v>293326</v>
      </c>
      <c r="K218" s="234">
        <v>268328</v>
      </c>
      <c r="L218" s="234">
        <v>24998</v>
      </c>
      <c r="M218" s="235">
        <v>279590</v>
      </c>
      <c r="N218" s="234">
        <v>268080</v>
      </c>
      <c r="O218" s="236">
        <v>11510</v>
      </c>
      <c r="P218" s="234">
        <v>418191</v>
      </c>
      <c r="Q218" s="234">
        <v>418191</v>
      </c>
      <c r="R218" s="234">
        <v>0</v>
      </c>
      <c r="S218" s="234">
        <v>285101</v>
      </c>
      <c r="T218" s="234">
        <v>254273</v>
      </c>
      <c r="U218" s="234">
        <v>30828</v>
      </c>
      <c r="V218" s="171"/>
    </row>
    <row r="219" spans="2:22" ht="27.9" customHeight="1" x14ac:dyDescent="0.25">
      <c r="B219" s="186"/>
      <c r="C219" s="179" t="s">
        <v>18</v>
      </c>
      <c r="D219" s="234">
        <v>467216</v>
      </c>
      <c r="E219" s="234">
        <v>467110</v>
      </c>
      <c r="F219" s="234">
        <v>106</v>
      </c>
      <c r="G219" s="235">
        <v>388533</v>
      </c>
      <c r="H219" s="234">
        <v>345713</v>
      </c>
      <c r="I219" s="236">
        <v>42820</v>
      </c>
      <c r="J219" s="234">
        <v>267424</v>
      </c>
      <c r="K219" s="234">
        <v>267020</v>
      </c>
      <c r="L219" s="234">
        <v>404</v>
      </c>
      <c r="M219" s="235">
        <v>274360</v>
      </c>
      <c r="N219" s="234">
        <v>273432</v>
      </c>
      <c r="O219" s="236">
        <v>928</v>
      </c>
      <c r="P219" s="234">
        <v>419560</v>
      </c>
      <c r="Q219" s="234">
        <v>419560</v>
      </c>
      <c r="R219" s="234">
        <v>0</v>
      </c>
      <c r="S219" s="234">
        <v>280193</v>
      </c>
      <c r="T219" s="234">
        <v>272527</v>
      </c>
      <c r="U219" s="234">
        <v>7666</v>
      </c>
      <c r="V219" s="171"/>
    </row>
    <row r="220" spans="2:22" ht="27.9" customHeight="1" x14ac:dyDescent="0.25">
      <c r="B220" s="186"/>
      <c r="C220" s="179" t="s">
        <v>19</v>
      </c>
      <c r="D220" s="234">
        <v>425398</v>
      </c>
      <c r="E220" s="234">
        <v>425290</v>
      </c>
      <c r="F220" s="234">
        <v>108</v>
      </c>
      <c r="G220" s="235">
        <v>355867</v>
      </c>
      <c r="H220" s="234">
        <v>349936</v>
      </c>
      <c r="I220" s="236">
        <v>5931</v>
      </c>
      <c r="J220" s="234">
        <v>278798</v>
      </c>
      <c r="K220" s="234">
        <v>278389</v>
      </c>
      <c r="L220" s="234">
        <v>409</v>
      </c>
      <c r="M220" s="235">
        <v>278668</v>
      </c>
      <c r="N220" s="234">
        <v>277861</v>
      </c>
      <c r="O220" s="236">
        <v>807</v>
      </c>
      <c r="P220" s="234">
        <v>434021</v>
      </c>
      <c r="Q220" s="234">
        <v>434021</v>
      </c>
      <c r="R220" s="234">
        <v>0</v>
      </c>
      <c r="S220" s="234">
        <v>310152</v>
      </c>
      <c r="T220" s="234">
        <v>294631</v>
      </c>
      <c r="U220" s="234">
        <v>15521</v>
      </c>
      <c r="V220" s="171"/>
    </row>
    <row r="221" spans="2:22" ht="27.9" customHeight="1" x14ac:dyDescent="0.25">
      <c r="B221" s="186"/>
      <c r="C221" s="179" t="s">
        <v>20</v>
      </c>
      <c r="D221" s="234">
        <v>431503</v>
      </c>
      <c r="E221" s="234">
        <v>431503</v>
      </c>
      <c r="F221" s="234">
        <v>0</v>
      </c>
      <c r="G221" s="235">
        <v>407029</v>
      </c>
      <c r="H221" s="234">
        <v>377238</v>
      </c>
      <c r="I221" s="236">
        <v>29791</v>
      </c>
      <c r="J221" s="234">
        <v>265152</v>
      </c>
      <c r="K221" s="234">
        <v>264333</v>
      </c>
      <c r="L221" s="234">
        <v>819</v>
      </c>
      <c r="M221" s="235">
        <v>382567</v>
      </c>
      <c r="N221" s="234">
        <v>265766</v>
      </c>
      <c r="O221" s="236">
        <v>116801</v>
      </c>
      <c r="P221" s="234">
        <v>419690</v>
      </c>
      <c r="Q221" s="234">
        <v>419690</v>
      </c>
      <c r="R221" s="234">
        <v>0</v>
      </c>
      <c r="S221" s="234">
        <v>317221</v>
      </c>
      <c r="T221" s="234">
        <v>282410</v>
      </c>
      <c r="U221" s="234">
        <v>34811</v>
      </c>
      <c r="V221" s="171"/>
    </row>
    <row r="222" spans="2:22" ht="27.9" customHeight="1" x14ac:dyDescent="0.25">
      <c r="B222" s="192"/>
      <c r="C222" s="183" t="s">
        <v>21</v>
      </c>
      <c r="D222" s="239">
        <v>1335401</v>
      </c>
      <c r="E222" s="239">
        <v>428155</v>
      </c>
      <c r="F222" s="239">
        <v>907246</v>
      </c>
      <c r="G222" s="240">
        <v>849952</v>
      </c>
      <c r="H222" s="239">
        <v>363234</v>
      </c>
      <c r="I222" s="241">
        <v>486718</v>
      </c>
      <c r="J222" s="239">
        <v>462993</v>
      </c>
      <c r="K222" s="239">
        <v>281088</v>
      </c>
      <c r="L222" s="239">
        <v>181905</v>
      </c>
      <c r="M222" s="240">
        <v>535647</v>
      </c>
      <c r="N222" s="239">
        <v>268189</v>
      </c>
      <c r="O222" s="241">
        <v>267458</v>
      </c>
      <c r="P222" s="239">
        <v>1323788</v>
      </c>
      <c r="Q222" s="239">
        <v>423774</v>
      </c>
      <c r="R222" s="239">
        <v>900014</v>
      </c>
      <c r="S222" s="239">
        <v>650277</v>
      </c>
      <c r="T222" s="239">
        <v>290517</v>
      </c>
      <c r="U222" s="239">
        <v>359760</v>
      </c>
      <c r="V222" s="171"/>
    </row>
    <row r="223" spans="2:22" ht="27.9" customHeight="1" x14ac:dyDescent="0.2">
      <c r="B223" s="184" t="s">
        <v>56</v>
      </c>
      <c r="C223" s="185" t="str">
        <f>C205</f>
        <v>令和元年平均</v>
      </c>
      <c r="D223" s="196">
        <v>324445</v>
      </c>
      <c r="E223" s="197">
        <v>246256</v>
      </c>
      <c r="F223" s="200">
        <v>78189</v>
      </c>
      <c r="G223" s="199">
        <v>236696</v>
      </c>
      <c r="H223" s="197">
        <v>200537</v>
      </c>
      <c r="I223" s="197">
        <v>36159</v>
      </c>
      <c r="J223" s="196">
        <v>206499</v>
      </c>
      <c r="K223" s="197">
        <v>177509</v>
      </c>
      <c r="L223" s="200">
        <v>28990</v>
      </c>
      <c r="M223" s="199">
        <v>152111</v>
      </c>
      <c r="N223" s="197">
        <v>139832</v>
      </c>
      <c r="O223" s="197">
        <v>12279</v>
      </c>
      <c r="P223" s="196">
        <v>312289</v>
      </c>
      <c r="Q223" s="197">
        <v>277839</v>
      </c>
      <c r="R223" s="200">
        <v>34450</v>
      </c>
      <c r="S223" s="196">
        <v>195017</v>
      </c>
      <c r="T223" s="197">
        <v>170479</v>
      </c>
      <c r="U223" s="200">
        <v>24538</v>
      </c>
    </row>
    <row r="224" spans="2:22" ht="27.9" customHeight="1" x14ac:dyDescent="0.2">
      <c r="B224" s="186"/>
      <c r="C224" s="187">
        <f>C206</f>
        <v>43831</v>
      </c>
      <c r="D224" s="196">
        <v>313442</v>
      </c>
      <c r="E224" s="197">
        <v>250380</v>
      </c>
      <c r="F224" s="200">
        <v>63062</v>
      </c>
      <c r="G224" s="216">
        <v>234264</v>
      </c>
      <c r="H224" s="197">
        <v>203469</v>
      </c>
      <c r="I224" s="197">
        <v>30795</v>
      </c>
      <c r="J224" s="201">
        <v>197219</v>
      </c>
      <c r="K224" s="197">
        <v>171962</v>
      </c>
      <c r="L224" s="200">
        <v>25257</v>
      </c>
      <c r="M224" s="216">
        <v>141416</v>
      </c>
      <c r="N224" s="197">
        <v>132321</v>
      </c>
      <c r="O224" s="197">
        <v>9095</v>
      </c>
      <c r="P224" s="201">
        <v>260409</v>
      </c>
      <c r="Q224" s="197">
        <v>218255</v>
      </c>
      <c r="R224" s="200">
        <v>42154</v>
      </c>
      <c r="S224" s="201">
        <v>160037</v>
      </c>
      <c r="T224" s="197">
        <v>144963</v>
      </c>
      <c r="U224" s="200">
        <v>15074</v>
      </c>
    </row>
    <row r="225" spans="2:22" ht="27.9" customHeight="1" x14ac:dyDescent="0.2">
      <c r="B225" s="186"/>
      <c r="C225" s="187">
        <f t="shared" ref="C225:C227" si="10">C207</f>
        <v>44197</v>
      </c>
      <c r="D225" s="201">
        <v>364935</v>
      </c>
      <c r="E225" s="197">
        <v>256031</v>
      </c>
      <c r="F225" s="200">
        <v>108904</v>
      </c>
      <c r="G225" s="199">
        <v>291777</v>
      </c>
      <c r="H225" s="197">
        <v>246329</v>
      </c>
      <c r="I225" s="197">
        <v>45448</v>
      </c>
      <c r="J225" s="196">
        <v>195667</v>
      </c>
      <c r="K225" s="197">
        <v>166397</v>
      </c>
      <c r="L225" s="200">
        <v>29270</v>
      </c>
      <c r="M225" s="199">
        <v>149802</v>
      </c>
      <c r="N225" s="197">
        <v>139043</v>
      </c>
      <c r="O225" s="197">
        <v>10759</v>
      </c>
      <c r="P225" s="196">
        <v>277369</v>
      </c>
      <c r="Q225" s="197">
        <v>219849</v>
      </c>
      <c r="R225" s="200">
        <v>57520</v>
      </c>
      <c r="S225" s="196">
        <v>159567</v>
      </c>
      <c r="T225" s="197">
        <v>135641</v>
      </c>
      <c r="U225" s="200">
        <v>23926</v>
      </c>
    </row>
    <row r="226" spans="2:22" ht="27.9" customHeight="1" x14ac:dyDescent="0.2">
      <c r="B226" s="186"/>
      <c r="C226" s="187">
        <f t="shared" si="10"/>
        <v>44562</v>
      </c>
      <c r="D226" s="196">
        <v>356237</v>
      </c>
      <c r="E226" s="197">
        <v>278201</v>
      </c>
      <c r="F226" s="200">
        <v>78036</v>
      </c>
      <c r="G226" s="199">
        <v>331345</v>
      </c>
      <c r="H226" s="197">
        <v>270610</v>
      </c>
      <c r="I226" s="197">
        <v>60735</v>
      </c>
      <c r="J226" s="196">
        <v>200334</v>
      </c>
      <c r="K226" s="197">
        <v>180098</v>
      </c>
      <c r="L226" s="200">
        <v>20236</v>
      </c>
      <c r="M226" s="199">
        <v>143785</v>
      </c>
      <c r="N226" s="197">
        <v>131831</v>
      </c>
      <c r="O226" s="197">
        <v>11954</v>
      </c>
      <c r="P226" s="196">
        <v>219995</v>
      </c>
      <c r="Q226" s="197">
        <v>193336</v>
      </c>
      <c r="R226" s="200">
        <v>26659</v>
      </c>
      <c r="S226" s="196">
        <v>153024</v>
      </c>
      <c r="T226" s="197">
        <v>142508</v>
      </c>
      <c r="U226" s="200">
        <v>10516</v>
      </c>
    </row>
    <row r="227" spans="2:22" ht="27.9" customHeight="1" x14ac:dyDescent="0.2">
      <c r="B227" s="186"/>
      <c r="C227" s="187">
        <f t="shared" si="10"/>
        <v>44927</v>
      </c>
      <c r="D227" s="196">
        <v>318547</v>
      </c>
      <c r="E227" s="197">
        <v>259606</v>
      </c>
      <c r="F227" s="200">
        <v>58941</v>
      </c>
      <c r="G227" s="199">
        <v>336865</v>
      </c>
      <c r="H227" s="197">
        <v>265202</v>
      </c>
      <c r="I227" s="197">
        <v>71663</v>
      </c>
      <c r="J227" s="196">
        <v>194523</v>
      </c>
      <c r="K227" s="197">
        <v>178592</v>
      </c>
      <c r="L227" s="200">
        <v>15931</v>
      </c>
      <c r="M227" s="199">
        <v>142585</v>
      </c>
      <c r="N227" s="197">
        <v>131336</v>
      </c>
      <c r="O227" s="197">
        <v>11249</v>
      </c>
      <c r="P227" s="196">
        <v>269735</v>
      </c>
      <c r="Q227" s="197">
        <v>223755</v>
      </c>
      <c r="R227" s="200">
        <v>45980</v>
      </c>
      <c r="S227" s="196">
        <v>140238</v>
      </c>
      <c r="T227" s="197">
        <v>128923</v>
      </c>
      <c r="U227" s="200">
        <v>11315</v>
      </c>
    </row>
    <row r="228" spans="2:22" ht="27.9" customHeight="1" x14ac:dyDescent="0.25">
      <c r="B228" s="186"/>
      <c r="C228" s="188">
        <f>C210</f>
        <v>45292</v>
      </c>
      <c r="D228" s="196">
        <v>399850</v>
      </c>
      <c r="E228" s="197">
        <v>297250</v>
      </c>
      <c r="F228" s="200">
        <v>102600</v>
      </c>
      <c r="G228" s="199">
        <v>297987</v>
      </c>
      <c r="H228" s="197">
        <v>243047</v>
      </c>
      <c r="I228" s="197">
        <v>54940</v>
      </c>
      <c r="J228" s="196">
        <v>227076</v>
      </c>
      <c r="K228" s="197">
        <v>190263</v>
      </c>
      <c r="L228" s="200">
        <v>36813</v>
      </c>
      <c r="M228" s="199">
        <v>169205</v>
      </c>
      <c r="N228" s="197">
        <v>149065</v>
      </c>
      <c r="O228" s="197">
        <v>20140</v>
      </c>
      <c r="P228" s="196">
        <v>338179</v>
      </c>
      <c r="Q228" s="197">
        <v>264912</v>
      </c>
      <c r="R228" s="200">
        <v>73267</v>
      </c>
      <c r="S228" s="196">
        <v>190571</v>
      </c>
      <c r="T228" s="197">
        <v>163791</v>
      </c>
      <c r="U228" s="200">
        <v>26780</v>
      </c>
      <c r="V228" s="171"/>
    </row>
    <row r="229" spans="2:22" ht="27.9" customHeight="1" x14ac:dyDescent="0.25">
      <c r="B229" s="186"/>
      <c r="C229" s="172">
        <f>$A$4</f>
        <v>6</v>
      </c>
      <c r="D229" s="243">
        <v>301207</v>
      </c>
      <c r="E229" s="243">
        <v>301207</v>
      </c>
      <c r="F229" s="243">
        <v>0</v>
      </c>
      <c r="G229" s="244">
        <v>227333</v>
      </c>
      <c r="H229" s="243">
        <v>226200</v>
      </c>
      <c r="I229" s="245">
        <v>1133</v>
      </c>
      <c r="J229" s="243">
        <v>183486</v>
      </c>
      <c r="K229" s="243">
        <v>182789</v>
      </c>
      <c r="L229" s="243">
        <v>697</v>
      </c>
      <c r="M229" s="244">
        <v>163055</v>
      </c>
      <c r="N229" s="243">
        <v>145710</v>
      </c>
      <c r="O229" s="245">
        <v>17345</v>
      </c>
      <c r="P229" s="243">
        <v>269042</v>
      </c>
      <c r="Q229" s="243">
        <v>269042</v>
      </c>
      <c r="R229" s="243">
        <v>0</v>
      </c>
      <c r="S229" s="243">
        <v>150924</v>
      </c>
      <c r="T229" s="243">
        <v>150924</v>
      </c>
      <c r="U229" s="243">
        <v>0</v>
      </c>
      <c r="V229" s="171"/>
    </row>
    <row r="230" spans="2:22" ht="27.9" customHeight="1" x14ac:dyDescent="0.25">
      <c r="B230" s="186"/>
      <c r="C230" s="179" t="s">
        <v>11</v>
      </c>
      <c r="D230" s="234">
        <v>305903</v>
      </c>
      <c r="E230" s="234">
        <v>305903</v>
      </c>
      <c r="F230" s="234">
        <v>0</v>
      </c>
      <c r="G230" s="235">
        <v>252477</v>
      </c>
      <c r="H230" s="234">
        <v>222718</v>
      </c>
      <c r="I230" s="236">
        <v>29759</v>
      </c>
      <c r="J230" s="234">
        <v>200161</v>
      </c>
      <c r="K230" s="234">
        <v>199382</v>
      </c>
      <c r="L230" s="234">
        <v>779</v>
      </c>
      <c r="M230" s="235">
        <v>143198</v>
      </c>
      <c r="N230" s="234">
        <v>141423</v>
      </c>
      <c r="O230" s="236">
        <v>1775</v>
      </c>
      <c r="P230" s="234">
        <v>273948</v>
      </c>
      <c r="Q230" s="234">
        <v>273948</v>
      </c>
      <c r="R230" s="234">
        <v>0</v>
      </c>
      <c r="S230" s="234">
        <v>127069</v>
      </c>
      <c r="T230" s="234">
        <v>127069</v>
      </c>
      <c r="U230" s="234">
        <v>0</v>
      </c>
      <c r="V230" s="171"/>
    </row>
    <row r="231" spans="2:22" ht="27.9" customHeight="1" x14ac:dyDescent="0.25">
      <c r="B231" s="186"/>
      <c r="C231" s="179" t="s">
        <v>12</v>
      </c>
      <c r="D231" s="234">
        <v>317538</v>
      </c>
      <c r="E231" s="234">
        <v>317538</v>
      </c>
      <c r="F231" s="234">
        <v>0</v>
      </c>
      <c r="G231" s="235">
        <v>246654</v>
      </c>
      <c r="H231" s="234">
        <v>233806</v>
      </c>
      <c r="I231" s="236">
        <v>12848</v>
      </c>
      <c r="J231" s="234">
        <v>202049</v>
      </c>
      <c r="K231" s="234">
        <v>185340</v>
      </c>
      <c r="L231" s="234">
        <v>16709</v>
      </c>
      <c r="M231" s="235">
        <v>156094</v>
      </c>
      <c r="N231" s="234">
        <v>149854</v>
      </c>
      <c r="O231" s="236">
        <v>6240</v>
      </c>
      <c r="P231" s="234">
        <v>273620</v>
      </c>
      <c r="Q231" s="234">
        <v>259721</v>
      </c>
      <c r="R231" s="234">
        <v>13899</v>
      </c>
      <c r="S231" s="234">
        <v>138964</v>
      </c>
      <c r="T231" s="234">
        <v>133787</v>
      </c>
      <c r="U231" s="234">
        <v>5177</v>
      </c>
      <c r="V231" s="171"/>
    </row>
    <row r="232" spans="2:22" ht="27.9" customHeight="1" x14ac:dyDescent="0.25">
      <c r="B232" s="186"/>
      <c r="C232" s="179" t="s">
        <v>13</v>
      </c>
      <c r="D232" s="234">
        <v>323658</v>
      </c>
      <c r="E232" s="234">
        <v>323658</v>
      </c>
      <c r="F232" s="234">
        <v>0</v>
      </c>
      <c r="G232" s="235">
        <v>260529</v>
      </c>
      <c r="H232" s="234">
        <v>249423</v>
      </c>
      <c r="I232" s="236">
        <v>11106</v>
      </c>
      <c r="J232" s="234">
        <v>187982</v>
      </c>
      <c r="K232" s="234">
        <v>187838</v>
      </c>
      <c r="L232" s="234">
        <v>144</v>
      </c>
      <c r="M232" s="235">
        <v>158320</v>
      </c>
      <c r="N232" s="234">
        <v>158232</v>
      </c>
      <c r="O232" s="236">
        <v>88</v>
      </c>
      <c r="P232" s="234">
        <v>262677</v>
      </c>
      <c r="Q232" s="234">
        <v>262677</v>
      </c>
      <c r="R232" s="234">
        <v>0</v>
      </c>
      <c r="S232" s="234">
        <v>140722</v>
      </c>
      <c r="T232" s="234">
        <v>140722</v>
      </c>
      <c r="U232" s="234">
        <v>0</v>
      </c>
      <c r="V232" s="171"/>
    </row>
    <row r="233" spans="2:22" ht="27.9" customHeight="1" x14ac:dyDescent="0.25">
      <c r="B233" s="186"/>
      <c r="C233" s="179" t="s">
        <v>14</v>
      </c>
      <c r="D233" s="234">
        <v>317955</v>
      </c>
      <c r="E233" s="234">
        <v>317955</v>
      </c>
      <c r="F233" s="234">
        <v>0</v>
      </c>
      <c r="G233" s="235">
        <v>256358</v>
      </c>
      <c r="H233" s="234">
        <v>231135</v>
      </c>
      <c r="I233" s="236">
        <v>25223</v>
      </c>
      <c r="J233" s="234">
        <v>195008</v>
      </c>
      <c r="K233" s="234">
        <v>185384</v>
      </c>
      <c r="L233" s="234">
        <v>9624</v>
      </c>
      <c r="M233" s="235">
        <v>193024</v>
      </c>
      <c r="N233" s="234">
        <v>161601</v>
      </c>
      <c r="O233" s="236">
        <v>31423</v>
      </c>
      <c r="P233" s="234">
        <v>253177</v>
      </c>
      <c r="Q233" s="234">
        <v>253177</v>
      </c>
      <c r="R233" s="234">
        <v>0</v>
      </c>
      <c r="S233" s="234">
        <v>137679</v>
      </c>
      <c r="T233" s="234">
        <v>125061</v>
      </c>
      <c r="U233" s="234">
        <v>12618</v>
      </c>
      <c r="V233" s="171"/>
    </row>
    <row r="234" spans="2:22" ht="27.9" customHeight="1" x14ac:dyDescent="0.25">
      <c r="B234" s="186"/>
      <c r="C234" s="179" t="s">
        <v>15</v>
      </c>
      <c r="D234" s="234">
        <v>909447</v>
      </c>
      <c r="E234" s="234">
        <v>314789</v>
      </c>
      <c r="F234" s="234">
        <v>594658</v>
      </c>
      <c r="G234" s="235">
        <v>389107</v>
      </c>
      <c r="H234" s="234">
        <v>236374</v>
      </c>
      <c r="I234" s="236">
        <v>152733</v>
      </c>
      <c r="J234" s="234">
        <v>233491</v>
      </c>
      <c r="K234" s="234">
        <v>196288</v>
      </c>
      <c r="L234" s="234">
        <v>37203</v>
      </c>
      <c r="M234" s="235">
        <v>174607</v>
      </c>
      <c r="N234" s="234">
        <v>155690</v>
      </c>
      <c r="O234" s="236">
        <v>18917</v>
      </c>
      <c r="P234" s="234">
        <v>618783</v>
      </c>
      <c r="Q234" s="234">
        <v>262282</v>
      </c>
      <c r="R234" s="234">
        <v>356501</v>
      </c>
      <c r="S234" s="234">
        <v>123294</v>
      </c>
      <c r="T234" s="234">
        <v>119454</v>
      </c>
      <c r="U234" s="234">
        <v>3840</v>
      </c>
      <c r="V234" s="171"/>
    </row>
    <row r="235" spans="2:22" ht="27.9" customHeight="1" x14ac:dyDescent="0.25">
      <c r="B235" s="186"/>
      <c r="C235" s="179" t="s">
        <v>16</v>
      </c>
      <c r="D235" s="234">
        <v>280244</v>
      </c>
      <c r="E235" s="234">
        <v>280244</v>
      </c>
      <c r="F235" s="234">
        <v>0</v>
      </c>
      <c r="G235" s="235">
        <v>333497</v>
      </c>
      <c r="H235" s="234">
        <v>252072</v>
      </c>
      <c r="I235" s="236">
        <v>81425</v>
      </c>
      <c r="J235" s="234">
        <v>341438</v>
      </c>
      <c r="K235" s="234">
        <v>190422</v>
      </c>
      <c r="L235" s="234">
        <v>151016</v>
      </c>
      <c r="M235" s="235">
        <v>179573</v>
      </c>
      <c r="N235" s="234">
        <v>140845</v>
      </c>
      <c r="O235" s="236">
        <v>38728</v>
      </c>
      <c r="P235" s="234">
        <v>331584</v>
      </c>
      <c r="Q235" s="234">
        <v>270060</v>
      </c>
      <c r="R235" s="234">
        <v>61524</v>
      </c>
      <c r="S235" s="234">
        <v>280863</v>
      </c>
      <c r="T235" s="234">
        <v>207420</v>
      </c>
      <c r="U235" s="234">
        <v>73443</v>
      </c>
      <c r="V235" s="171"/>
    </row>
    <row r="236" spans="2:22" ht="27.9" customHeight="1" x14ac:dyDescent="0.25">
      <c r="B236" s="186"/>
      <c r="C236" s="179" t="s">
        <v>17</v>
      </c>
      <c r="D236" s="234">
        <v>261197</v>
      </c>
      <c r="E236" s="234">
        <v>261197</v>
      </c>
      <c r="F236" s="234">
        <v>0</v>
      </c>
      <c r="G236" s="235">
        <v>244777</v>
      </c>
      <c r="H236" s="234">
        <v>241377</v>
      </c>
      <c r="I236" s="236">
        <v>3400</v>
      </c>
      <c r="J236" s="234">
        <v>215043</v>
      </c>
      <c r="K236" s="234">
        <v>193989</v>
      </c>
      <c r="L236" s="234">
        <v>21054</v>
      </c>
      <c r="M236" s="235">
        <v>158662</v>
      </c>
      <c r="N236" s="234">
        <v>148357</v>
      </c>
      <c r="O236" s="236">
        <v>10305</v>
      </c>
      <c r="P236" s="234">
        <v>253785</v>
      </c>
      <c r="Q236" s="234">
        <v>253785</v>
      </c>
      <c r="R236" s="234">
        <v>0</v>
      </c>
      <c r="S236" s="234">
        <v>221168</v>
      </c>
      <c r="T236" s="234">
        <v>215763</v>
      </c>
      <c r="U236" s="234">
        <v>5405</v>
      </c>
      <c r="V236" s="171"/>
    </row>
    <row r="237" spans="2:22" ht="27.9" customHeight="1" x14ac:dyDescent="0.25">
      <c r="B237" s="186"/>
      <c r="C237" s="179" t="s">
        <v>18</v>
      </c>
      <c r="D237" s="234">
        <v>275839</v>
      </c>
      <c r="E237" s="234">
        <v>275839</v>
      </c>
      <c r="F237" s="234">
        <v>0</v>
      </c>
      <c r="G237" s="235">
        <v>265943</v>
      </c>
      <c r="H237" s="234">
        <v>245713</v>
      </c>
      <c r="I237" s="236">
        <v>20230</v>
      </c>
      <c r="J237" s="234">
        <v>188764</v>
      </c>
      <c r="K237" s="234">
        <v>188612</v>
      </c>
      <c r="L237" s="234">
        <v>152</v>
      </c>
      <c r="M237" s="235">
        <v>148363</v>
      </c>
      <c r="N237" s="234">
        <v>148328</v>
      </c>
      <c r="O237" s="236">
        <v>35</v>
      </c>
      <c r="P237" s="234">
        <v>294080</v>
      </c>
      <c r="Q237" s="234">
        <v>259417</v>
      </c>
      <c r="R237" s="234">
        <v>34663</v>
      </c>
      <c r="S237" s="234">
        <v>199200</v>
      </c>
      <c r="T237" s="234">
        <v>189864</v>
      </c>
      <c r="U237" s="234">
        <v>9336</v>
      </c>
      <c r="V237" s="171"/>
    </row>
    <row r="238" spans="2:22" ht="27.9" customHeight="1" x14ac:dyDescent="0.25">
      <c r="B238" s="186"/>
      <c r="C238" s="179" t="s">
        <v>19</v>
      </c>
      <c r="D238" s="234">
        <v>263969</v>
      </c>
      <c r="E238" s="234">
        <v>263969</v>
      </c>
      <c r="F238" s="234">
        <v>0</v>
      </c>
      <c r="G238" s="235">
        <v>248716</v>
      </c>
      <c r="H238" s="234">
        <v>246257</v>
      </c>
      <c r="I238" s="236">
        <v>2459</v>
      </c>
      <c r="J238" s="234">
        <v>198927</v>
      </c>
      <c r="K238" s="234">
        <v>198761</v>
      </c>
      <c r="L238" s="234">
        <v>166</v>
      </c>
      <c r="M238" s="235">
        <v>150655</v>
      </c>
      <c r="N238" s="234">
        <v>150561</v>
      </c>
      <c r="O238" s="236">
        <v>94</v>
      </c>
      <c r="P238" s="234">
        <v>267347</v>
      </c>
      <c r="Q238" s="234">
        <v>267347</v>
      </c>
      <c r="R238" s="234">
        <v>0</v>
      </c>
      <c r="S238" s="234">
        <v>184711</v>
      </c>
      <c r="T238" s="234">
        <v>184249</v>
      </c>
      <c r="U238" s="234">
        <v>462</v>
      </c>
      <c r="V238" s="171"/>
    </row>
    <row r="239" spans="2:22" ht="27.9" customHeight="1" x14ac:dyDescent="0.25">
      <c r="B239" s="186"/>
      <c r="C239" s="179" t="s">
        <v>20</v>
      </c>
      <c r="D239" s="234">
        <v>284521</v>
      </c>
      <c r="E239" s="234">
        <v>284521</v>
      </c>
      <c r="F239" s="234">
        <v>0</v>
      </c>
      <c r="G239" s="235">
        <v>321475</v>
      </c>
      <c r="H239" s="234">
        <v>266346</v>
      </c>
      <c r="I239" s="236">
        <v>55129</v>
      </c>
      <c r="J239" s="234">
        <v>194664</v>
      </c>
      <c r="K239" s="234">
        <v>182555</v>
      </c>
      <c r="L239" s="234">
        <v>12109</v>
      </c>
      <c r="M239" s="235">
        <v>172734</v>
      </c>
      <c r="N239" s="234">
        <v>145437</v>
      </c>
      <c r="O239" s="236">
        <v>27297</v>
      </c>
      <c r="P239" s="234">
        <v>260870</v>
      </c>
      <c r="Q239" s="234">
        <v>260870</v>
      </c>
      <c r="R239" s="234">
        <v>0</v>
      </c>
      <c r="S239" s="234">
        <v>221416</v>
      </c>
      <c r="T239" s="234">
        <v>208230</v>
      </c>
      <c r="U239" s="234">
        <v>13186</v>
      </c>
      <c r="V239" s="171"/>
    </row>
    <row r="240" spans="2:22" ht="27.9" customHeight="1" x14ac:dyDescent="0.25">
      <c r="B240" s="192"/>
      <c r="C240" s="183" t="s">
        <v>21</v>
      </c>
      <c r="D240" s="239">
        <v>950236</v>
      </c>
      <c r="E240" s="239">
        <v>282255</v>
      </c>
      <c r="F240" s="239">
        <v>667981</v>
      </c>
      <c r="G240" s="240">
        <v>485242</v>
      </c>
      <c r="H240" s="239">
        <v>255846</v>
      </c>
      <c r="I240" s="241">
        <v>229396</v>
      </c>
      <c r="J240" s="217">
        <v>309340</v>
      </c>
      <c r="K240" s="218">
        <v>188803</v>
      </c>
      <c r="L240" s="221">
        <v>120537</v>
      </c>
      <c r="M240" s="224">
        <v>229985</v>
      </c>
      <c r="N240" s="218">
        <v>144432</v>
      </c>
      <c r="O240" s="218">
        <v>85553</v>
      </c>
      <c r="P240" s="217">
        <v>687196</v>
      </c>
      <c r="Q240" s="218">
        <v>283669</v>
      </c>
      <c r="R240" s="221">
        <v>403527</v>
      </c>
      <c r="S240" s="208">
        <v>392793</v>
      </c>
      <c r="T240" s="208">
        <v>191671</v>
      </c>
      <c r="U240" s="208">
        <v>201122</v>
      </c>
      <c r="V240" s="171"/>
    </row>
    <row r="241" spans="2:22" ht="27.9" customHeight="1" x14ac:dyDescent="0.2">
      <c r="B241" s="120" t="s">
        <v>89</v>
      </c>
      <c r="D241" s="121"/>
      <c r="E241" s="121"/>
      <c r="F241" s="121"/>
      <c r="M241" s="121"/>
      <c r="N241" s="121"/>
      <c r="O241" s="121"/>
    </row>
    <row r="242" spans="2:22" ht="27.9" customHeight="1" x14ac:dyDescent="0.2">
      <c r="B242" s="122" t="s">
        <v>33</v>
      </c>
      <c r="D242" s="122"/>
      <c r="E242" s="122"/>
      <c r="F242" s="122"/>
      <c r="G242" s="122"/>
      <c r="H242" s="122"/>
      <c r="J242" s="122"/>
      <c r="K242" s="122"/>
      <c r="L242" s="124"/>
      <c r="M242" s="122"/>
      <c r="N242" s="122"/>
      <c r="O242" s="122"/>
      <c r="P242" s="122"/>
      <c r="Q242" s="122"/>
      <c r="R242" s="122"/>
      <c r="S242" s="122"/>
      <c r="T242" s="122"/>
      <c r="U242" s="124" t="s">
        <v>34</v>
      </c>
    </row>
    <row r="243" spans="2:22" ht="27.9" customHeight="1" x14ac:dyDescent="0.2">
      <c r="B243" s="125"/>
      <c r="C243" s="126"/>
      <c r="D243" s="127" t="s">
        <v>90</v>
      </c>
      <c r="E243" s="130"/>
      <c r="F243" s="131"/>
      <c r="G243" s="128" t="s">
        <v>91</v>
      </c>
      <c r="H243" s="130"/>
      <c r="I243" s="130"/>
      <c r="J243" s="127" t="s">
        <v>92</v>
      </c>
      <c r="K243" s="130"/>
      <c r="L243" s="131"/>
      <c r="M243" s="128" t="s">
        <v>93</v>
      </c>
      <c r="N243" s="130"/>
      <c r="O243" s="130"/>
      <c r="P243" s="127" t="s">
        <v>94</v>
      </c>
      <c r="Q243" s="130"/>
      <c r="R243" s="131"/>
      <c r="S243" s="127" t="s">
        <v>95</v>
      </c>
      <c r="T243" s="130"/>
      <c r="U243" s="131"/>
    </row>
    <row r="244" spans="2:22" ht="27.9" customHeight="1" x14ac:dyDescent="0.2">
      <c r="B244" s="133" t="s">
        <v>41</v>
      </c>
      <c r="C244" s="122"/>
      <c r="D244" s="134" t="s">
        <v>64</v>
      </c>
      <c r="E244" s="135" t="s">
        <v>65</v>
      </c>
      <c r="F244" s="140" t="s">
        <v>66</v>
      </c>
      <c r="G244" s="137" t="s">
        <v>64</v>
      </c>
      <c r="H244" s="135" t="s">
        <v>65</v>
      </c>
      <c r="I244" s="139" t="s">
        <v>66</v>
      </c>
      <c r="J244" s="134" t="s">
        <v>64</v>
      </c>
      <c r="K244" s="135" t="s">
        <v>65</v>
      </c>
      <c r="L244" s="140" t="s">
        <v>66</v>
      </c>
      <c r="M244" s="137" t="s">
        <v>64</v>
      </c>
      <c r="N244" s="135" t="s">
        <v>65</v>
      </c>
      <c r="O244" s="139" t="s">
        <v>66</v>
      </c>
      <c r="P244" s="134" t="s">
        <v>64</v>
      </c>
      <c r="Q244" s="135" t="s">
        <v>65</v>
      </c>
      <c r="R244" s="140" t="s">
        <v>66</v>
      </c>
      <c r="S244" s="134" t="s">
        <v>64</v>
      </c>
      <c r="T244" s="135" t="s">
        <v>65</v>
      </c>
      <c r="U244" s="140" t="s">
        <v>66</v>
      </c>
    </row>
    <row r="245" spans="2:22" ht="27.9" customHeight="1" x14ac:dyDescent="0.2">
      <c r="B245" s="133" t="s">
        <v>45</v>
      </c>
      <c r="C245" s="141" t="s">
        <v>88</v>
      </c>
      <c r="D245" s="142"/>
      <c r="E245" s="135" t="s">
        <v>67</v>
      </c>
      <c r="F245" s="140" t="s">
        <v>68</v>
      </c>
      <c r="G245" s="122"/>
      <c r="H245" s="135" t="s">
        <v>67</v>
      </c>
      <c r="I245" s="139" t="s">
        <v>68</v>
      </c>
      <c r="J245" s="142"/>
      <c r="K245" s="135" t="s">
        <v>67</v>
      </c>
      <c r="L245" s="140" t="s">
        <v>68</v>
      </c>
      <c r="M245" s="122"/>
      <c r="N245" s="135" t="s">
        <v>67</v>
      </c>
      <c r="O245" s="135" t="s">
        <v>68</v>
      </c>
      <c r="P245" s="142"/>
      <c r="Q245" s="135" t="s">
        <v>67</v>
      </c>
      <c r="R245" s="136" t="s">
        <v>68</v>
      </c>
      <c r="S245" s="142"/>
      <c r="T245" s="135" t="s">
        <v>67</v>
      </c>
      <c r="U245" s="136" t="s">
        <v>68</v>
      </c>
    </row>
    <row r="246" spans="2:22" ht="27.9" customHeight="1" x14ac:dyDescent="0.2">
      <c r="B246" s="144"/>
      <c r="C246" s="145" t="s">
        <v>69</v>
      </c>
      <c r="D246" s="146" t="s">
        <v>70</v>
      </c>
      <c r="E246" s="147" t="s">
        <v>71</v>
      </c>
      <c r="F246" s="152" t="s">
        <v>71</v>
      </c>
      <c r="G246" s="149" t="s">
        <v>70</v>
      </c>
      <c r="H246" s="147" t="s">
        <v>71</v>
      </c>
      <c r="I246" s="151" t="s">
        <v>71</v>
      </c>
      <c r="J246" s="146" t="s">
        <v>70</v>
      </c>
      <c r="K246" s="147" t="s">
        <v>71</v>
      </c>
      <c r="L246" s="152" t="s">
        <v>71</v>
      </c>
      <c r="M246" s="149" t="s">
        <v>70</v>
      </c>
      <c r="N246" s="147" t="s">
        <v>71</v>
      </c>
      <c r="O246" s="151" t="s">
        <v>71</v>
      </c>
      <c r="P246" s="146" t="s">
        <v>70</v>
      </c>
      <c r="Q246" s="147" t="s">
        <v>71</v>
      </c>
      <c r="R246" s="152" t="s">
        <v>71</v>
      </c>
      <c r="S246" s="146" t="s">
        <v>70</v>
      </c>
      <c r="T246" s="147" t="s">
        <v>71</v>
      </c>
      <c r="U246" s="152" t="s">
        <v>71</v>
      </c>
    </row>
    <row r="247" spans="2:22" ht="27.9" customHeight="1" x14ac:dyDescent="0.2">
      <c r="B247" s="133"/>
      <c r="C247" s="185" t="str">
        <f>C187</f>
        <v>令和元年平均</v>
      </c>
      <c r="D247" s="196">
        <v>337997</v>
      </c>
      <c r="E247" s="197">
        <v>280537</v>
      </c>
      <c r="F247" s="200">
        <v>57460</v>
      </c>
      <c r="G247" s="199">
        <v>103531</v>
      </c>
      <c r="H247" s="197">
        <v>99012</v>
      </c>
      <c r="I247" s="197">
        <v>4519</v>
      </c>
      <c r="J247" s="196">
        <v>157931</v>
      </c>
      <c r="K247" s="197">
        <v>143859</v>
      </c>
      <c r="L247" s="200">
        <v>14072</v>
      </c>
      <c r="M247" s="199">
        <v>325009</v>
      </c>
      <c r="N247" s="197">
        <v>259656</v>
      </c>
      <c r="O247" s="197">
        <v>65353</v>
      </c>
      <c r="P247" s="196">
        <v>277630</v>
      </c>
      <c r="Q247" s="197">
        <v>234516</v>
      </c>
      <c r="R247" s="200">
        <v>43114</v>
      </c>
      <c r="S247" s="196">
        <v>411898</v>
      </c>
      <c r="T247" s="197">
        <v>314911</v>
      </c>
      <c r="U247" s="200">
        <v>96987</v>
      </c>
    </row>
    <row r="248" spans="2:22" ht="27.9" customHeight="1" x14ac:dyDescent="0.2">
      <c r="B248" s="133"/>
      <c r="C248" s="187">
        <f>C188</f>
        <v>43831</v>
      </c>
      <c r="D248" s="201">
        <v>333780</v>
      </c>
      <c r="E248" s="197">
        <v>267616</v>
      </c>
      <c r="F248" s="200">
        <v>66164</v>
      </c>
      <c r="G248" s="216">
        <v>106686</v>
      </c>
      <c r="H248" s="197">
        <v>103170</v>
      </c>
      <c r="I248" s="197">
        <v>3516</v>
      </c>
      <c r="J248" s="201">
        <v>185737</v>
      </c>
      <c r="K248" s="197">
        <v>174751</v>
      </c>
      <c r="L248" s="200">
        <v>10986</v>
      </c>
      <c r="M248" s="216">
        <v>327995</v>
      </c>
      <c r="N248" s="197">
        <v>268338</v>
      </c>
      <c r="O248" s="197">
        <v>59657</v>
      </c>
      <c r="P248" s="201">
        <v>275947</v>
      </c>
      <c r="Q248" s="197">
        <v>230873</v>
      </c>
      <c r="R248" s="200">
        <v>45074</v>
      </c>
      <c r="S248" s="201">
        <v>333151</v>
      </c>
      <c r="T248" s="197">
        <v>274582</v>
      </c>
      <c r="U248" s="200">
        <v>58569</v>
      </c>
    </row>
    <row r="249" spans="2:22" ht="27.9" customHeight="1" x14ac:dyDescent="0.2">
      <c r="B249" s="133"/>
      <c r="C249" s="187">
        <f t="shared" ref="C249:C251" si="11">C189</f>
        <v>44197</v>
      </c>
      <c r="D249" s="196">
        <v>327379</v>
      </c>
      <c r="E249" s="197">
        <v>271187</v>
      </c>
      <c r="F249" s="200">
        <v>56192</v>
      </c>
      <c r="G249" s="199">
        <v>107293</v>
      </c>
      <c r="H249" s="197">
        <v>104958</v>
      </c>
      <c r="I249" s="197">
        <v>2335</v>
      </c>
      <c r="J249" s="196">
        <v>222644</v>
      </c>
      <c r="K249" s="197">
        <v>209380</v>
      </c>
      <c r="L249" s="200">
        <v>13264</v>
      </c>
      <c r="M249" s="199">
        <v>350749</v>
      </c>
      <c r="N249" s="197">
        <v>272694</v>
      </c>
      <c r="O249" s="197">
        <v>78055</v>
      </c>
      <c r="P249" s="196">
        <v>261003</v>
      </c>
      <c r="Q249" s="197">
        <v>224187</v>
      </c>
      <c r="R249" s="200">
        <v>36816</v>
      </c>
      <c r="S249" s="196">
        <v>335082</v>
      </c>
      <c r="T249" s="197">
        <v>261839</v>
      </c>
      <c r="U249" s="200">
        <v>73243</v>
      </c>
    </row>
    <row r="250" spans="2:22" ht="27.9" customHeight="1" x14ac:dyDescent="0.2">
      <c r="B250" s="133" t="s">
        <v>51</v>
      </c>
      <c r="C250" s="187">
        <f t="shared" si="11"/>
        <v>44562</v>
      </c>
      <c r="D250" s="196">
        <v>324504</v>
      </c>
      <c r="E250" s="197">
        <v>269273</v>
      </c>
      <c r="F250" s="200">
        <v>55231</v>
      </c>
      <c r="G250" s="199">
        <v>117977</v>
      </c>
      <c r="H250" s="197">
        <v>115103</v>
      </c>
      <c r="I250" s="197">
        <v>2874</v>
      </c>
      <c r="J250" s="196">
        <v>179030</v>
      </c>
      <c r="K250" s="197">
        <v>164021</v>
      </c>
      <c r="L250" s="200">
        <v>15009</v>
      </c>
      <c r="M250" s="199">
        <v>370535</v>
      </c>
      <c r="N250" s="197">
        <v>285573</v>
      </c>
      <c r="O250" s="197">
        <v>84962</v>
      </c>
      <c r="P250" s="196">
        <v>270763</v>
      </c>
      <c r="Q250" s="197">
        <v>230819</v>
      </c>
      <c r="R250" s="200">
        <v>39944</v>
      </c>
      <c r="S250" s="196">
        <v>332596</v>
      </c>
      <c r="T250" s="197">
        <v>259148</v>
      </c>
      <c r="U250" s="200">
        <v>73448</v>
      </c>
    </row>
    <row r="251" spans="2:22" ht="27.9" customHeight="1" x14ac:dyDescent="0.2">
      <c r="B251" s="133" t="s">
        <v>52</v>
      </c>
      <c r="C251" s="187">
        <f t="shared" si="11"/>
        <v>44927</v>
      </c>
      <c r="D251" s="196">
        <v>352340</v>
      </c>
      <c r="E251" s="197">
        <v>292815</v>
      </c>
      <c r="F251" s="200">
        <v>59525</v>
      </c>
      <c r="G251" s="199">
        <v>96363</v>
      </c>
      <c r="H251" s="197">
        <v>93802</v>
      </c>
      <c r="I251" s="197">
        <v>2561</v>
      </c>
      <c r="J251" s="196">
        <v>202835</v>
      </c>
      <c r="K251" s="197">
        <v>179436</v>
      </c>
      <c r="L251" s="200">
        <v>23399</v>
      </c>
      <c r="M251" s="199">
        <v>381592</v>
      </c>
      <c r="N251" s="197">
        <v>293114</v>
      </c>
      <c r="O251" s="197">
        <v>88478</v>
      </c>
      <c r="P251" s="196">
        <v>270131</v>
      </c>
      <c r="Q251" s="197">
        <v>231426</v>
      </c>
      <c r="R251" s="200">
        <v>38705</v>
      </c>
      <c r="S251" s="196">
        <v>327776</v>
      </c>
      <c r="T251" s="197">
        <v>259993</v>
      </c>
      <c r="U251" s="200">
        <v>67783</v>
      </c>
    </row>
    <row r="252" spans="2:22" ht="27.9" customHeight="1" x14ac:dyDescent="0.25">
      <c r="B252" s="133"/>
      <c r="C252" s="187">
        <f>C192</f>
        <v>45292</v>
      </c>
      <c r="D252" s="196">
        <v>334635</v>
      </c>
      <c r="E252" s="197">
        <v>264438</v>
      </c>
      <c r="F252" s="200">
        <v>70197</v>
      </c>
      <c r="G252" s="199">
        <v>94617</v>
      </c>
      <c r="H252" s="197">
        <v>92325</v>
      </c>
      <c r="I252" s="197">
        <v>2292</v>
      </c>
      <c r="J252" s="196">
        <v>223012</v>
      </c>
      <c r="K252" s="197">
        <v>200568</v>
      </c>
      <c r="L252" s="200">
        <v>22444</v>
      </c>
      <c r="M252" s="199">
        <v>375906</v>
      </c>
      <c r="N252" s="197">
        <v>287456</v>
      </c>
      <c r="O252" s="197">
        <v>88450</v>
      </c>
      <c r="P252" s="196">
        <v>294317</v>
      </c>
      <c r="Q252" s="197">
        <v>251207</v>
      </c>
      <c r="R252" s="200">
        <v>43110</v>
      </c>
      <c r="S252" s="196">
        <v>372699</v>
      </c>
      <c r="T252" s="197">
        <v>280768</v>
      </c>
      <c r="U252" s="200">
        <v>91931</v>
      </c>
      <c r="V252" s="171"/>
    </row>
    <row r="253" spans="2:22" ht="27.9" customHeight="1" x14ac:dyDescent="0.25">
      <c r="B253" s="133"/>
      <c r="C253" s="172">
        <f>$A$4</f>
        <v>6</v>
      </c>
      <c r="D253" s="243">
        <v>278988</v>
      </c>
      <c r="E253" s="243">
        <v>278988</v>
      </c>
      <c r="F253" s="243">
        <v>0</v>
      </c>
      <c r="G253" s="244">
        <v>85188</v>
      </c>
      <c r="H253" s="243">
        <v>84887</v>
      </c>
      <c r="I253" s="245">
        <v>301</v>
      </c>
      <c r="J253" s="243">
        <v>202272</v>
      </c>
      <c r="K253" s="243">
        <v>201669</v>
      </c>
      <c r="L253" s="243">
        <v>603</v>
      </c>
      <c r="M253" s="244">
        <v>292389</v>
      </c>
      <c r="N253" s="243">
        <v>290410</v>
      </c>
      <c r="O253" s="245">
        <v>1979</v>
      </c>
      <c r="P253" s="243">
        <v>252369</v>
      </c>
      <c r="Q253" s="243">
        <v>250344</v>
      </c>
      <c r="R253" s="243">
        <v>2025</v>
      </c>
      <c r="S253" s="243">
        <v>306317</v>
      </c>
      <c r="T253" s="243">
        <v>283225</v>
      </c>
      <c r="U253" s="243">
        <v>23092</v>
      </c>
      <c r="V253" s="171"/>
    </row>
    <row r="254" spans="2:22" ht="27.9" customHeight="1" x14ac:dyDescent="0.25">
      <c r="B254" s="133"/>
      <c r="C254" s="179" t="s">
        <v>11</v>
      </c>
      <c r="D254" s="234">
        <v>276065</v>
      </c>
      <c r="E254" s="234">
        <v>276018</v>
      </c>
      <c r="F254" s="234">
        <v>47</v>
      </c>
      <c r="G254" s="235">
        <v>83197</v>
      </c>
      <c r="H254" s="234">
        <v>83197</v>
      </c>
      <c r="I254" s="236">
        <v>0</v>
      </c>
      <c r="J254" s="234">
        <v>195284</v>
      </c>
      <c r="K254" s="234">
        <v>193998</v>
      </c>
      <c r="L254" s="234">
        <v>1286</v>
      </c>
      <c r="M254" s="235">
        <v>298169</v>
      </c>
      <c r="N254" s="234">
        <v>298169</v>
      </c>
      <c r="O254" s="236">
        <v>0</v>
      </c>
      <c r="P254" s="234">
        <v>250122</v>
      </c>
      <c r="Q254" s="234">
        <v>249606</v>
      </c>
      <c r="R254" s="234">
        <v>516</v>
      </c>
      <c r="S254" s="234">
        <v>295439</v>
      </c>
      <c r="T254" s="234">
        <v>295375</v>
      </c>
      <c r="U254" s="234">
        <v>64</v>
      </c>
      <c r="V254" s="171"/>
    </row>
    <row r="255" spans="2:22" ht="27.9" customHeight="1" x14ac:dyDescent="0.25">
      <c r="B255" s="133" t="s">
        <v>53</v>
      </c>
      <c r="C255" s="179" t="s">
        <v>12</v>
      </c>
      <c r="D255" s="234">
        <v>269804</v>
      </c>
      <c r="E255" s="234">
        <v>269804</v>
      </c>
      <c r="F255" s="202">
        <v>0</v>
      </c>
      <c r="G255" s="235">
        <v>87653</v>
      </c>
      <c r="H255" s="234">
        <v>86603</v>
      </c>
      <c r="I255" s="236">
        <v>1050</v>
      </c>
      <c r="J255" s="234">
        <v>203239</v>
      </c>
      <c r="K255" s="234">
        <v>201234</v>
      </c>
      <c r="L255" s="234">
        <v>2005</v>
      </c>
      <c r="M255" s="235">
        <v>302898</v>
      </c>
      <c r="N255" s="234">
        <v>288163</v>
      </c>
      <c r="O255" s="236">
        <v>14735</v>
      </c>
      <c r="P255" s="234">
        <v>253680</v>
      </c>
      <c r="Q255" s="234">
        <v>249103</v>
      </c>
      <c r="R255" s="234">
        <v>4577</v>
      </c>
      <c r="S255" s="234">
        <v>339620</v>
      </c>
      <c r="T255" s="234">
        <v>298276</v>
      </c>
      <c r="U255" s="234">
        <v>41344</v>
      </c>
      <c r="V255" s="171"/>
    </row>
    <row r="256" spans="2:22" ht="27.9" customHeight="1" x14ac:dyDescent="0.25">
      <c r="B256" s="133"/>
      <c r="C256" s="179" t="s">
        <v>13</v>
      </c>
      <c r="D256" s="234">
        <v>413239</v>
      </c>
      <c r="E256" s="234">
        <v>264019</v>
      </c>
      <c r="F256" s="234">
        <v>149220</v>
      </c>
      <c r="G256" s="235">
        <v>91304</v>
      </c>
      <c r="H256" s="234">
        <v>88931</v>
      </c>
      <c r="I256" s="236">
        <v>2373</v>
      </c>
      <c r="J256" s="234">
        <v>203116</v>
      </c>
      <c r="K256" s="234">
        <v>203102</v>
      </c>
      <c r="L256" s="234">
        <v>14</v>
      </c>
      <c r="M256" s="235">
        <v>296742</v>
      </c>
      <c r="N256" s="234">
        <v>296742</v>
      </c>
      <c r="O256" s="236">
        <v>0</v>
      </c>
      <c r="P256" s="234">
        <v>257818</v>
      </c>
      <c r="Q256" s="234">
        <v>257270</v>
      </c>
      <c r="R256" s="234">
        <v>548</v>
      </c>
      <c r="S256" s="234">
        <v>290773</v>
      </c>
      <c r="T256" s="234">
        <v>290415</v>
      </c>
      <c r="U256" s="234">
        <v>358</v>
      </c>
      <c r="V256" s="171"/>
    </row>
    <row r="257" spans="2:22" ht="27.9" customHeight="1" x14ac:dyDescent="0.25">
      <c r="B257" s="133"/>
      <c r="C257" s="179" t="s">
        <v>14</v>
      </c>
      <c r="D257" s="234">
        <v>273428</v>
      </c>
      <c r="E257" s="234">
        <v>273428</v>
      </c>
      <c r="F257" s="234">
        <v>0</v>
      </c>
      <c r="G257" s="235">
        <v>97817</v>
      </c>
      <c r="H257" s="234">
        <v>97630</v>
      </c>
      <c r="I257" s="236">
        <v>187</v>
      </c>
      <c r="J257" s="234">
        <v>204654</v>
      </c>
      <c r="K257" s="234">
        <v>204641</v>
      </c>
      <c r="L257" s="234">
        <v>13</v>
      </c>
      <c r="M257" s="235">
        <v>306346</v>
      </c>
      <c r="N257" s="234">
        <v>298230</v>
      </c>
      <c r="O257" s="236">
        <v>8116</v>
      </c>
      <c r="P257" s="234">
        <v>265904</v>
      </c>
      <c r="Q257" s="234">
        <v>262987</v>
      </c>
      <c r="R257" s="234">
        <v>2917</v>
      </c>
      <c r="S257" s="234">
        <v>289070</v>
      </c>
      <c r="T257" s="234">
        <v>284546</v>
      </c>
      <c r="U257" s="234">
        <v>4524</v>
      </c>
      <c r="V257" s="171"/>
    </row>
    <row r="258" spans="2:22" ht="27.9" customHeight="1" x14ac:dyDescent="0.25">
      <c r="B258" s="133"/>
      <c r="C258" s="179" t="s">
        <v>15</v>
      </c>
      <c r="D258" s="234">
        <v>330597</v>
      </c>
      <c r="E258" s="234">
        <v>254415</v>
      </c>
      <c r="F258" s="234">
        <v>76182</v>
      </c>
      <c r="G258" s="235">
        <v>90557</v>
      </c>
      <c r="H258" s="234">
        <v>88886</v>
      </c>
      <c r="I258" s="236">
        <v>1671</v>
      </c>
      <c r="J258" s="234">
        <v>324207</v>
      </c>
      <c r="K258" s="234">
        <v>204231</v>
      </c>
      <c r="L258" s="234">
        <v>119976</v>
      </c>
      <c r="M258" s="235">
        <v>687624</v>
      </c>
      <c r="N258" s="234">
        <v>310065</v>
      </c>
      <c r="O258" s="236">
        <v>377559</v>
      </c>
      <c r="P258" s="234">
        <v>388102</v>
      </c>
      <c r="Q258" s="234">
        <v>243117</v>
      </c>
      <c r="R258" s="234">
        <v>144985</v>
      </c>
      <c r="S258" s="234">
        <v>739922</v>
      </c>
      <c r="T258" s="234">
        <v>289093</v>
      </c>
      <c r="U258" s="234">
        <v>450829</v>
      </c>
      <c r="V258" s="171"/>
    </row>
    <row r="259" spans="2:22" ht="27.9" customHeight="1" x14ac:dyDescent="0.25">
      <c r="B259" s="133" t="s">
        <v>54</v>
      </c>
      <c r="C259" s="179" t="s">
        <v>16</v>
      </c>
      <c r="D259" s="234">
        <v>369634</v>
      </c>
      <c r="E259" s="234">
        <v>260844</v>
      </c>
      <c r="F259" s="234">
        <v>108790</v>
      </c>
      <c r="G259" s="235">
        <v>101629</v>
      </c>
      <c r="H259" s="234">
        <v>96910</v>
      </c>
      <c r="I259" s="236">
        <v>4719</v>
      </c>
      <c r="J259" s="234">
        <v>231429</v>
      </c>
      <c r="K259" s="234">
        <v>198126</v>
      </c>
      <c r="L259" s="234">
        <v>33303</v>
      </c>
      <c r="M259" s="235">
        <v>293399</v>
      </c>
      <c r="N259" s="234">
        <v>275357</v>
      </c>
      <c r="O259" s="236">
        <v>18042</v>
      </c>
      <c r="P259" s="234">
        <v>291194</v>
      </c>
      <c r="Q259" s="234">
        <v>243926</v>
      </c>
      <c r="R259" s="234">
        <v>47268</v>
      </c>
      <c r="S259" s="234">
        <v>276028</v>
      </c>
      <c r="T259" s="234">
        <v>265617</v>
      </c>
      <c r="U259" s="234">
        <v>10411</v>
      </c>
      <c r="V259" s="171"/>
    </row>
    <row r="260" spans="2:22" ht="27.9" customHeight="1" x14ac:dyDescent="0.25">
      <c r="B260" s="133"/>
      <c r="C260" s="179" t="s">
        <v>17</v>
      </c>
      <c r="D260" s="234">
        <v>372498</v>
      </c>
      <c r="E260" s="234">
        <v>262716</v>
      </c>
      <c r="F260" s="234">
        <v>109782</v>
      </c>
      <c r="G260" s="235">
        <v>96479</v>
      </c>
      <c r="H260" s="234">
        <v>95773</v>
      </c>
      <c r="I260" s="236">
        <v>706</v>
      </c>
      <c r="J260" s="234">
        <v>213865</v>
      </c>
      <c r="K260" s="234">
        <v>213844</v>
      </c>
      <c r="L260" s="234">
        <v>21</v>
      </c>
      <c r="M260" s="235">
        <v>265445</v>
      </c>
      <c r="N260" s="234">
        <v>265292</v>
      </c>
      <c r="O260" s="236">
        <v>153</v>
      </c>
      <c r="P260" s="234">
        <v>256338</v>
      </c>
      <c r="Q260" s="234">
        <v>256251</v>
      </c>
      <c r="R260" s="234">
        <v>87</v>
      </c>
      <c r="S260" s="234">
        <v>267781</v>
      </c>
      <c r="T260" s="234">
        <v>267605</v>
      </c>
      <c r="U260" s="234">
        <v>176</v>
      </c>
      <c r="V260" s="171"/>
    </row>
    <row r="261" spans="2:22" ht="27.9" customHeight="1" x14ac:dyDescent="0.25">
      <c r="B261" s="133"/>
      <c r="C261" s="179" t="s">
        <v>18</v>
      </c>
      <c r="D261" s="234">
        <v>259602</v>
      </c>
      <c r="E261" s="234">
        <v>259602</v>
      </c>
      <c r="F261" s="234">
        <v>0</v>
      </c>
      <c r="G261" s="235">
        <v>99793</v>
      </c>
      <c r="H261" s="234">
        <v>97472</v>
      </c>
      <c r="I261" s="236">
        <v>2321</v>
      </c>
      <c r="J261" s="234">
        <v>188137</v>
      </c>
      <c r="K261" s="234">
        <v>187373</v>
      </c>
      <c r="L261" s="234">
        <v>764</v>
      </c>
      <c r="M261" s="235">
        <v>278320</v>
      </c>
      <c r="N261" s="234">
        <v>278320</v>
      </c>
      <c r="O261" s="236">
        <v>0</v>
      </c>
      <c r="P261" s="234">
        <v>246865</v>
      </c>
      <c r="Q261" s="234">
        <v>246768</v>
      </c>
      <c r="R261" s="234">
        <v>97</v>
      </c>
      <c r="S261" s="234">
        <v>259821</v>
      </c>
      <c r="T261" s="234">
        <v>259388</v>
      </c>
      <c r="U261" s="234">
        <v>433</v>
      </c>
      <c r="V261" s="171"/>
    </row>
    <row r="262" spans="2:22" ht="27.9" customHeight="1" x14ac:dyDescent="0.25">
      <c r="B262" s="133"/>
      <c r="C262" s="179" t="s">
        <v>19</v>
      </c>
      <c r="D262" s="234">
        <v>246386</v>
      </c>
      <c r="E262" s="234">
        <v>246386</v>
      </c>
      <c r="F262" s="234">
        <v>0</v>
      </c>
      <c r="G262" s="235">
        <v>99442</v>
      </c>
      <c r="H262" s="234">
        <v>99388</v>
      </c>
      <c r="I262" s="236">
        <v>54</v>
      </c>
      <c r="J262" s="234">
        <v>201533</v>
      </c>
      <c r="K262" s="234">
        <v>199369</v>
      </c>
      <c r="L262" s="234">
        <v>2164</v>
      </c>
      <c r="M262" s="235">
        <v>286313</v>
      </c>
      <c r="N262" s="234">
        <v>286207</v>
      </c>
      <c r="O262" s="236">
        <v>106</v>
      </c>
      <c r="P262" s="234">
        <v>247898</v>
      </c>
      <c r="Q262" s="234">
        <v>247488</v>
      </c>
      <c r="R262" s="234">
        <v>410</v>
      </c>
      <c r="S262" s="234">
        <v>266608</v>
      </c>
      <c r="T262" s="234">
        <v>266344</v>
      </c>
      <c r="U262" s="234">
        <v>264</v>
      </c>
      <c r="V262" s="171"/>
    </row>
    <row r="263" spans="2:22" ht="27.9" customHeight="1" x14ac:dyDescent="0.25">
      <c r="B263" s="133"/>
      <c r="C263" s="179" t="s">
        <v>20</v>
      </c>
      <c r="D263" s="234">
        <v>263390</v>
      </c>
      <c r="E263" s="234">
        <v>263356</v>
      </c>
      <c r="F263" s="234">
        <v>34</v>
      </c>
      <c r="G263" s="235">
        <v>92865</v>
      </c>
      <c r="H263" s="234">
        <v>92865</v>
      </c>
      <c r="I263" s="236">
        <v>0</v>
      </c>
      <c r="J263" s="234">
        <v>194983</v>
      </c>
      <c r="K263" s="234">
        <v>193857</v>
      </c>
      <c r="L263" s="234">
        <v>1126</v>
      </c>
      <c r="M263" s="235">
        <v>495226</v>
      </c>
      <c r="N263" s="234">
        <v>280379</v>
      </c>
      <c r="O263" s="236">
        <v>214847</v>
      </c>
      <c r="P263" s="234">
        <v>251090</v>
      </c>
      <c r="Q263" s="234">
        <v>249175</v>
      </c>
      <c r="R263" s="234">
        <v>1915</v>
      </c>
      <c r="S263" s="234">
        <v>312767</v>
      </c>
      <c r="T263" s="234">
        <v>276955</v>
      </c>
      <c r="U263" s="234">
        <v>35812</v>
      </c>
      <c r="V263" s="171"/>
    </row>
    <row r="264" spans="2:22" ht="27.9" customHeight="1" x14ac:dyDescent="0.25">
      <c r="B264" s="133"/>
      <c r="C264" s="183" t="s">
        <v>21</v>
      </c>
      <c r="D264" s="234">
        <v>660203</v>
      </c>
      <c r="E264" s="234">
        <v>264863</v>
      </c>
      <c r="F264" s="234">
        <v>395340</v>
      </c>
      <c r="G264" s="235">
        <v>110342</v>
      </c>
      <c r="H264" s="234">
        <v>96300</v>
      </c>
      <c r="I264" s="236">
        <v>14042</v>
      </c>
      <c r="J264" s="234">
        <v>316022</v>
      </c>
      <c r="K264" s="234">
        <v>206213</v>
      </c>
      <c r="L264" s="234">
        <v>109809</v>
      </c>
      <c r="M264" s="235">
        <v>702419</v>
      </c>
      <c r="N264" s="234">
        <v>282632</v>
      </c>
      <c r="O264" s="236">
        <v>419787</v>
      </c>
      <c r="P264" s="234">
        <v>568537</v>
      </c>
      <c r="Q264" s="234">
        <v>258495</v>
      </c>
      <c r="R264" s="234">
        <v>310042</v>
      </c>
      <c r="S264" s="234">
        <v>837166</v>
      </c>
      <c r="T264" s="234">
        <v>291780</v>
      </c>
      <c r="U264" s="234">
        <v>545386</v>
      </c>
      <c r="V264" s="171"/>
    </row>
    <row r="265" spans="2:22" ht="27.9" customHeight="1" x14ac:dyDescent="0.2">
      <c r="B265" s="184" t="s">
        <v>52</v>
      </c>
      <c r="C265" s="185" t="str">
        <f>C247</f>
        <v>令和元年平均</v>
      </c>
      <c r="D265" s="209">
        <v>416110</v>
      </c>
      <c r="E265" s="213">
        <v>353557</v>
      </c>
      <c r="F265" s="214">
        <v>62553</v>
      </c>
      <c r="G265" s="212">
        <v>134922</v>
      </c>
      <c r="H265" s="213">
        <v>126301</v>
      </c>
      <c r="I265" s="213">
        <v>8621</v>
      </c>
      <c r="J265" s="209">
        <v>205955</v>
      </c>
      <c r="K265" s="213">
        <v>183768</v>
      </c>
      <c r="L265" s="214">
        <v>22187</v>
      </c>
      <c r="M265" s="212">
        <v>391479</v>
      </c>
      <c r="N265" s="213">
        <v>312391</v>
      </c>
      <c r="O265" s="213">
        <v>79088</v>
      </c>
      <c r="P265" s="209">
        <v>382534</v>
      </c>
      <c r="Q265" s="213">
        <v>326904</v>
      </c>
      <c r="R265" s="214">
        <v>55630</v>
      </c>
      <c r="S265" s="209">
        <v>459475</v>
      </c>
      <c r="T265" s="213">
        <v>350378</v>
      </c>
      <c r="U265" s="214">
        <v>109097</v>
      </c>
    </row>
    <row r="266" spans="2:22" ht="27.9" customHeight="1" x14ac:dyDescent="0.2">
      <c r="B266" s="186"/>
      <c r="C266" s="187">
        <f>C248</f>
        <v>43831</v>
      </c>
      <c r="D266" s="201">
        <v>378954</v>
      </c>
      <c r="E266" s="197">
        <v>301385</v>
      </c>
      <c r="F266" s="200">
        <v>77569</v>
      </c>
      <c r="G266" s="216">
        <v>136322</v>
      </c>
      <c r="H266" s="197">
        <v>130175</v>
      </c>
      <c r="I266" s="197">
        <v>6147</v>
      </c>
      <c r="J266" s="201">
        <v>221155</v>
      </c>
      <c r="K266" s="197">
        <v>207564</v>
      </c>
      <c r="L266" s="200">
        <v>13591</v>
      </c>
      <c r="M266" s="216">
        <v>396259</v>
      </c>
      <c r="N266" s="197">
        <v>326860</v>
      </c>
      <c r="O266" s="197">
        <v>69399</v>
      </c>
      <c r="P266" s="201">
        <v>400628</v>
      </c>
      <c r="Q266" s="197">
        <v>336920</v>
      </c>
      <c r="R266" s="200">
        <v>63708</v>
      </c>
      <c r="S266" s="201">
        <v>381752</v>
      </c>
      <c r="T266" s="197">
        <v>312431</v>
      </c>
      <c r="U266" s="200">
        <v>69321</v>
      </c>
    </row>
    <row r="267" spans="2:22" ht="27.9" customHeight="1" x14ac:dyDescent="0.2">
      <c r="B267" s="186"/>
      <c r="C267" s="187">
        <f t="shared" ref="C267:C269" si="12">C249</f>
        <v>44197</v>
      </c>
      <c r="D267" s="196">
        <v>396501</v>
      </c>
      <c r="E267" s="197">
        <v>324724</v>
      </c>
      <c r="F267" s="200">
        <v>71777</v>
      </c>
      <c r="G267" s="199">
        <v>143729</v>
      </c>
      <c r="H267" s="197">
        <v>140035</v>
      </c>
      <c r="I267" s="197">
        <v>3694</v>
      </c>
      <c r="J267" s="196">
        <v>260689</v>
      </c>
      <c r="K267" s="197">
        <v>243965</v>
      </c>
      <c r="L267" s="200">
        <v>16724</v>
      </c>
      <c r="M267" s="199">
        <v>442511</v>
      </c>
      <c r="N267" s="197">
        <v>347991</v>
      </c>
      <c r="O267" s="197">
        <v>94520</v>
      </c>
      <c r="P267" s="196">
        <v>359901</v>
      </c>
      <c r="Q267" s="197">
        <v>308869</v>
      </c>
      <c r="R267" s="200">
        <v>51032</v>
      </c>
      <c r="S267" s="196">
        <v>400125</v>
      </c>
      <c r="T267" s="197">
        <v>310230</v>
      </c>
      <c r="U267" s="200">
        <v>89895</v>
      </c>
    </row>
    <row r="268" spans="2:22" ht="27.9" customHeight="1" x14ac:dyDescent="0.2">
      <c r="B268" s="186"/>
      <c r="C268" s="187">
        <f t="shared" si="12"/>
        <v>44562</v>
      </c>
      <c r="D268" s="196">
        <v>399749</v>
      </c>
      <c r="E268" s="197">
        <v>329175</v>
      </c>
      <c r="F268" s="200">
        <v>70574</v>
      </c>
      <c r="G268" s="199">
        <v>154812</v>
      </c>
      <c r="H268" s="197">
        <v>150647</v>
      </c>
      <c r="I268" s="197">
        <v>4165</v>
      </c>
      <c r="J268" s="196">
        <v>210127</v>
      </c>
      <c r="K268" s="197">
        <v>187659</v>
      </c>
      <c r="L268" s="200">
        <v>22468</v>
      </c>
      <c r="M268" s="199">
        <v>417170</v>
      </c>
      <c r="N268" s="197">
        <v>323498</v>
      </c>
      <c r="O268" s="197">
        <v>93672</v>
      </c>
      <c r="P268" s="196">
        <v>383907</v>
      </c>
      <c r="Q268" s="197">
        <v>323342</v>
      </c>
      <c r="R268" s="200">
        <v>60565</v>
      </c>
      <c r="S268" s="196">
        <v>388703</v>
      </c>
      <c r="T268" s="197">
        <v>303926</v>
      </c>
      <c r="U268" s="200">
        <v>84777</v>
      </c>
    </row>
    <row r="269" spans="2:22" ht="27.9" customHeight="1" x14ac:dyDescent="0.2">
      <c r="B269" s="186"/>
      <c r="C269" s="187">
        <f t="shared" si="12"/>
        <v>44927</v>
      </c>
      <c r="D269" s="196">
        <v>401892</v>
      </c>
      <c r="E269" s="197">
        <v>329656</v>
      </c>
      <c r="F269" s="200">
        <v>72236</v>
      </c>
      <c r="G269" s="199">
        <v>126865</v>
      </c>
      <c r="H269" s="197">
        <v>121509</v>
      </c>
      <c r="I269" s="197">
        <v>5356</v>
      </c>
      <c r="J269" s="196">
        <v>227611</v>
      </c>
      <c r="K269" s="197">
        <v>197684</v>
      </c>
      <c r="L269" s="200">
        <v>29927</v>
      </c>
      <c r="M269" s="199">
        <v>433412</v>
      </c>
      <c r="N269" s="197">
        <v>334411</v>
      </c>
      <c r="O269" s="197">
        <v>99001</v>
      </c>
      <c r="P269" s="196">
        <v>359041</v>
      </c>
      <c r="Q269" s="197">
        <v>309624</v>
      </c>
      <c r="R269" s="200">
        <v>49417</v>
      </c>
      <c r="S269" s="196">
        <v>379067</v>
      </c>
      <c r="T269" s="197">
        <v>295249</v>
      </c>
      <c r="U269" s="200">
        <v>83818</v>
      </c>
    </row>
    <row r="270" spans="2:22" ht="27.9" customHeight="1" x14ac:dyDescent="0.25">
      <c r="B270" s="186"/>
      <c r="C270" s="188">
        <f>C252</f>
        <v>45292</v>
      </c>
      <c r="D270" s="217">
        <v>372341</v>
      </c>
      <c r="E270" s="218">
        <v>295295</v>
      </c>
      <c r="F270" s="221">
        <v>77046</v>
      </c>
      <c r="G270" s="224">
        <v>114101</v>
      </c>
      <c r="H270" s="218">
        <v>109769</v>
      </c>
      <c r="I270" s="218">
        <v>4332</v>
      </c>
      <c r="J270" s="217">
        <v>260602</v>
      </c>
      <c r="K270" s="218">
        <v>231224</v>
      </c>
      <c r="L270" s="221">
        <v>29378</v>
      </c>
      <c r="M270" s="224">
        <v>449779</v>
      </c>
      <c r="N270" s="218">
        <v>347569</v>
      </c>
      <c r="O270" s="218">
        <v>102210</v>
      </c>
      <c r="P270" s="217">
        <v>387899</v>
      </c>
      <c r="Q270" s="218">
        <v>333543</v>
      </c>
      <c r="R270" s="221">
        <v>54356</v>
      </c>
      <c r="S270" s="217">
        <v>438100</v>
      </c>
      <c r="T270" s="218">
        <v>331270</v>
      </c>
      <c r="U270" s="221">
        <v>106830</v>
      </c>
      <c r="V270" s="171"/>
    </row>
    <row r="271" spans="2:22" ht="27.9" customHeight="1" x14ac:dyDescent="0.25">
      <c r="B271" s="186"/>
      <c r="C271" s="172">
        <f>$A$4</f>
        <v>6</v>
      </c>
      <c r="D271" s="234">
        <v>301801</v>
      </c>
      <c r="E271" s="234">
        <v>301801</v>
      </c>
      <c r="F271" s="234">
        <v>0</v>
      </c>
      <c r="G271" s="235">
        <v>96559</v>
      </c>
      <c r="H271" s="234">
        <v>96092</v>
      </c>
      <c r="I271" s="236">
        <v>467</v>
      </c>
      <c r="J271" s="234">
        <v>242474</v>
      </c>
      <c r="K271" s="234">
        <v>241833</v>
      </c>
      <c r="L271" s="234">
        <v>641</v>
      </c>
      <c r="M271" s="235">
        <v>336162</v>
      </c>
      <c r="N271" s="234">
        <v>336162</v>
      </c>
      <c r="O271" s="236">
        <v>0</v>
      </c>
      <c r="P271" s="234">
        <v>332661</v>
      </c>
      <c r="Q271" s="234">
        <v>329911</v>
      </c>
      <c r="R271" s="234">
        <v>2750</v>
      </c>
      <c r="S271" s="234">
        <v>357876</v>
      </c>
      <c r="T271" s="234">
        <v>324981</v>
      </c>
      <c r="U271" s="234">
        <v>32895</v>
      </c>
      <c r="V271" s="171"/>
    </row>
    <row r="272" spans="2:22" ht="27.9" customHeight="1" x14ac:dyDescent="0.25">
      <c r="B272" s="186"/>
      <c r="C272" s="179" t="s">
        <v>11</v>
      </c>
      <c r="D272" s="234">
        <v>297927</v>
      </c>
      <c r="E272" s="234">
        <v>297868</v>
      </c>
      <c r="F272" s="234">
        <v>59</v>
      </c>
      <c r="G272" s="235">
        <v>88192</v>
      </c>
      <c r="H272" s="234">
        <v>88192</v>
      </c>
      <c r="I272" s="236">
        <v>0</v>
      </c>
      <c r="J272" s="234">
        <v>235358</v>
      </c>
      <c r="K272" s="234">
        <v>232740</v>
      </c>
      <c r="L272" s="234">
        <v>2618</v>
      </c>
      <c r="M272" s="235">
        <v>343007</v>
      </c>
      <c r="N272" s="234">
        <v>343007</v>
      </c>
      <c r="O272" s="236">
        <v>0</v>
      </c>
      <c r="P272" s="234">
        <v>327851</v>
      </c>
      <c r="Q272" s="234">
        <v>326852</v>
      </c>
      <c r="R272" s="234">
        <v>999</v>
      </c>
      <c r="S272" s="234">
        <v>334664</v>
      </c>
      <c r="T272" s="234">
        <v>334559</v>
      </c>
      <c r="U272" s="234">
        <v>105</v>
      </c>
      <c r="V272" s="171"/>
    </row>
    <row r="273" spans="2:22" ht="27.9" customHeight="1" x14ac:dyDescent="0.25">
      <c r="B273" s="186"/>
      <c r="C273" s="179" t="s">
        <v>12</v>
      </c>
      <c r="D273" s="234">
        <v>304278</v>
      </c>
      <c r="E273" s="234">
        <v>304278</v>
      </c>
      <c r="F273" s="234">
        <v>0</v>
      </c>
      <c r="G273" s="235">
        <v>96068</v>
      </c>
      <c r="H273" s="234">
        <v>94341</v>
      </c>
      <c r="I273" s="236">
        <v>1727</v>
      </c>
      <c r="J273" s="234">
        <v>240451</v>
      </c>
      <c r="K273" s="234">
        <v>237709</v>
      </c>
      <c r="L273" s="234">
        <v>2742</v>
      </c>
      <c r="M273" s="235">
        <v>357216</v>
      </c>
      <c r="N273" s="234">
        <v>355188</v>
      </c>
      <c r="O273" s="236">
        <v>2028</v>
      </c>
      <c r="P273" s="234">
        <v>323048</v>
      </c>
      <c r="Q273" s="234">
        <v>317019</v>
      </c>
      <c r="R273" s="234">
        <v>6029</v>
      </c>
      <c r="S273" s="234">
        <v>368407</v>
      </c>
      <c r="T273" s="234">
        <v>332007</v>
      </c>
      <c r="U273" s="234">
        <v>36400</v>
      </c>
      <c r="V273" s="171"/>
    </row>
    <row r="274" spans="2:22" ht="27.9" customHeight="1" x14ac:dyDescent="0.25">
      <c r="B274" s="186"/>
      <c r="C274" s="179" t="s">
        <v>13</v>
      </c>
      <c r="D274" s="234">
        <v>428320</v>
      </c>
      <c r="E274" s="234">
        <v>295338</v>
      </c>
      <c r="F274" s="234">
        <v>132982</v>
      </c>
      <c r="G274" s="235">
        <v>106730</v>
      </c>
      <c r="H274" s="234">
        <v>102088</v>
      </c>
      <c r="I274" s="236">
        <v>4642</v>
      </c>
      <c r="J274" s="234">
        <v>237311</v>
      </c>
      <c r="K274" s="234">
        <v>237285</v>
      </c>
      <c r="L274" s="234">
        <v>26</v>
      </c>
      <c r="M274" s="235">
        <v>377612</v>
      </c>
      <c r="N274" s="234">
        <v>377612</v>
      </c>
      <c r="O274" s="236">
        <v>0</v>
      </c>
      <c r="P274" s="234">
        <v>364355</v>
      </c>
      <c r="Q274" s="234">
        <v>363995</v>
      </c>
      <c r="R274" s="234">
        <v>360</v>
      </c>
      <c r="S274" s="234">
        <v>326594</v>
      </c>
      <c r="T274" s="234">
        <v>326129</v>
      </c>
      <c r="U274" s="234">
        <v>465</v>
      </c>
      <c r="V274" s="171"/>
    </row>
    <row r="275" spans="2:22" ht="27.9" customHeight="1" x14ac:dyDescent="0.25">
      <c r="B275" s="186"/>
      <c r="C275" s="179" t="s">
        <v>14</v>
      </c>
      <c r="D275" s="234">
        <v>297952</v>
      </c>
      <c r="E275" s="234">
        <v>297952</v>
      </c>
      <c r="F275" s="234">
        <v>0</v>
      </c>
      <c r="G275" s="235">
        <v>116561</v>
      </c>
      <c r="H275" s="234">
        <v>116556</v>
      </c>
      <c r="I275" s="236">
        <v>5</v>
      </c>
      <c r="J275" s="234">
        <v>242003</v>
      </c>
      <c r="K275" s="234">
        <v>241978</v>
      </c>
      <c r="L275" s="234">
        <v>25</v>
      </c>
      <c r="M275" s="235">
        <v>366554</v>
      </c>
      <c r="N275" s="234">
        <v>351408</v>
      </c>
      <c r="O275" s="236">
        <v>15146</v>
      </c>
      <c r="P275" s="234">
        <v>377347</v>
      </c>
      <c r="Q275" s="234">
        <v>375958</v>
      </c>
      <c r="R275" s="234">
        <v>1389</v>
      </c>
      <c r="S275" s="234">
        <v>330896</v>
      </c>
      <c r="T275" s="234">
        <v>324263</v>
      </c>
      <c r="U275" s="234">
        <v>6633</v>
      </c>
      <c r="V275" s="171"/>
    </row>
    <row r="276" spans="2:22" ht="27.9" customHeight="1" x14ac:dyDescent="0.25">
      <c r="B276" s="186"/>
      <c r="C276" s="179" t="s">
        <v>15</v>
      </c>
      <c r="D276" s="234">
        <v>347520</v>
      </c>
      <c r="E276" s="234">
        <v>285733</v>
      </c>
      <c r="F276" s="234">
        <v>61787</v>
      </c>
      <c r="G276" s="235">
        <v>93827</v>
      </c>
      <c r="H276" s="234">
        <v>91438</v>
      </c>
      <c r="I276" s="236">
        <v>2389</v>
      </c>
      <c r="J276" s="234">
        <v>396485</v>
      </c>
      <c r="K276" s="234">
        <v>238347</v>
      </c>
      <c r="L276" s="234">
        <v>158138</v>
      </c>
      <c r="M276" s="235">
        <v>734078</v>
      </c>
      <c r="N276" s="234">
        <v>349370</v>
      </c>
      <c r="O276" s="236">
        <v>384708</v>
      </c>
      <c r="P276" s="234">
        <v>527951</v>
      </c>
      <c r="Q276" s="234">
        <v>317338</v>
      </c>
      <c r="R276" s="234">
        <v>210613</v>
      </c>
      <c r="S276" s="234">
        <v>845077</v>
      </c>
      <c r="T276" s="234">
        <v>332467</v>
      </c>
      <c r="U276" s="234">
        <v>512610</v>
      </c>
      <c r="V276" s="171"/>
    </row>
    <row r="277" spans="2:22" ht="27.9" customHeight="1" x14ac:dyDescent="0.25">
      <c r="B277" s="186"/>
      <c r="C277" s="179" t="s">
        <v>16</v>
      </c>
      <c r="D277" s="234">
        <v>398616</v>
      </c>
      <c r="E277" s="234">
        <v>299235</v>
      </c>
      <c r="F277" s="234">
        <v>99381</v>
      </c>
      <c r="G277" s="235">
        <v>133488</v>
      </c>
      <c r="H277" s="234">
        <v>124792</v>
      </c>
      <c r="I277" s="236">
        <v>8696</v>
      </c>
      <c r="J277" s="234">
        <v>261589</v>
      </c>
      <c r="K277" s="234">
        <v>223090</v>
      </c>
      <c r="L277" s="234">
        <v>38499</v>
      </c>
      <c r="M277" s="235">
        <v>375602</v>
      </c>
      <c r="N277" s="234">
        <v>344232</v>
      </c>
      <c r="O277" s="236">
        <v>31370</v>
      </c>
      <c r="P277" s="234">
        <v>361243</v>
      </c>
      <c r="Q277" s="234">
        <v>322637</v>
      </c>
      <c r="R277" s="234">
        <v>38606</v>
      </c>
      <c r="S277" s="234">
        <v>346473</v>
      </c>
      <c r="T277" s="234">
        <v>327712</v>
      </c>
      <c r="U277" s="234">
        <v>18761</v>
      </c>
      <c r="V277" s="171"/>
    </row>
    <row r="278" spans="2:22" ht="27.9" customHeight="1" x14ac:dyDescent="0.25">
      <c r="B278" s="186"/>
      <c r="C278" s="179" t="s">
        <v>17</v>
      </c>
      <c r="D278" s="234">
        <v>471781</v>
      </c>
      <c r="E278" s="234">
        <v>301417</v>
      </c>
      <c r="F278" s="234">
        <v>170364</v>
      </c>
      <c r="G278" s="235">
        <v>120021</v>
      </c>
      <c r="H278" s="234">
        <v>119334</v>
      </c>
      <c r="I278" s="236">
        <v>687</v>
      </c>
      <c r="J278" s="234">
        <v>227605</v>
      </c>
      <c r="K278" s="234">
        <v>227568</v>
      </c>
      <c r="L278" s="234">
        <v>37</v>
      </c>
      <c r="M278" s="235">
        <v>339147</v>
      </c>
      <c r="N278" s="234">
        <v>339001</v>
      </c>
      <c r="O278" s="236">
        <v>146</v>
      </c>
      <c r="P278" s="234">
        <v>329429</v>
      </c>
      <c r="Q278" s="234">
        <v>329421</v>
      </c>
      <c r="R278" s="234">
        <v>8</v>
      </c>
      <c r="S278" s="234">
        <v>319461</v>
      </c>
      <c r="T278" s="234">
        <v>319223</v>
      </c>
      <c r="U278" s="234">
        <v>238</v>
      </c>
      <c r="V278" s="171"/>
    </row>
    <row r="279" spans="2:22" ht="27.9" customHeight="1" x14ac:dyDescent="0.25">
      <c r="B279" s="186"/>
      <c r="C279" s="179" t="s">
        <v>18</v>
      </c>
      <c r="D279" s="234">
        <v>292928</v>
      </c>
      <c r="E279" s="234">
        <v>292928</v>
      </c>
      <c r="F279" s="234">
        <v>0</v>
      </c>
      <c r="G279" s="235">
        <v>131647</v>
      </c>
      <c r="H279" s="234">
        <v>124536</v>
      </c>
      <c r="I279" s="236">
        <v>7111</v>
      </c>
      <c r="J279" s="234">
        <v>214985</v>
      </c>
      <c r="K279" s="234">
        <v>214223</v>
      </c>
      <c r="L279" s="234">
        <v>762</v>
      </c>
      <c r="M279" s="235">
        <v>343146</v>
      </c>
      <c r="N279" s="234">
        <v>343146</v>
      </c>
      <c r="O279" s="236">
        <v>0</v>
      </c>
      <c r="P279" s="234">
        <v>332713</v>
      </c>
      <c r="Q279" s="234">
        <v>332619</v>
      </c>
      <c r="R279" s="234">
        <v>94</v>
      </c>
      <c r="S279" s="234">
        <v>321991</v>
      </c>
      <c r="T279" s="234">
        <v>321128</v>
      </c>
      <c r="U279" s="234">
        <v>863</v>
      </c>
      <c r="V279" s="171"/>
    </row>
    <row r="280" spans="2:22" ht="27.9" customHeight="1" x14ac:dyDescent="0.25">
      <c r="B280" s="186"/>
      <c r="C280" s="179" t="s">
        <v>19</v>
      </c>
      <c r="D280" s="234">
        <v>281877</v>
      </c>
      <c r="E280" s="234">
        <v>281877</v>
      </c>
      <c r="F280" s="234">
        <v>0</v>
      </c>
      <c r="G280" s="235">
        <v>122475</v>
      </c>
      <c r="H280" s="234">
        <v>122311</v>
      </c>
      <c r="I280" s="236">
        <v>164</v>
      </c>
      <c r="J280" s="234">
        <v>234224</v>
      </c>
      <c r="K280" s="234">
        <v>231078</v>
      </c>
      <c r="L280" s="234">
        <v>3146</v>
      </c>
      <c r="M280" s="235">
        <v>343741</v>
      </c>
      <c r="N280" s="234">
        <v>343741</v>
      </c>
      <c r="O280" s="236">
        <v>0</v>
      </c>
      <c r="P280" s="234">
        <v>325819</v>
      </c>
      <c r="Q280" s="234">
        <v>325023</v>
      </c>
      <c r="R280" s="234">
        <v>796</v>
      </c>
      <c r="S280" s="234">
        <v>328001</v>
      </c>
      <c r="T280" s="234">
        <v>327544</v>
      </c>
      <c r="U280" s="234">
        <v>457</v>
      </c>
      <c r="V280" s="171"/>
    </row>
    <row r="281" spans="2:22" ht="27.9" customHeight="1" x14ac:dyDescent="0.25">
      <c r="B281" s="186"/>
      <c r="C281" s="179" t="s">
        <v>20</v>
      </c>
      <c r="D281" s="234">
        <v>291241</v>
      </c>
      <c r="E281" s="234">
        <v>291194</v>
      </c>
      <c r="F281" s="234">
        <v>47</v>
      </c>
      <c r="G281" s="235">
        <v>122953</v>
      </c>
      <c r="H281" s="234">
        <v>122953</v>
      </c>
      <c r="I281" s="236">
        <v>0</v>
      </c>
      <c r="J281" s="234">
        <v>217341</v>
      </c>
      <c r="K281" s="234">
        <v>215177</v>
      </c>
      <c r="L281" s="234">
        <v>2164</v>
      </c>
      <c r="M281" s="235">
        <v>690142</v>
      </c>
      <c r="N281" s="234">
        <v>345496</v>
      </c>
      <c r="O281" s="236">
        <v>344646</v>
      </c>
      <c r="P281" s="234">
        <v>326245</v>
      </c>
      <c r="Q281" s="234">
        <v>323480</v>
      </c>
      <c r="R281" s="234">
        <v>2765</v>
      </c>
      <c r="S281" s="234">
        <v>344824</v>
      </c>
      <c r="T281" s="234">
        <v>344595</v>
      </c>
      <c r="U281" s="234">
        <v>229</v>
      </c>
      <c r="V281" s="171"/>
    </row>
    <row r="282" spans="2:22" ht="27.9" customHeight="1" x14ac:dyDescent="0.25">
      <c r="B282" s="192"/>
      <c r="C282" s="183" t="s">
        <v>21</v>
      </c>
      <c r="D282" s="239">
        <v>745167</v>
      </c>
      <c r="E282" s="239">
        <v>291554</v>
      </c>
      <c r="F282" s="239">
        <v>453613</v>
      </c>
      <c r="G282" s="240">
        <v>145709</v>
      </c>
      <c r="H282" s="239">
        <v>119453</v>
      </c>
      <c r="I282" s="241">
        <v>26256</v>
      </c>
      <c r="J282" s="239">
        <v>377101</v>
      </c>
      <c r="K282" s="239">
        <v>234063</v>
      </c>
      <c r="L282" s="239">
        <v>143038</v>
      </c>
      <c r="M282" s="240">
        <v>766942</v>
      </c>
      <c r="N282" s="239">
        <v>344321</v>
      </c>
      <c r="O282" s="241">
        <v>422621</v>
      </c>
      <c r="P282" s="239">
        <v>741497</v>
      </c>
      <c r="Q282" s="239">
        <v>334973</v>
      </c>
      <c r="R282" s="239">
        <v>406524</v>
      </c>
      <c r="S282" s="239">
        <v>1041321</v>
      </c>
      <c r="T282" s="239">
        <v>362003</v>
      </c>
      <c r="U282" s="239">
        <v>679318</v>
      </c>
      <c r="V282" s="171"/>
    </row>
    <row r="283" spans="2:22" ht="27.9" customHeight="1" x14ac:dyDescent="0.2">
      <c r="B283" s="184" t="s">
        <v>56</v>
      </c>
      <c r="C283" s="185" t="str">
        <f>C265</f>
        <v>令和元年平均</v>
      </c>
      <c r="D283" s="196">
        <v>219857</v>
      </c>
      <c r="E283" s="197">
        <v>170100</v>
      </c>
      <c r="F283" s="200">
        <v>49757</v>
      </c>
      <c r="G283" s="199">
        <v>84205</v>
      </c>
      <c r="H283" s="197">
        <v>82211</v>
      </c>
      <c r="I283" s="197">
        <v>1994</v>
      </c>
      <c r="J283" s="196">
        <v>119186</v>
      </c>
      <c r="K283" s="197">
        <v>111661</v>
      </c>
      <c r="L283" s="200">
        <v>7525</v>
      </c>
      <c r="M283" s="199">
        <v>268085</v>
      </c>
      <c r="N283" s="197">
        <v>214494</v>
      </c>
      <c r="O283" s="197">
        <v>53591</v>
      </c>
      <c r="P283" s="196">
        <v>245761</v>
      </c>
      <c r="Q283" s="197">
        <v>206449</v>
      </c>
      <c r="R283" s="200">
        <v>39312</v>
      </c>
      <c r="S283" s="196">
        <v>278997</v>
      </c>
      <c r="T283" s="197">
        <v>215837</v>
      </c>
      <c r="U283" s="200">
        <v>63160</v>
      </c>
    </row>
    <row r="284" spans="2:22" ht="27.9" customHeight="1" x14ac:dyDescent="0.2">
      <c r="B284" s="186"/>
      <c r="C284" s="187">
        <f>C266</f>
        <v>43831</v>
      </c>
      <c r="D284" s="201">
        <v>202433</v>
      </c>
      <c r="E284" s="197">
        <v>169430</v>
      </c>
      <c r="F284" s="200">
        <v>33003</v>
      </c>
      <c r="G284" s="216">
        <v>89451</v>
      </c>
      <c r="H284" s="197">
        <v>87466</v>
      </c>
      <c r="I284" s="197">
        <v>1985</v>
      </c>
      <c r="J284" s="201">
        <v>148158</v>
      </c>
      <c r="K284" s="197">
        <v>139936</v>
      </c>
      <c r="L284" s="200">
        <v>8222</v>
      </c>
      <c r="M284" s="216">
        <v>280491</v>
      </c>
      <c r="N284" s="197">
        <v>227614</v>
      </c>
      <c r="O284" s="197">
        <v>52877</v>
      </c>
      <c r="P284" s="201">
        <v>239710</v>
      </c>
      <c r="Q284" s="197">
        <v>200052</v>
      </c>
      <c r="R284" s="200">
        <v>39658</v>
      </c>
      <c r="S284" s="201">
        <v>238849</v>
      </c>
      <c r="T284" s="197">
        <v>201142</v>
      </c>
      <c r="U284" s="200">
        <v>37707</v>
      </c>
    </row>
    <row r="285" spans="2:22" ht="27.9" customHeight="1" x14ac:dyDescent="0.2">
      <c r="B285" s="186"/>
      <c r="C285" s="187">
        <f t="shared" ref="C285:C287" si="13">C267</f>
        <v>44197</v>
      </c>
      <c r="D285" s="196">
        <v>217227</v>
      </c>
      <c r="E285" s="197">
        <v>185871</v>
      </c>
      <c r="F285" s="200">
        <v>31356</v>
      </c>
      <c r="G285" s="199">
        <v>89627</v>
      </c>
      <c r="H285" s="197">
        <v>87951</v>
      </c>
      <c r="I285" s="197">
        <v>1676</v>
      </c>
      <c r="J285" s="196">
        <v>167155</v>
      </c>
      <c r="K285" s="197">
        <v>158938</v>
      </c>
      <c r="L285" s="200">
        <v>8217</v>
      </c>
      <c r="M285" s="199">
        <v>292998</v>
      </c>
      <c r="N285" s="197">
        <v>225305</v>
      </c>
      <c r="O285" s="197">
        <v>67693</v>
      </c>
      <c r="P285" s="196">
        <v>226093</v>
      </c>
      <c r="Q285" s="197">
        <v>194295</v>
      </c>
      <c r="R285" s="200">
        <v>31798</v>
      </c>
      <c r="S285" s="196">
        <v>235930</v>
      </c>
      <c r="T285" s="197">
        <v>188071</v>
      </c>
      <c r="U285" s="200">
        <v>47859</v>
      </c>
    </row>
    <row r="286" spans="2:22" ht="27.9" customHeight="1" x14ac:dyDescent="0.2">
      <c r="B286" s="186"/>
      <c r="C286" s="187">
        <f t="shared" si="13"/>
        <v>44562</v>
      </c>
      <c r="D286" s="196">
        <v>236990</v>
      </c>
      <c r="E286" s="197">
        <v>199604</v>
      </c>
      <c r="F286" s="200">
        <v>37386</v>
      </c>
      <c r="G286" s="199">
        <v>93758</v>
      </c>
      <c r="H286" s="197">
        <v>91733</v>
      </c>
      <c r="I286" s="197">
        <v>2025</v>
      </c>
      <c r="J286" s="196">
        <v>142606</v>
      </c>
      <c r="K286" s="197">
        <v>136334</v>
      </c>
      <c r="L286" s="200">
        <v>6272</v>
      </c>
      <c r="M286" s="199">
        <v>330180</v>
      </c>
      <c r="N286" s="197">
        <v>252754</v>
      </c>
      <c r="O286" s="197">
        <v>77426</v>
      </c>
      <c r="P286" s="196">
        <v>232198</v>
      </c>
      <c r="Q286" s="197">
        <v>199283</v>
      </c>
      <c r="R286" s="200">
        <v>32915</v>
      </c>
      <c r="S286" s="196">
        <v>267231</v>
      </c>
      <c r="T286" s="197">
        <v>206981</v>
      </c>
      <c r="U286" s="200">
        <v>60250</v>
      </c>
    </row>
    <row r="287" spans="2:22" ht="27.9" customHeight="1" x14ac:dyDescent="0.2">
      <c r="B287" s="186"/>
      <c r="C287" s="187">
        <f t="shared" si="13"/>
        <v>44927</v>
      </c>
      <c r="D287" s="196">
        <v>265698</v>
      </c>
      <c r="E287" s="197">
        <v>228400</v>
      </c>
      <c r="F287" s="200">
        <v>37298</v>
      </c>
      <c r="G287" s="199">
        <v>79610</v>
      </c>
      <c r="H287" s="197">
        <v>78583</v>
      </c>
      <c r="I287" s="197">
        <v>1027</v>
      </c>
      <c r="J287" s="196">
        <v>169928</v>
      </c>
      <c r="K287" s="197">
        <v>155199</v>
      </c>
      <c r="L287" s="200">
        <v>14729</v>
      </c>
      <c r="M287" s="199">
        <v>337835</v>
      </c>
      <c r="N287" s="197">
        <v>258242</v>
      </c>
      <c r="O287" s="197">
        <v>79593</v>
      </c>
      <c r="P287" s="196">
        <v>242206</v>
      </c>
      <c r="Q287" s="197">
        <v>206866</v>
      </c>
      <c r="R287" s="200">
        <v>35340</v>
      </c>
      <c r="S287" s="196">
        <v>239505</v>
      </c>
      <c r="T287" s="197">
        <v>199317</v>
      </c>
      <c r="U287" s="200">
        <v>40188</v>
      </c>
    </row>
    <row r="288" spans="2:22" ht="27.9" customHeight="1" x14ac:dyDescent="0.25">
      <c r="B288" s="186"/>
      <c r="C288" s="188">
        <f>C270</f>
        <v>45292</v>
      </c>
      <c r="D288" s="196">
        <v>272906</v>
      </c>
      <c r="E288" s="197">
        <v>213922</v>
      </c>
      <c r="F288" s="200">
        <v>58984</v>
      </c>
      <c r="G288" s="199">
        <v>84890</v>
      </c>
      <c r="H288" s="197">
        <v>83617</v>
      </c>
      <c r="I288" s="197">
        <v>1273</v>
      </c>
      <c r="J288" s="196">
        <v>182208</v>
      </c>
      <c r="K288" s="197">
        <v>167291</v>
      </c>
      <c r="L288" s="200">
        <v>14917</v>
      </c>
      <c r="M288" s="199">
        <v>329611</v>
      </c>
      <c r="N288" s="197">
        <v>249784</v>
      </c>
      <c r="O288" s="197">
        <v>79827</v>
      </c>
      <c r="P288" s="196">
        <v>264987</v>
      </c>
      <c r="Q288" s="197">
        <v>225402</v>
      </c>
      <c r="R288" s="200">
        <v>39585</v>
      </c>
      <c r="S288" s="196">
        <v>290987</v>
      </c>
      <c r="T288" s="197">
        <v>217671</v>
      </c>
      <c r="U288" s="200">
        <v>73316</v>
      </c>
      <c r="V288" s="171"/>
    </row>
    <row r="289" spans="2:22" ht="27.9" customHeight="1" x14ac:dyDescent="0.25">
      <c r="B289" s="186"/>
      <c r="C289" s="172">
        <f>$A$4</f>
        <v>6</v>
      </c>
      <c r="D289" s="243">
        <v>233370</v>
      </c>
      <c r="E289" s="243">
        <v>233370</v>
      </c>
      <c r="F289" s="243">
        <v>0</v>
      </c>
      <c r="G289" s="244">
        <v>79899</v>
      </c>
      <c r="H289" s="243">
        <v>79675</v>
      </c>
      <c r="I289" s="245">
        <v>224</v>
      </c>
      <c r="J289" s="243">
        <v>160164</v>
      </c>
      <c r="K289" s="243">
        <v>159601</v>
      </c>
      <c r="L289" s="243">
        <v>563</v>
      </c>
      <c r="M289" s="244">
        <v>261343</v>
      </c>
      <c r="N289" s="243">
        <v>257960</v>
      </c>
      <c r="O289" s="245">
        <v>3383</v>
      </c>
      <c r="P289" s="243">
        <v>225623</v>
      </c>
      <c r="Q289" s="243">
        <v>223840</v>
      </c>
      <c r="R289" s="243">
        <v>1783</v>
      </c>
      <c r="S289" s="243">
        <v>234145</v>
      </c>
      <c r="T289" s="244">
        <v>224774</v>
      </c>
      <c r="U289" s="243">
        <v>9371</v>
      </c>
      <c r="V289" s="171"/>
    </row>
    <row r="290" spans="2:22" ht="27.9" customHeight="1" x14ac:dyDescent="0.25">
      <c r="B290" s="186"/>
      <c r="C290" s="179" t="s">
        <v>11</v>
      </c>
      <c r="D290" s="234">
        <v>234262</v>
      </c>
      <c r="E290" s="234">
        <v>234238</v>
      </c>
      <c r="F290" s="234">
        <v>24</v>
      </c>
      <c r="G290" s="235">
        <v>80634</v>
      </c>
      <c r="H290" s="234">
        <v>80634</v>
      </c>
      <c r="I290" s="236">
        <v>0</v>
      </c>
      <c r="J290" s="234">
        <v>156718</v>
      </c>
      <c r="K290" s="234">
        <v>156714</v>
      </c>
      <c r="L290" s="234">
        <v>4</v>
      </c>
      <c r="M290" s="235">
        <v>266260</v>
      </c>
      <c r="N290" s="234">
        <v>266260</v>
      </c>
      <c r="O290" s="236">
        <v>0</v>
      </c>
      <c r="P290" s="234">
        <v>223428</v>
      </c>
      <c r="Q290" s="234">
        <v>223077</v>
      </c>
      <c r="R290" s="234">
        <v>351</v>
      </c>
      <c r="S290" s="234">
        <v>236622</v>
      </c>
      <c r="T290" s="235">
        <v>236619</v>
      </c>
      <c r="U290" s="234">
        <v>3</v>
      </c>
      <c r="V290" s="171"/>
    </row>
    <row r="291" spans="2:22" ht="27.9" customHeight="1" x14ac:dyDescent="0.25">
      <c r="B291" s="186"/>
      <c r="C291" s="179" t="s">
        <v>12</v>
      </c>
      <c r="D291" s="234">
        <v>207969</v>
      </c>
      <c r="E291" s="234">
        <v>207969</v>
      </c>
      <c r="F291" s="234">
        <v>0</v>
      </c>
      <c r="G291" s="235">
        <v>83332</v>
      </c>
      <c r="H291" s="234">
        <v>82630</v>
      </c>
      <c r="I291" s="236">
        <v>702</v>
      </c>
      <c r="J291" s="234">
        <v>165619</v>
      </c>
      <c r="K291" s="234">
        <v>164359</v>
      </c>
      <c r="L291" s="234">
        <v>1260</v>
      </c>
      <c r="M291" s="235">
        <v>269762</v>
      </c>
      <c r="N291" s="234">
        <v>247274</v>
      </c>
      <c r="O291" s="236">
        <v>22488</v>
      </c>
      <c r="P291" s="234">
        <v>230824</v>
      </c>
      <c r="Q291" s="234">
        <v>226726</v>
      </c>
      <c r="R291" s="234">
        <v>4098</v>
      </c>
      <c r="S291" s="234">
        <v>295393</v>
      </c>
      <c r="T291" s="235">
        <v>246455</v>
      </c>
      <c r="U291" s="234">
        <v>48938</v>
      </c>
      <c r="V291" s="171"/>
    </row>
    <row r="292" spans="2:22" ht="27.9" customHeight="1" x14ac:dyDescent="0.25">
      <c r="B292" s="186"/>
      <c r="C292" s="179" t="s">
        <v>13</v>
      </c>
      <c r="D292" s="234">
        <v>389181</v>
      </c>
      <c r="E292" s="234">
        <v>214059</v>
      </c>
      <c r="F292" s="234">
        <v>175122</v>
      </c>
      <c r="G292" s="235">
        <v>83850</v>
      </c>
      <c r="H292" s="234">
        <v>82573</v>
      </c>
      <c r="I292" s="236">
        <v>1277</v>
      </c>
      <c r="J292" s="234">
        <v>165926</v>
      </c>
      <c r="K292" s="234">
        <v>165925</v>
      </c>
      <c r="L292" s="234">
        <v>1</v>
      </c>
      <c r="M292" s="235">
        <v>247597</v>
      </c>
      <c r="N292" s="234">
        <v>247597</v>
      </c>
      <c r="O292" s="236">
        <v>0</v>
      </c>
      <c r="P292" s="234">
        <v>222176</v>
      </c>
      <c r="Q292" s="234">
        <v>221565</v>
      </c>
      <c r="R292" s="234">
        <v>611</v>
      </c>
      <c r="S292" s="234">
        <v>237841</v>
      </c>
      <c r="T292" s="235">
        <v>237641</v>
      </c>
      <c r="U292" s="234">
        <v>200</v>
      </c>
      <c r="V292" s="171"/>
    </row>
    <row r="293" spans="2:22" ht="27.9" customHeight="1" x14ac:dyDescent="0.25">
      <c r="B293" s="186"/>
      <c r="C293" s="179" t="s">
        <v>14</v>
      </c>
      <c r="D293" s="234">
        <v>223911</v>
      </c>
      <c r="E293" s="234">
        <v>223911</v>
      </c>
      <c r="F293" s="234">
        <v>0</v>
      </c>
      <c r="G293" s="235">
        <v>86996</v>
      </c>
      <c r="H293" s="234">
        <v>86705</v>
      </c>
      <c r="I293" s="236">
        <v>291</v>
      </c>
      <c r="J293" s="234">
        <v>162796</v>
      </c>
      <c r="K293" s="234">
        <v>162795</v>
      </c>
      <c r="L293" s="234">
        <v>1</v>
      </c>
      <c r="M293" s="235">
        <v>265600</v>
      </c>
      <c r="N293" s="234">
        <v>262241</v>
      </c>
      <c r="O293" s="236">
        <v>3359</v>
      </c>
      <c r="P293" s="234">
        <v>228890</v>
      </c>
      <c r="Q293" s="234">
        <v>225465</v>
      </c>
      <c r="R293" s="234">
        <v>3425</v>
      </c>
      <c r="S293" s="234">
        <v>228805</v>
      </c>
      <c r="T293" s="235">
        <v>227320</v>
      </c>
      <c r="U293" s="234">
        <v>1485</v>
      </c>
      <c r="V293" s="171"/>
    </row>
    <row r="294" spans="2:22" ht="27.9" customHeight="1" x14ac:dyDescent="0.25">
      <c r="B294" s="186"/>
      <c r="C294" s="179" t="s">
        <v>15</v>
      </c>
      <c r="D294" s="234">
        <v>304045</v>
      </c>
      <c r="E294" s="234">
        <v>205277</v>
      </c>
      <c r="F294" s="234">
        <v>98768</v>
      </c>
      <c r="G294" s="235">
        <v>88659</v>
      </c>
      <c r="H294" s="234">
        <v>87405</v>
      </c>
      <c r="I294" s="236">
        <v>1254</v>
      </c>
      <c r="J294" s="234">
        <v>241065</v>
      </c>
      <c r="K294" s="234">
        <v>164987</v>
      </c>
      <c r="L294" s="234">
        <v>76078</v>
      </c>
      <c r="M294" s="235">
        <v>653288</v>
      </c>
      <c r="N294" s="234">
        <v>281013</v>
      </c>
      <c r="O294" s="236">
        <v>372275</v>
      </c>
      <c r="P294" s="234">
        <v>344651</v>
      </c>
      <c r="Q294" s="234">
        <v>220056</v>
      </c>
      <c r="R294" s="234">
        <v>124595</v>
      </c>
      <c r="S294" s="234">
        <v>587382</v>
      </c>
      <c r="T294" s="235">
        <v>226175</v>
      </c>
      <c r="U294" s="234">
        <v>361207</v>
      </c>
      <c r="V294" s="171"/>
    </row>
    <row r="295" spans="2:22" ht="27.9" customHeight="1" x14ac:dyDescent="0.25">
      <c r="B295" s="186"/>
      <c r="C295" s="179" t="s">
        <v>16</v>
      </c>
      <c r="D295" s="234">
        <v>331668</v>
      </c>
      <c r="E295" s="234">
        <v>210552</v>
      </c>
      <c r="F295" s="234">
        <v>121116</v>
      </c>
      <c r="G295" s="235">
        <v>86382</v>
      </c>
      <c r="H295" s="234">
        <v>83567</v>
      </c>
      <c r="I295" s="236">
        <v>2815</v>
      </c>
      <c r="J295" s="234">
        <v>196610</v>
      </c>
      <c r="K295" s="234">
        <v>169305</v>
      </c>
      <c r="L295" s="234">
        <v>27305</v>
      </c>
      <c r="M295" s="235">
        <v>247090</v>
      </c>
      <c r="N295" s="234">
        <v>236557</v>
      </c>
      <c r="O295" s="236">
        <v>10533</v>
      </c>
      <c r="P295" s="234">
        <v>269640</v>
      </c>
      <c r="Q295" s="234">
        <v>219706</v>
      </c>
      <c r="R295" s="234">
        <v>49934</v>
      </c>
      <c r="S295" s="234">
        <v>205965</v>
      </c>
      <c r="T295" s="235">
        <v>203859</v>
      </c>
      <c r="U295" s="234">
        <v>2106</v>
      </c>
      <c r="V295" s="171"/>
    </row>
    <row r="296" spans="2:22" ht="27.9" customHeight="1" x14ac:dyDescent="0.25">
      <c r="B296" s="186"/>
      <c r="C296" s="179" t="s">
        <v>17</v>
      </c>
      <c r="D296" s="234">
        <v>222907</v>
      </c>
      <c r="E296" s="234">
        <v>204405</v>
      </c>
      <c r="F296" s="234">
        <v>18502</v>
      </c>
      <c r="G296" s="235">
        <v>84835</v>
      </c>
      <c r="H296" s="234">
        <v>84119</v>
      </c>
      <c r="I296" s="236">
        <v>716</v>
      </c>
      <c r="J296" s="234">
        <v>197871</v>
      </c>
      <c r="K296" s="234">
        <v>197870</v>
      </c>
      <c r="L296" s="234">
        <v>1</v>
      </c>
      <c r="M296" s="235">
        <v>224026</v>
      </c>
      <c r="N296" s="234">
        <v>223869</v>
      </c>
      <c r="O296" s="236">
        <v>157</v>
      </c>
      <c r="P296" s="234">
        <v>235226</v>
      </c>
      <c r="Q296" s="234">
        <v>235116</v>
      </c>
      <c r="R296" s="234">
        <v>110</v>
      </c>
      <c r="S296" s="234">
        <v>206361</v>
      </c>
      <c r="T296" s="235">
        <v>206259</v>
      </c>
      <c r="U296" s="234">
        <v>102</v>
      </c>
      <c r="V296" s="171"/>
    </row>
    <row r="297" spans="2:22" ht="27.9" customHeight="1" x14ac:dyDescent="0.25">
      <c r="B297" s="186"/>
      <c r="C297" s="179" t="s">
        <v>18</v>
      </c>
      <c r="D297" s="234">
        <v>203809</v>
      </c>
      <c r="E297" s="234">
        <v>203809</v>
      </c>
      <c r="F297" s="234">
        <v>0</v>
      </c>
      <c r="G297" s="235">
        <v>84362</v>
      </c>
      <c r="H297" s="234">
        <v>84362</v>
      </c>
      <c r="I297" s="236">
        <v>0</v>
      </c>
      <c r="J297" s="234">
        <v>156918</v>
      </c>
      <c r="K297" s="234">
        <v>156152</v>
      </c>
      <c r="L297" s="234">
        <v>766</v>
      </c>
      <c r="M297" s="235">
        <v>241650</v>
      </c>
      <c r="N297" s="234">
        <v>241650</v>
      </c>
      <c r="O297" s="236">
        <v>0</v>
      </c>
      <c r="P297" s="234">
        <v>221435</v>
      </c>
      <c r="Q297" s="234">
        <v>221337</v>
      </c>
      <c r="R297" s="234">
        <v>98</v>
      </c>
      <c r="S297" s="234">
        <v>197685</v>
      </c>
      <c r="T297" s="235">
        <v>197683</v>
      </c>
      <c r="U297" s="234">
        <v>2</v>
      </c>
      <c r="V297" s="171"/>
    </row>
    <row r="298" spans="2:22" ht="27.9" customHeight="1" x14ac:dyDescent="0.25">
      <c r="B298" s="186"/>
      <c r="C298" s="179" t="s">
        <v>19</v>
      </c>
      <c r="D298" s="234">
        <v>207375</v>
      </c>
      <c r="E298" s="234">
        <v>207375</v>
      </c>
      <c r="F298" s="234">
        <v>0</v>
      </c>
      <c r="G298" s="235">
        <v>88059</v>
      </c>
      <c r="H298" s="234">
        <v>88059</v>
      </c>
      <c r="I298" s="236">
        <v>0</v>
      </c>
      <c r="J298" s="234">
        <v>165968</v>
      </c>
      <c r="K298" s="234">
        <v>164873</v>
      </c>
      <c r="L298" s="234">
        <v>1095</v>
      </c>
      <c r="M298" s="235">
        <v>252226</v>
      </c>
      <c r="N298" s="234">
        <v>252058</v>
      </c>
      <c r="O298" s="236">
        <v>168</v>
      </c>
      <c r="P298" s="234">
        <v>224519</v>
      </c>
      <c r="Q298" s="234">
        <v>224224</v>
      </c>
      <c r="R298" s="234">
        <v>295</v>
      </c>
      <c r="S298" s="234">
        <v>205586</v>
      </c>
      <c r="T298" s="235">
        <v>205513</v>
      </c>
      <c r="U298" s="234">
        <v>73</v>
      </c>
      <c r="V298" s="171"/>
    </row>
    <row r="299" spans="2:22" ht="27.9" customHeight="1" x14ac:dyDescent="0.25">
      <c r="B299" s="186"/>
      <c r="C299" s="179" t="s">
        <v>20</v>
      </c>
      <c r="D299" s="234">
        <v>216737</v>
      </c>
      <c r="E299" s="234">
        <v>216724</v>
      </c>
      <c r="F299" s="234">
        <v>13</v>
      </c>
      <c r="G299" s="235">
        <v>80051</v>
      </c>
      <c r="H299" s="234">
        <v>80051</v>
      </c>
      <c r="I299" s="236">
        <v>0</v>
      </c>
      <c r="J299" s="234">
        <v>170736</v>
      </c>
      <c r="K299" s="234">
        <v>170736</v>
      </c>
      <c r="L299" s="234">
        <v>0</v>
      </c>
      <c r="M299" s="235">
        <v>374341</v>
      </c>
      <c r="N299" s="234">
        <v>239994</v>
      </c>
      <c r="O299" s="236">
        <v>134347</v>
      </c>
      <c r="P299" s="234">
        <v>228873</v>
      </c>
      <c r="Q299" s="234">
        <v>227209</v>
      </c>
      <c r="R299" s="234">
        <v>1664</v>
      </c>
      <c r="S299" s="234">
        <v>277173</v>
      </c>
      <c r="T299" s="235">
        <v>201855</v>
      </c>
      <c r="U299" s="234">
        <v>75318</v>
      </c>
      <c r="V299" s="171"/>
    </row>
    <row r="300" spans="2:22" ht="27.9" customHeight="1" x14ac:dyDescent="0.25">
      <c r="B300" s="192"/>
      <c r="C300" s="183" t="s">
        <v>21</v>
      </c>
      <c r="D300" s="239">
        <v>502315</v>
      </c>
      <c r="E300" s="239">
        <v>215264</v>
      </c>
      <c r="F300" s="239">
        <v>287051</v>
      </c>
      <c r="G300" s="240">
        <v>92734</v>
      </c>
      <c r="H300" s="239">
        <v>84773</v>
      </c>
      <c r="I300" s="241">
        <v>7961</v>
      </c>
      <c r="J300" s="239">
        <v>251728</v>
      </c>
      <c r="K300" s="239">
        <v>176898</v>
      </c>
      <c r="L300" s="239">
        <v>74830</v>
      </c>
      <c r="M300" s="240">
        <v>664636</v>
      </c>
      <c r="N300" s="239">
        <v>246508</v>
      </c>
      <c r="O300" s="241">
        <v>418128</v>
      </c>
      <c r="P300" s="239">
        <v>517692</v>
      </c>
      <c r="Q300" s="239">
        <v>236013</v>
      </c>
      <c r="R300" s="239">
        <v>281679</v>
      </c>
      <c r="S300" s="239">
        <v>608532</v>
      </c>
      <c r="T300" s="240">
        <v>213137</v>
      </c>
      <c r="U300" s="239">
        <v>395395</v>
      </c>
      <c r="V300" s="171"/>
    </row>
    <row r="301" spans="2:22" ht="27.9" customHeight="1" x14ac:dyDescent="0.2">
      <c r="B301" s="120" t="s">
        <v>96</v>
      </c>
    </row>
    <row r="302" spans="2:22" ht="27.9" customHeight="1" x14ac:dyDescent="0.2">
      <c r="B302" s="122" t="s">
        <v>33</v>
      </c>
      <c r="I302" s="124" t="s">
        <v>34</v>
      </c>
    </row>
    <row r="303" spans="2:22" ht="27.9" customHeight="1" x14ac:dyDescent="0.2">
      <c r="B303" s="125"/>
      <c r="C303" s="126"/>
      <c r="D303" s="246" t="s">
        <v>97</v>
      </c>
      <c r="E303" s="247"/>
      <c r="F303" s="248"/>
      <c r="G303" s="246" t="s">
        <v>98</v>
      </c>
      <c r="H303" s="247"/>
      <c r="I303" s="248"/>
    </row>
    <row r="304" spans="2:22" ht="27.9" customHeight="1" x14ac:dyDescent="0.2">
      <c r="B304" s="133" t="s">
        <v>41</v>
      </c>
      <c r="C304" s="122"/>
      <c r="D304" s="134" t="s">
        <v>64</v>
      </c>
      <c r="E304" s="135" t="s">
        <v>65</v>
      </c>
      <c r="F304" s="140" t="s">
        <v>66</v>
      </c>
      <c r="G304" s="134" t="s">
        <v>64</v>
      </c>
      <c r="H304" s="135" t="s">
        <v>65</v>
      </c>
      <c r="I304" s="140" t="s">
        <v>66</v>
      </c>
    </row>
    <row r="305" spans="2:22" ht="27.9" customHeight="1" x14ac:dyDescent="0.2">
      <c r="B305" s="133" t="s">
        <v>45</v>
      </c>
      <c r="C305" s="141" t="s">
        <v>88</v>
      </c>
      <c r="D305" s="142"/>
      <c r="E305" s="135" t="s">
        <v>67</v>
      </c>
      <c r="F305" s="136" t="s">
        <v>68</v>
      </c>
      <c r="G305" s="142"/>
      <c r="H305" s="135" t="s">
        <v>67</v>
      </c>
      <c r="I305" s="136" t="s">
        <v>68</v>
      </c>
    </row>
    <row r="306" spans="2:22" ht="27.9" customHeight="1" x14ac:dyDescent="0.2">
      <c r="B306" s="144"/>
      <c r="C306" s="145" t="s">
        <v>69</v>
      </c>
      <c r="D306" s="146" t="s">
        <v>70</v>
      </c>
      <c r="E306" s="147" t="s">
        <v>71</v>
      </c>
      <c r="F306" s="152" t="s">
        <v>71</v>
      </c>
      <c r="G306" s="146" t="s">
        <v>70</v>
      </c>
      <c r="H306" s="147" t="s">
        <v>71</v>
      </c>
      <c r="I306" s="152" t="s">
        <v>71</v>
      </c>
    </row>
    <row r="307" spans="2:22" ht="27.9" customHeight="1" x14ac:dyDescent="0.2">
      <c r="B307" s="125"/>
      <c r="C307" s="249" t="str">
        <f>C247</f>
        <v>令和元年平均</v>
      </c>
      <c r="D307" s="209">
        <v>213263</v>
      </c>
      <c r="E307" s="213">
        <v>186601</v>
      </c>
      <c r="F307" s="214">
        <v>26662</v>
      </c>
      <c r="G307" s="209">
        <v>158665</v>
      </c>
      <c r="H307" s="213">
        <v>154713</v>
      </c>
      <c r="I307" s="214">
        <v>3952</v>
      </c>
    </row>
    <row r="308" spans="2:22" ht="27.9" customHeight="1" x14ac:dyDescent="0.2">
      <c r="B308" s="133"/>
      <c r="C308" s="250">
        <f>C248</f>
        <v>43831</v>
      </c>
      <c r="D308" s="196">
        <v>217438</v>
      </c>
      <c r="E308" s="197">
        <v>190961</v>
      </c>
      <c r="F308" s="200">
        <v>26477</v>
      </c>
      <c r="G308" s="196">
        <v>166951</v>
      </c>
      <c r="H308" s="197">
        <v>163037</v>
      </c>
      <c r="I308" s="200">
        <v>3914</v>
      </c>
    </row>
    <row r="309" spans="2:22" ht="27.9" customHeight="1" x14ac:dyDescent="0.2">
      <c r="B309" s="133"/>
      <c r="C309" s="250">
        <f t="shared" ref="C309:C311" si="14">C249</f>
        <v>44197</v>
      </c>
      <c r="D309" s="201">
        <v>218267</v>
      </c>
      <c r="E309" s="197">
        <v>188907</v>
      </c>
      <c r="F309" s="200">
        <v>29360</v>
      </c>
      <c r="G309" s="201">
        <v>161839</v>
      </c>
      <c r="H309" s="197">
        <v>155494</v>
      </c>
      <c r="I309" s="200">
        <v>6345</v>
      </c>
    </row>
    <row r="310" spans="2:22" ht="27.9" customHeight="1" x14ac:dyDescent="0.2">
      <c r="B310" s="251" t="s">
        <v>51</v>
      </c>
      <c r="C310" s="250">
        <f>C250</f>
        <v>44562</v>
      </c>
      <c r="D310" s="196">
        <v>196299</v>
      </c>
      <c r="E310" s="197">
        <v>175742</v>
      </c>
      <c r="F310" s="200">
        <v>20557</v>
      </c>
      <c r="G310" s="196">
        <v>167843</v>
      </c>
      <c r="H310" s="197">
        <v>162177</v>
      </c>
      <c r="I310" s="200">
        <v>5666</v>
      </c>
    </row>
    <row r="311" spans="2:22" ht="27.9" customHeight="1" x14ac:dyDescent="0.2">
      <c r="B311" s="133" t="s">
        <v>52</v>
      </c>
      <c r="C311" s="250">
        <f t="shared" si="14"/>
        <v>44927</v>
      </c>
      <c r="D311" s="196">
        <v>201794</v>
      </c>
      <c r="E311" s="197">
        <v>182517</v>
      </c>
      <c r="F311" s="200">
        <v>19277</v>
      </c>
      <c r="G311" s="196">
        <v>185307</v>
      </c>
      <c r="H311" s="197">
        <v>178577</v>
      </c>
      <c r="I311" s="200">
        <v>6730</v>
      </c>
    </row>
    <row r="312" spans="2:22" ht="27.9" customHeight="1" x14ac:dyDescent="0.25">
      <c r="B312" s="133"/>
      <c r="C312" s="252">
        <f>C252</f>
        <v>45292</v>
      </c>
      <c r="D312" s="196">
        <v>199544</v>
      </c>
      <c r="E312" s="197">
        <v>178456</v>
      </c>
      <c r="F312" s="200">
        <v>21088</v>
      </c>
      <c r="G312" s="196">
        <v>194015</v>
      </c>
      <c r="H312" s="197">
        <v>188985</v>
      </c>
      <c r="I312" s="200">
        <v>5030</v>
      </c>
      <c r="V312" s="171"/>
    </row>
    <row r="313" spans="2:22" ht="27.9" customHeight="1" x14ac:dyDescent="0.25">
      <c r="B313" s="133"/>
      <c r="C313" s="172">
        <f>$A$4</f>
        <v>6</v>
      </c>
      <c r="D313" s="243">
        <v>179442</v>
      </c>
      <c r="E313" s="243">
        <v>179040</v>
      </c>
      <c r="F313" s="243">
        <v>402</v>
      </c>
      <c r="G313" s="243">
        <v>179398</v>
      </c>
      <c r="H313" s="243">
        <v>178172</v>
      </c>
      <c r="I313" s="243">
        <v>1226</v>
      </c>
      <c r="V313" s="171"/>
    </row>
    <row r="314" spans="2:22" ht="27.9" customHeight="1" x14ac:dyDescent="0.25">
      <c r="B314" s="133"/>
      <c r="C314" s="179" t="s">
        <v>11</v>
      </c>
      <c r="D314" s="234">
        <v>180480</v>
      </c>
      <c r="E314" s="234">
        <v>176090</v>
      </c>
      <c r="F314" s="234">
        <v>4390</v>
      </c>
      <c r="G314" s="234">
        <v>180244</v>
      </c>
      <c r="H314" s="234">
        <v>178954</v>
      </c>
      <c r="I314" s="234">
        <v>1290</v>
      </c>
      <c r="V314" s="171"/>
    </row>
    <row r="315" spans="2:22" ht="27.9" customHeight="1" x14ac:dyDescent="0.25">
      <c r="B315" s="133" t="s">
        <v>53</v>
      </c>
      <c r="C315" s="179" t="s">
        <v>12</v>
      </c>
      <c r="D315" s="234">
        <v>195537</v>
      </c>
      <c r="E315" s="234">
        <v>181910</v>
      </c>
      <c r="F315" s="234">
        <v>13627</v>
      </c>
      <c r="G315" s="234">
        <v>187597</v>
      </c>
      <c r="H315" s="234">
        <v>186277</v>
      </c>
      <c r="I315" s="234">
        <v>1320</v>
      </c>
      <c r="V315" s="171"/>
    </row>
    <row r="316" spans="2:22" ht="27.9" customHeight="1" x14ac:dyDescent="0.25">
      <c r="B316" s="133"/>
      <c r="C316" s="179" t="s">
        <v>13</v>
      </c>
      <c r="D316" s="234">
        <v>182048</v>
      </c>
      <c r="E316" s="234">
        <v>181657</v>
      </c>
      <c r="F316" s="234">
        <v>391</v>
      </c>
      <c r="G316" s="234">
        <v>188609</v>
      </c>
      <c r="H316" s="234">
        <v>187479</v>
      </c>
      <c r="I316" s="234">
        <v>1130</v>
      </c>
      <c r="V316" s="171"/>
    </row>
    <row r="317" spans="2:22" ht="27.9" customHeight="1" x14ac:dyDescent="0.25">
      <c r="B317" s="133"/>
      <c r="C317" s="179" t="s">
        <v>14</v>
      </c>
      <c r="D317" s="234">
        <v>187701</v>
      </c>
      <c r="E317" s="234">
        <v>181484</v>
      </c>
      <c r="F317" s="234">
        <v>6217</v>
      </c>
      <c r="G317" s="234">
        <v>193243</v>
      </c>
      <c r="H317" s="234">
        <v>188230</v>
      </c>
      <c r="I317" s="234">
        <v>5013</v>
      </c>
      <c r="V317" s="171"/>
    </row>
    <row r="318" spans="2:22" ht="27.9" customHeight="1" x14ac:dyDescent="0.25">
      <c r="B318" s="133"/>
      <c r="C318" s="179" t="s">
        <v>15</v>
      </c>
      <c r="D318" s="234">
        <v>249811</v>
      </c>
      <c r="E318" s="234">
        <v>180977</v>
      </c>
      <c r="F318" s="234">
        <v>68834</v>
      </c>
      <c r="G318" s="234">
        <v>203459</v>
      </c>
      <c r="H318" s="234">
        <v>190735</v>
      </c>
      <c r="I318" s="234">
        <v>12724</v>
      </c>
      <c r="V318" s="171"/>
    </row>
    <row r="319" spans="2:22" ht="27.9" customHeight="1" x14ac:dyDescent="0.25">
      <c r="B319" s="133" t="s">
        <v>54</v>
      </c>
      <c r="C319" s="179" t="s">
        <v>16</v>
      </c>
      <c r="D319" s="234">
        <v>206074</v>
      </c>
      <c r="E319" s="234">
        <v>178291</v>
      </c>
      <c r="F319" s="234">
        <v>27783</v>
      </c>
      <c r="G319" s="234">
        <v>196045</v>
      </c>
      <c r="H319" s="234">
        <v>192926</v>
      </c>
      <c r="I319" s="234">
        <v>3119</v>
      </c>
      <c r="V319" s="171"/>
    </row>
    <row r="320" spans="2:22" ht="27.9" customHeight="1" x14ac:dyDescent="0.25">
      <c r="B320" s="133"/>
      <c r="C320" s="179" t="s">
        <v>17</v>
      </c>
      <c r="D320" s="234">
        <v>182183</v>
      </c>
      <c r="E320" s="234">
        <v>174824</v>
      </c>
      <c r="F320" s="234">
        <v>7359</v>
      </c>
      <c r="G320" s="234">
        <v>192224</v>
      </c>
      <c r="H320" s="234">
        <v>184479</v>
      </c>
      <c r="I320" s="234">
        <v>7745</v>
      </c>
      <c r="V320" s="171"/>
    </row>
    <row r="321" spans="2:22" ht="27.9" customHeight="1" x14ac:dyDescent="0.25">
      <c r="B321" s="133"/>
      <c r="C321" s="179" t="s">
        <v>18</v>
      </c>
      <c r="D321" s="234">
        <v>175385</v>
      </c>
      <c r="E321" s="234">
        <v>174549</v>
      </c>
      <c r="F321" s="234">
        <v>836</v>
      </c>
      <c r="G321" s="234">
        <v>194733</v>
      </c>
      <c r="H321" s="234">
        <v>191557</v>
      </c>
      <c r="I321" s="234">
        <v>3176</v>
      </c>
      <c r="V321" s="171"/>
    </row>
    <row r="322" spans="2:22" ht="27.9" customHeight="1" x14ac:dyDescent="0.25">
      <c r="B322" s="133"/>
      <c r="C322" s="179" t="s">
        <v>19</v>
      </c>
      <c r="D322" s="234">
        <v>177122</v>
      </c>
      <c r="E322" s="234">
        <v>176698</v>
      </c>
      <c r="F322" s="234">
        <v>424</v>
      </c>
      <c r="G322" s="234">
        <v>208147</v>
      </c>
      <c r="H322" s="234">
        <v>206076</v>
      </c>
      <c r="I322" s="234">
        <v>2071</v>
      </c>
      <c r="V322" s="171"/>
    </row>
    <row r="323" spans="2:22" ht="27.9" customHeight="1" x14ac:dyDescent="0.25">
      <c r="B323" s="133"/>
      <c r="C323" s="179" t="s">
        <v>20</v>
      </c>
      <c r="D323" s="234">
        <v>209380</v>
      </c>
      <c r="E323" s="234">
        <v>178665</v>
      </c>
      <c r="F323" s="234">
        <v>30715</v>
      </c>
      <c r="G323" s="234">
        <v>204143</v>
      </c>
      <c r="H323" s="234">
        <v>194959</v>
      </c>
      <c r="I323" s="234">
        <v>9184</v>
      </c>
      <c r="V323" s="171"/>
    </row>
    <row r="324" spans="2:22" ht="27.9" customHeight="1" x14ac:dyDescent="0.25">
      <c r="B324" s="144"/>
      <c r="C324" s="183" t="s">
        <v>21</v>
      </c>
      <c r="D324" s="239">
        <v>271343</v>
      </c>
      <c r="E324" s="239">
        <v>177381</v>
      </c>
      <c r="F324" s="239">
        <v>93962</v>
      </c>
      <c r="G324" s="239">
        <v>201244</v>
      </c>
      <c r="H324" s="239">
        <v>188595</v>
      </c>
      <c r="I324" s="239">
        <v>12649</v>
      </c>
      <c r="V324" s="171"/>
    </row>
    <row r="325" spans="2:22" ht="27.9" customHeight="1" x14ac:dyDescent="0.2">
      <c r="B325" s="184" t="s">
        <v>52</v>
      </c>
      <c r="C325" s="185" t="str">
        <f>C307</f>
        <v>令和元年平均</v>
      </c>
      <c r="D325" s="196">
        <v>258728</v>
      </c>
      <c r="E325" s="197">
        <v>223344</v>
      </c>
      <c r="F325" s="253">
        <v>35384</v>
      </c>
      <c r="G325" s="196">
        <v>190001</v>
      </c>
      <c r="H325" s="197">
        <v>184436</v>
      </c>
      <c r="I325" s="253">
        <v>5565</v>
      </c>
    </row>
    <row r="326" spans="2:22" ht="27.9" customHeight="1" x14ac:dyDescent="0.2">
      <c r="B326" s="186"/>
      <c r="C326" s="187">
        <f>C308</f>
        <v>43831</v>
      </c>
      <c r="D326" s="196">
        <v>258928</v>
      </c>
      <c r="E326" s="197">
        <v>223811</v>
      </c>
      <c r="F326" s="253">
        <v>35117</v>
      </c>
      <c r="G326" s="196">
        <v>206544</v>
      </c>
      <c r="H326" s="197">
        <v>200633</v>
      </c>
      <c r="I326" s="253">
        <v>5911</v>
      </c>
    </row>
    <row r="327" spans="2:22" ht="27.9" customHeight="1" x14ac:dyDescent="0.2">
      <c r="B327" s="186"/>
      <c r="C327" s="187">
        <f t="shared" ref="C327:C329" si="15">C309</f>
        <v>44197</v>
      </c>
      <c r="D327" s="201">
        <v>266100</v>
      </c>
      <c r="E327" s="197">
        <v>225082</v>
      </c>
      <c r="F327" s="253">
        <v>41018</v>
      </c>
      <c r="G327" s="201">
        <v>191595</v>
      </c>
      <c r="H327" s="197">
        <v>183985</v>
      </c>
      <c r="I327" s="253">
        <v>7610</v>
      </c>
    </row>
    <row r="328" spans="2:22" ht="27.9" customHeight="1" x14ac:dyDescent="0.2">
      <c r="B328" s="186"/>
      <c r="C328" s="187">
        <f t="shared" si="15"/>
        <v>44562</v>
      </c>
      <c r="D328" s="196">
        <v>238744</v>
      </c>
      <c r="E328" s="197">
        <v>208517</v>
      </c>
      <c r="F328" s="200">
        <v>30227</v>
      </c>
      <c r="G328" s="196">
        <v>194746</v>
      </c>
      <c r="H328" s="197">
        <v>188255</v>
      </c>
      <c r="I328" s="200">
        <v>6491</v>
      </c>
    </row>
    <row r="329" spans="2:22" ht="27.9" customHeight="1" x14ac:dyDescent="0.2">
      <c r="B329" s="186"/>
      <c r="C329" s="187">
        <f t="shared" si="15"/>
        <v>44927</v>
      </c>
      <c r="D329" s="196">
        <v>241519</v>
      </c>
      <c r="E329" s="197">
        <v>214388</v>
      </c>
      <c r="F329" s="200">
        <v>27131</v>
      </c>
      <c r="G329" s="196">
        <v>208378</v>
      </c>
      <c r="H329" s="197">
        <v>201192</v>
      </c>
      <c r="I329" s="200">
        <v>7186</v>
      </c>
    </row>
    <row r="330" spans="2:22" ht="27.9" customHeight="1" x14ac:dyDescent="0.25">
      <c r="B330" s="186"/>
      <c r="C330" s="188">
        <f>C312</f>
        <v>45292</v>
      </c>
      <c r="D330" s="217">
        <v>244129</v>
      </c>
      <c r="E330" s="218">
        <v>215157</v>
      </c>
      <c r="F330" s="221">
        <v>28972</v>
      </c>
      <c r="G330" s="217">
        <v>225160</v>
      </c>
      <c r="H330" s="218">
        <v>219155</v>
      </c>
      <c r="I330" s="221">
        <v>6005</v>
      </c>
      <c r="V330" s="171"/>
    </row>
    <row r="331" spans="2:22" ht="27.9" customHeight="1" x14ac:dyDescent="0.25">
      <c r="B331" s="186"/>
      <c r="C331" s="172">
        <f>$A$4</f>
        <v>6</v>
      </c>
      <c r="D331" s="234">
        <v>212591</v>
      </c>
      <c r="E331" s="234">
        <v>212165</v>
      </c>
      <c r="F331" s="234">
        <v>426</v>
      </c>
      <c r="G331" s="234">
        <v>207270</v>
      </c>
      <c r="H331" s="234">
        <v>206173</v>
      </c>
      <c r="I331" s="234">
        <v>1097</v>
      </c>
      <c r="V331" s="171"/>
    </row>
    <row r="332" spans="2:22" ht="27.9" customHeight="1" x14ac:dyDescent="0.25">
      <c r="B332" s="186"/>
      <c r="C332" s="179" t="s">
        <v>11</v>
      </c>
      <c r="D332" s="234">
        <v>218563</v>
      </c>
      <c r="E332" s="234">
        <v>211240</v>
      </c>
      <c r="F332" s="234">
        <v>7323</v>
      </c>
      <c r="G332" s="234">
        <v>208873</v>
      </c>
      <c r="H332" s="234">
        <v>208084</v>
      </c>
      <c r="I332" s="234">
        <v>789</v>
      </c>
      <c r="V332" s="171"/>
    </row>
    <row r="333" spans="2:22" ht="27.9" customHeight="1" x14ac:dyDescent="0.25">
      <c r="B333" s="186"/>
      <c r="C333" s="179" t="s">
        <v>12</v>
      </c>
      <c r="D333" s="234">
        <v>235226</v>
      </c>
      <c r="E333" s="234">
        <v>218641</v>
      </c>
      <c r="F333" s="234">
        <v>16585</v>
      </c>
      <c r="G333" s="234">
        <v>217628</v>
      </c>
      <c r="H333" s="234">
        <v>216582</v>
      </c>
      <c r="I333" s="234">
        <v>1046</v>
      </c>
      <c r="V333" s="171"/>
    </row>
    <row r="334" spans="2:22" ht="27.9" customHeight="1" x14ac:dyDescent="0.25">
      <c r="B334" s="186"/>
      <c r="C334" s="179" t="s">
        <v>13</v>
      </c>
      <c r="D334" s="234">
        <v>218798</v>
      </c>
      <c r="E334" s="234">
        <v>218442</v>
      </c>
      <c r="F334" s="234">
        <v>356</v>
      </c>
      <c r="G334" s="234">
        <v>218933</v>
      </c>
      <c r="H334" s="234">
        <v>218325</v>
      </c>
      <c r="I334" s="234">
        <v>608</v>
      </c>
      <c r="V334" s="171"/>
    </row>
    <row r="335" spans="2:22" ht="27.9" customHeight="1" x14ac:dyDescent="0.25">
      <c r="B335" s="186"/>
      <c r="C335" s="179" t="s">
        <v>14</v>
      </c>
      <c r="D335" s="234">
        <v>232987</v>
      </c>
      <c r="E335" s="234">
        <v>221269</v>
      </c>
      <c r="F335" s="234">
        <v>11718</v>
      </c>
      <c r="G335" s="234">
        <v>221276</v>
      </c>
      <c r="H335" s="234">
        <v>214190</v>
      </c>
      <c r="I335" s="234">
        <v>7086</v>
      </c>
      <c r="V335" s="171"/>
    </row>
    <row r="336" spans="2:22" ht="27.9" customHeight="1" x14ac:dyDescent="0.25">
      <c r="B336" s="186"/>
      <c r="C336" s="179" t="s">
        <v>15</v>
      </c>
      <c r="D336" s="234">
        <v>310544</v>
      </c>
      <c r="E336" s="234">
        <v>222911</v>
      </c>
      <c r="F336" s="234">
        <v>87633</v>
      </c>
      <c r="G336" s="234">
        <v>231969</v>
      </c>
      <c r="H336" s="234">
        <v>218358</v>
      </c>
      <c r="I336" s="234">
        <v>13611</v>
      </c>
      <c r="V336" s="171"/>
    </row>
    <row r="337" spans="2:22" ht="27.9" customHeight="1" x14ac:dyDescent="0.25">
      <c r="B337" s="186"/>
      <c r="C337" s="179" t="s">
        <v>16</v>
      </c>
      <c r="D337" s="234">
        <v>258934</v>
      </c>
      <c r="E337" s="234">
        <v>214859</v>
      </c>
      <c r="F337" s="234">
        <v>44075</v>
      </c>
      <c r="G337" s="234">
        <v>226234</v>
      </c>
      <c r="H337" s="234">
        <v>222501</v>
      </c>
      <c r="I337" s="234">
        <v>3733</v>
      </c>
      <c r="V337" s="171"/>
    </row>
    <row r="338" spans="2:22" ht="27.9" customHeight="1" x14ac:dyDescent="0.25">
      <c r="B338" s="186"/>
      <c r="C338" s="179" t="s">
        <v>17</v>
      </c>
      <c r="D338" s="234">
        <v>222402</v>
      </c>
      <c r="E338" s="234">
        <v>209292</v>
      </c>
      <c r="F338" s="234">
        <v>13110</v>
      </c>
      <c r="G338" s="234">
        <v>220999</v>
      </c>
      <c r="H338" s="234">
        <v>208868</v>
      </c>
      <c r="I338" s="234">
        <v>12131</v>
      </c>
      <c r="V338" s="171"/>
    </row>
    <row r="339" spans="2:22" ht="27.9" customHeight="1" x14ac:dyDescent="0.25">
      <c r="B339" s="186"/>
      <c r="C339" s="179" t="s">
        <v>18</v>
      </c>
      <c r="D339" s="234">
        <v>212835</v>
      </c>
      <c r="E339" s="234">
        <v>211827</v>
      </c>
      <c r="F339" s="234">
        <v>1008</v>
      </c>
      <c r="G339" s="234">
        <v>230178</v>
      </c>
      <c r="H339" s="234">
        <v>226752</v>
      </c>
      <c r="I339" s="234">
        <v>3426</v>
      </c>
      <c r="V339" s="171"/>
    </row>
    <row r="340" spans="2:22" ht="27.9" customHeight="1" x14ac:dyDescent="0.25">
      <c r="B340" s="186"/>
      <c r="C340" s="179" t="s">
        <v>19</v>
      </c>
      <c r="D340" s="234">
        <v>215172</v>
      </c>
      <c r="E340" s="234">
        <v>214857</v>
      </c>
      <c r="F340" s="234">
        <v>315</v>
      </c>
      <c r="G340" s="234">
        <v>242714</v>
      </c>
      <c r="H340" s="234">
        <v>241206</v>
      </c>
      <c r="I340" s="234">
        <v>1508</v>
      </c>
      <c r="V340" s="171"/>
    </row>
    <row r="341" spans="2:22" ht="27.9" customHeight="1" x14ac:dyDescent="0.25">
      <c r="B341" s="186"/>
      <c r="C341" s="179" t="s">
        <v>20</v>
      </c>
      <c r="D341" s="234">
        <v>267438</v>
      </c>
      <c r="E341" s="234">
        <v>214042</v>
      </c>
      <c r="F341" s="234">
        <v>53396</v>
      </c>
      <c r="G341" s="234">
        <v>245504</v>
      </c>
      <c r="H341" s="234">
        <v>230364</v>
      </c>
      <c r="I341" s="234">
        <v>15140</v>
      </c>
      <c r="V341" s="171"/>
    </row>
    <row r="342" spans="2:22" ht="27.9" customHeight="1" x14ac:dyDescent="0.25">
      <c r="B342" s="192"/>
      <c r="C342" s="183" t="s">
        <v>21</v>
      </c>
      <c r="D342" s="234">
        <v>331911</v>
      </c>
      <c r="E342" s="234">
        <v>213082</v>
      </c>
      <c r="F342" s="234">
        <v>118829</v>
      </c>
      <c r="G342" s="234">
        <v>232938</v>
      </c>
      <c r="H342" s="234">
        <v>220529</v>
      </c>
      <c r="I342" s="234">
        <v>12409</v>
      </c>
      <c r="V342" s="171"/>
    </row>
    <row r="343" spans="2:22" ht="27.9" customHeight="1" x14ac:dyDescent="0.2">
      <c r="B343" s="184" t="s">
        <v>56</v>
      </c>
      <c r="C343" s="185" t="str">
        <f>C325</f>
        <v>令和元年平均</v>
      </c>
      <c r="D343" s="209">
        <v>144473</v>
      </c>
      <c r="E343" s="213">
        <v>131008</v>
      </c>
      <c r="F343" s="254">
        <v>13465</v>
      </c>
      <c r="G343" s="209">
        <v>135807</v>
      </c>
      <c r="H343" s="213">
        <v>133031</v>
      </c>
      <c r="I343" s="254">
        <v>2776</v>
      </c>
    </row>
    <row r="344" spans="2:22" ht="27.9" customHeight="1" x14ac:dyDescent="0.2">
      <c r="B344" s="186"/>
      <c r="C344" s="187">
        <f>C326</f>
        <v>43831</v>
      </c>
      <c r="D344" s="196">
        <v>149139</v>
      </c>
      <c r="E344" s="197">
        <v>136885</v>
      </c>
      <c r="F344" s="253">
        <v>12254</v>
      </c>
      <c r="G344" s="196">
        <v>145197</v>
      </c>
      <c r="H344" s="197">
        <v>142380</v>
      </c>
      <c r="I344" s="253">
        <v>2817</v>
      </c>
    </row>
    <row r="345" spans="2:22" ht="27.9" customHeight="1" x14ac:dyDescent="0.2">
      <c r="B345" s="186"/>
      <c r="C345" s="187">
        <f t="shared" ref="C345:C347" si="16">C327</f>
        <v>44197</v>
      </c>
      <c r="D345" s="201">
        <v>156680</v>
      </c>
      <c r="E345" s="197">
        <v>142330</v>
      </c>
      <c r="F345" s="253">
        <v>14350</v>
      </c>
      <c r="G345" s="201">
        <v>152073</v>
      </c>
      <c r="H345" s="197">
        <v>146143</v>
      </c>
      <c r="I345" s="253">
        <v>5930</v>
      </c>
    </row>
    <row r="346" spans="2:22" ht="27.9" customHeight="1" x14ac:dyDescent="0.2">
      <c r="B346" s="186"/>
      <c r="C346" s="187">
        <f t="shared" si="16"/>
        <v>44562</v>
      </c>
      <c r="D346" s="196">
        <v>156783</v>
      </c>
      <c r="E346" s="197">
        <v>145228</v>
      </c>
      <c r="F346" s="200">
        <v>11555</v>
      </c>
      <c r="G346" s="196">
        <v>155411</v>
      </c>
      <c r="H346" s="197">
        <v>150127</v>
      </c>
      <c r="I346" s="200">
        <v>5284</v>
      </c>
    </row>
    <row r="347" spans="2:22" ht="27.9" customHeight="1" x14ac:dyDescent="0.2">
      <c r="B347" s="186"/>
      <c r="C347" s="187">
        <f t="shared" si="16"/>
        <v>44927</v>
      </c>
      <c r="D347" s="196">
        <v>159145</v>
      </c>
      <c r="E347" s="197">
        <v>148299</v>
      </c>
      <c r="F347" s="200">
        <v>10846</v>
      </c>
      <c r="G347" s="196">
        <v>166489</v>
      </c>
      <c r="H347" s="197">
        <v>160131</v>
      </c>
      <c r="I347" s="200">
        <v>6358</v>
      </c>
    </row>
    <row r="348" spans="2:22" ht="27.9" customHeight="1" x14ac:dyDescent="0.25">
      <c r="B348" s="186"/>
      <c r="C348" s="188">
        <f>C330</f>
        <v>45292</v>
      </c>
      <c r="D348" s="217">
        <v>156907</v>
      </c>
      <c r="E348" s="218">
        <v>143358</v>
      </c>
      <c r="F348" s="221">
        <v>13549</v>
      </c>
      <c r="G348" s="217">
        <v>167569</v>
      </c>
      <c r="H348" s="218">
        <v>163367</v>
      </c>
      <c r="I348" s="221">
        <v>4202</v>
      </c>
      <c r="V348" s="171"/>
    </row>
    <row r="349" spans="2:22" ht="27.9" customHeight="1" x14ac:dyDescent="0.25">
      <c r="B349" s="186"/>
      <c r="C349" s="172">
        <f>$A$4</f>
        <v>6</v>
      </c>
      <c r="D349" s="234">
        <v>143747</v>
      </c>
      <c r="E349" s="234">
        <v>143372</v>
      </c>
      <c r="F349" s="234">
        <v>375</v>
      </c>
      <c r="G349" s="234">
        <v>155390</v>
      </c>
      <c r="H349" s="234">
        <v>154053</v>
      </c>
      <c r="I349" s="234">
        <v>1337</v>
      </c>
      <c r="V349" s="171"/>
    </row>
    <row r="350" spans="2:22" ht="27.9" customHeight="1" x14ac:dyDescent="0.25">
      <c r="B350" s="186"/>
      <c r="C350" s="179" t="s">
        <v>11</v>
      </c>
      <c r="D350" s="234">
        <v>142242</v>
      </c>
      <c r="E350" s="234">
        <v>140797</v>
      </c>
      <c r="F350" s="234">
        <v>1445</v>
      </c>
      <c r="G350" s="234">
        <v>156495</v>
      </c>
      <c r="H350" s="234">
        <v>154790</v>
      </c>
      <c r="I350" s="234">
        <v>1705</v>
      </c>
      <c r="V350" s="171"/>
    </row>
    <row r="351" spans="2:22" ht="27.9" customHeight="1" x14ac:dyDescent="0.25">
      <c r="B351" s="186"/>
      <c r="C351" s="179" t="s">
        <v>12</v>
      </c>
      <c r="D351" s="234">
        <v>156672</v>
      </c>
      <c r="E351" s="234">
        <v>145941</v>
      </c>
      <c r="F351" s="234">
        <v>10731</v>
      </c>
      <c r="G351" s="234">
        <v>161471</v>
      </c>
      <c r="H351" s="234">
        <v>159913</v>
      </c>
      <c r="I351" s="234">
        <v>1558</v>
      </c>
      <c r="V351" s="171"/>
    </row>
    <row r="352" spans="2:22" ht="27.9" customHeight="1" x14ac:dyDescent="0.25">
      <c r="B352" s="186"/>
      <c r="C352" s="179" t="s">
        <v>13</v>
      </c>
      <c r="D352" s="234">
        <v>147809</v>
      </c>
      <c r="E352" s="234">
        <v>147385</v>
      </c>
      <c r="F352" s="234">
        <v>424</v>
      </c>
      <c r="G352" s="234">
        <v>161695</v>
      </c>
      <c r="H352" s="234">
        <v>160103</v>
      </c>
      <c r="I352" s="234">
        <v>1592</v>
      </c>
      <c r="V352" s="171"/>
    </row>
    <row r="353" spans="2:22" ht="27.9" customHeight="1" x14ac:dyDescent="0.25">
      <c r="B353" s="186"/>
      <c r="C353" s="179" t="s">
        <v>14</v>
      </c>
      <c r="D353" s="234">
        <v>145285</v>
      </c>
      <c r="E353" s="234">
        <v>144221</v>
      </c>
      <c r="F353" s="234">
        <v>1064</v>
      </c>
      <c r="G353" s="234">
        <v>168043</v>
      </c>
      <c r="H353" s="234">
        <v>164893</v>
      </c>
      <c r="I353" s="234">
        <v>3150</v>
      </c>
      <c r="V353" s="171"/>
    </row>
    <row r="354" spans="2:22" ht="27.9" customHeight="1" x14ac:dyDescent="0.25">
      <c r="B354" s="186"/>
      <c r="C354" s="179" t="s">
        <v>15</v>
      </c>
      <c r="D354" s="234">
        <v>194884</v>
      </c>
      <c r="E354" s="234">
        <v>143051</v>
      </c>
      <c r="F354" s="234">
        <v>51833</v>
      </c>
      <c r="G354" s="234">
        <v>177571</v>
      </c>
      <c r="H354" s="234">
        <v>165653</v>
      </c>
      <c r="I354" s="234">
        <v>11918</v>
      </c>
      <c r="V354" s="171"/>
    </row>
    <row r="355" spans="2:22" ht="27.9" customHeight="1" x14ac:dyDescent="0.25">
      <c r="B355" s="186"/>
      <c r="C355" s="179" t="s">
        <v>16</v>
      </c>
      <c r="D355" s="234">
        <v>155537</v>
      </c>
      <c r="E355" s="234">
        <v>143329</v>
      </c>
      <c r="F355" s="234">
        <v>12208</v>
      </c>
      <c r="G355" s="234">
        <v>169046</v>
      </c>
      <c r="H355" s="234">
        <v>166476</v>
      </c>
      <c r="I355" s="234">
        <v>2570</v>
      </c>
      <c r="V355" s="171"/>
    </row>
    <row r="356" spans="2:22" ht="27.9" customHeight="1" x14ac:dyDescent="0.25">
      <c r="B356" s="186"/>
      <c r="C356" s="179" t="s">
        <v>17</v>
      </c>
      <c r="D356" s="234">
        <v>143505</v>
      </c>
      <c r="E356" s="234">
        <v>141677</v>
      </c>
      <c r="F356" s="234">
        <v>1828</v>
      </c>
      <c r="G356" s="234">
        <v>167309</v>
      </c>
      <c r="H356" s="234">
        <v>163361</v>
      </c>
      <c r="I356" s="234">
        <v>3948</v>
      </c>
      <c r="V356" s="171"/>
    </row>
    <row r="357" spans="2:22" ht="27.9" customHeight="1" x14ac:dyDescent="0.25">
      <c r="B357" s="186"/>
      <c r="C357" s="179" t="s">
        <v>18</v>
      </c>
      <c r="D357" s="234">
        <v>139549</v>
      </c>
      <c r="E357" s="234">
        <v>138878</v>
      </c>
      <c r="F357" s="234">
        <v>671</v>
      </c>
      <c r="G357" s="234">
        <v>166434</v>
      </c>
      <c r="H357" s="234">
        <v>163457</v>
      </c>
      <c r="I357" s="234">
        <v>2977</v>
      </c>
      <c r="V357" s="171"/>
    </row>
    <row r="358" spans="2:22" ht="27.9" customHeight="1" x14ac:dyDescent="0.25">
      <c r="B358" s="186"/>
      <c r="C358" s="179" t="s">
        <v>19</v>
      </c>
      <c r="D358" s="234">
        <v>142144</v>
      </c>
      <c r="E358" s="234">
        <v>141620</v>
      </c>
      <c r="F358" s="234">
        <v>524</v>
      </c>
      <c r="G358" s="234">
        <v>180745</v>
      </c>
      <c r="H358" s="234">
        <v>178227</v>
      </c>
      <c r="I358" s="234">
        <v>2518</v>
      </c>
      <c r="V358" s="171"/>
    </row>
    <row r="359" spans="2:22" ht="27.9" customHeight="1" x14ac:dyDescent="0.25">
      <c r="B359" s="186"/>
      <c r="C359" s="179" t="s">
        <v>20</v>
      </c>
      <c r="D359" s="234">
        <v>155609</v>
      </c>
      <c r="E359" s="234">
        <v>145901</v>
      </c>
      <c r="F359" s="234">
        <v>9708</v>
      </c>
      <c r="G359" s="234">
        <v>171319</v>
      </c>
      <c r="H359" s="234">
        <v>166862</v>
      </c>
      <c r="I359" s="234">
        <v>4457</v>
      </c>
      <c r="V359" s="171"/>
    </row>
    <row r="360" spans="2:22" ht="27.9" customHeight="1" x14ac:dyDescent="0.25">
      <c r="B360" s="192"/>
      <c r="C360" s="183" t="s">
        <v>21</v>
      </c>
      <c r="D360" s="239">
        <v>214886</v>
      </c>
      <c r="E360" s="239">
        <v>144104</v>
      </c>
      <c r="F360" s="239">
        <v>70782</v>
      </c>
      <c r="G360" s="239">
        <v>175667</v>
      </c>
      <c r="H360" s="239">
        <v>162824</v>
      </c>
      <c r="I360" s="239">
        <v>12843</v>
      </c>
      <c r="V360" s="171"/>
    </row>
  </sheetData>
  <mergeCells count="46">
    <mergeCell ref="B325:B342"/>
    <mergeCell ref="B343:B360"/>
    <mergeCell ref="P243:R243"/>
    <mergeCell ref="S243:U243"/>
    <mergeCell ref="B265:B282"/>
    <mergeCell ref="B283:B300"/>
    <mergeCell ref="D303:F303"/>
    <mergeCell ref="G303:I303"/>
    <mergeCell ref="B205:B222"/>
    <mergeCell ref="B223:B240"/>
    <mergeCell ref="D243:F243"/>
    <mergeCell ref="G243:I243"/>
    <mergeCell ref="J243:L243"/>
    <mergeCell ref="M243:O243"/>
    <mergeCell ref="P123:R123"/>
    <mergeCell ref="S123:U123"/>
    <mergeCell ref="B145:B162"/>
    <mergeCell ref="B163:B180"/>
    <mergeCell ref="D183:F183"/>
    <mergeCell ref="G183:I183"/>
    <mergeCell ref="J183:L183"/>
    <mergeCell ref="M183:O183"/>
    <mergeCell ref="P183:R183"/>
    <mergeCell ref="S183:U183"/>
    <mergeCell ref="B85:B102"/>
    <mergeCell ref="B103:B120"/>
    <mergeCell ref="D123:F123"/>
    <mergeCell ref="G123:I123"/>
    <mergeCell ref="J123:L123"/>
    <mergeCell ref="M123:O123"/>
    <mergeCell ref="S3:U3"/>
    <mergeCell ref="A4:A5"/>
    <mergeCell ref="B25:B42"/>
    <mergeCell ref="B43:B60"/>
    <mergeCell ref="D63:F63"/>
    <mergeCell ref="G63:I63"/>
    <mergeCell ref="J63:L63"/>
    <mergeCell ref="M63:O63"/>
    <mergeCell ref="P63:R63"/>
    <mergeCell ref="S63:U63"/>
    <mergeCell ref="A2:A3"/>
    <mergeCell ref="D3:F3"/>
    <mergeCell ref="G3:I3"/>
    <mergeCell ref="J3:L3"/>
    <mergeCell ref="M3:O3"/>
    <mergeCell ref="P3:R3"/>
  </mergeCells>
  <phoneticPr fontId="3"/>
  <conditionalFormatting sqref="A1:XFD1048576">
    <cfRule type="containsText" dxfId="6" priority="1" stopIfTrue="1" operator="containsText" text="#">
      <formula>NOT(ISERROR(SEARCH("#",A1)))</formula>
    </cfRule>
  </conditionalFormatting>
  <printOptions verticalCentered="1"/>
  <pageMargins left="0.59055118110236227" right="0.39370078740157483" top="0.39370078740157483" bottom="0.39370078740157483" header="0" footer="0"/>
  <pageSetup paperSize="9" scale="28" firstPageNumber="33" fitToHeight="4" orientation="landscape" useFirstPageNumber="1" horizontalDpi="300" verticalDpi="300" r:id="rId1"/>
  <headerFooter alignWithMargins="0"/>
  <rowBreaks count="5" manualBreakCount="5">
    <brk id="60" max="20" man="1"/>
    <brk id="120" max="20" man="1"/>
    <brk id="180" max="20" man="1"/>
    <brk id="240" max="20" man="1"/>
    <brk id="300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1A0B-473D-4DB5-873E-A93671C038F0}">
  <sheetPr>
    <tabColor rgb="FF92D050"/>
  </sheetPr>
  <dimension ref="A1:AJ241"/>
  <sheetViews>
    <sheetView showGridLines="0" view="pageBreakPreview" topLeftCell="A124" zoomScale="55" zoomScaleNormal="40" zoomScaleSheetLayoutView="55" workbookViewId="0">
      <selection activeCell="G59" sqref="G59"/>
    </sheetView>
  </sheetViews>
  <sheetFormatPr defaultColWidth="20.59765625" defaultRowHeight="27.9" customHeight="1" x14ac:dyDescent="0.2"/>
  <cols>
    <col min="1" max="1" width="20.59765625" style="119" customWidth="1"/>
    <col min="2" max="2" width="19" style="119" customWidth="1"/>
    <col min="3" max="3" width="21.796875" style="119" customWidth="1"/>
    <col min="4" max="19" width="19" style="119" customWidth="1"/>
    <col min="20" max="16384" width="20.59765625" style="119"/>
  </cols>
  <sheetData>
    <row r="1" spans="1:25" ht="27.9" customHeight="1" x14ac:dyDescent="0.2">
      <c r="B1" s="120" t="s">
        <v>99</v>
      </c>
      <c r="D1" s="121"/>
      <c r="E1" s="121"/>
      <c r="F1" s="121"/>
      <c r="G1" s="121"/>
      <c r="L1" s="121"/>
      <c r="M1" s="121"/>
      <c r="N1" s="121"/>
      <c r="O1" s="121"/>
    </row>
    <row r="2" spans="1:25" ht="27.9" customHeight="1" x14ac:dyDescent="0.2">
      <c r="A2" s="123" t="s">
        <v>2</v>
      </c>
      <c r="B2" s="122" t="s">
        <v>3</v>
      </c>
      <c r="D2" s="122"/>
      <c r="E2" s="122"/>
      <c r="F2" s="122"/>
      <c r="G2" s="122"/>
      <c r="H2" s="122"/>
      <c r="I2" s="122"/>
      <c r="J2" s="255"/>
      <c r="K2" s="256"/>
      <c r="L2" s="122"/>
      <c r="M2" s="122"/>
      <c r="N2" s="122"/>
      <c r="O2" s="122"/>
      <c r="P2" s="122"/>
      <c r="Q2" s="122"/>
      <c r="S2" s="124" t="s">
        <v>100</v>
      </c>
      <c r="T2" s="257"/>
    </row>
    <row r="3" spans="1:25" ht="27.9" customHeight="1" x14ac:dyDescent="0.2">
      <c r="A3" s="258"/>
      <c r="B3" s="125"/>
      <c r="C3" s="126"/>
      <c r="D3" s="127" t="s">
        <v>35</v>
      </c>
      <c r="E3" s="130"/>
      <c r="F3" s="130"/>
      <c r="G3" s="131"/>
      <c r="H3" s="128" t="s">
        <v>101</v>
      </c>
      <c r="I3" s="130"/>
      <c r="J3" s="130"/>
      <c r="K3" s="130"/>
      <c r="L3" s="127" t="s">
        <v>102</v>
      </c>
      <c r="M3" s="130"/>
      <c r="N3" s="130"/>
      <c r="O3" s="131"/>
      <c r="P3" s="127" t="s">
        <v>103</v>
      </c>
      <c r="Q3" s="130"/>
      <c r="R3" s="130"/>
      <c r="S3" s="131"/>
      <c r="T3" s="132"/>
      <c r="U3" s="257"/>
      <c r="V3" s="257"/>
      <c r="W3" s="257"/>
      <c r="X3" s="257"/>
    </row>
    <row r="4" spans="1:25" ht="27.9" customHeight="1" x14ac:dyDescent="0.2">
      <c r="A4" s="258">
        <f>'第１,２,３表'!A4:A5</f>
        <v>6</v>
      </c>
      <c r="B4" s="133" t="s">
        <v>41</v>
      </c>
      <c r="C4" s="122"/>
      <c r="D4" s="134" t="s">
        <v>104</v>
      </c>
      <c r="E4" s="135" t="s">
        <v>105</v>
      </c>
      <c r="F4" s="135" t="s">
        <v>106</v>
      </c>
      <c r="G4" s="259" t="s">
        <v>69</v>
      </c>
      <c r="H4" s="137" t="s">
        <v>104</v>
      </c>
      <c r="I4" s="135" t="s">
        <v>105</v>
      </c>
      <c r="J4" s="135" t="s">
        <v>106</v>
      </c>
      <c r="K4" s="260" t="s">
        <v>69</v>
      </c>
      <c r="L4" s="134" t="s">
        <v>104</v>
      </c>
      <c r="M4" s="135" t="s">
        <v>105</v>
      </c>
      <c r="N4" s="135" t="s">
        <v>106</v>
      </c>
      <c r="O4" s="259" t="s">
        <v>69</v>
      </c>
      <c r="P4" s="134" t="s">
        <v>104</v>
      </c>
      <c r="Q4" s="135" t="s">
        <v>105</v>
      </c>
      <c r="R4" s="135" t="s">
        <v>106</v>
      </c>
      <c r="S4" s="259" t="s">
        <v>69</v>
      </c>
      <c r="T4" s="122"/>
      <c r="U4" s="132"/>
      <c r="V4" s="132"/>
      <c r="W4" s="132"/>
      <c r="X4" s="132"/>
      <c r="Y4" s="122" t="s">
        <v>69</v>
      </c>
    </row>
    <row r="5" spans="1:25" ht="27.9" customHeight="1" x14ac:dyDescent="0.2">
      <c r="A5" s="258"/>
      <c r="B5" s="133" t="s">
        <v>45</v>
      </c>
      <c r="C5" s="141" t="s">
        <v>4</v>
      </c>
      <c r="D5" s="142" t="s">
        <v>69</v>
      </c>
      <c r="E5" s="260" t="s">
        <v>69</v>
      </c>
      <c r="F5" s="260"/>
      <c r="G5" s="136" t="s">
        <v>107</v>
      </c>
      <c r="H5" s="122" t="s">
        <v>69</v>
      </c>
      <c r="I5" s="260" t="s">
        <v>69</v>
      </c>
      <c r="J5" s="260"/>
      <c r="K5" s="135" t="s">
        <v>107</v>
      </c>
      <c r="L5" s="142" t="s">
        <v>69</v>
      </c>
      <c r="M5" s="260" t="s">
        <v>69</v>
      </c>
      <c r="N5" s="260"/>
      <c r="O5" s="136" t="s">
        <v>107</v>
      </c>
      <c r="P5" s="142" t="s">
        <v>69</v>
      </c>
      <c r="Q5" s="260" t="s">
        <v>69</v>
      </c>
      <c r="R5" s="260"/>
      <c r="S5" s="140" t="s">
        <v>107</v>
      </c>
      <c r="T5" s="137"/>
      <c r="U5" s="122"/>
      <c r="V5" s="122"/>
      <c r="W5" s="122"/>
      <c r="X5" s="122"/>
      <c r="Y5" s="122" t="s">
        <v>69</v>
      </c>
    </row>
    <row r="6" spans="1:25" ht="27.9" customHeight="1" x14ac:dyDescent="0.2">
      <c r="B6" s="144"/>
      <c r="C6" s="145" t="s">
        <v>48</v>
      </c>
      <c r="D6" s="146" t="s">
        <v>108</v>
      </c>
      <c r="E6" s="135" t="s">
        <v>108</v>
      </c>
      <c r="F6" s="147" t="s">
        <v>108</v>
      </c>
      <c r="G6" s="261" t="s">
        <v>69</v>
      </c>
      <c r="H6" s="149" t="s">
        <v>108</v>
      </c>
      <c r="I6" s="147" t="s">
        <v>108</v>
      </c>
      <c r="J6" s="147" t="s">
        <v>108</v>
      </c>
      <c r="K6" s="262" t="s">
        <v>69</v>
      </c>
      <c r="L6" s="146" t="s">
        <v>108</v>
      </c>
      <c r="M6" s="147" t="s">
        <v>108</v>
      </c>
      <c r="N6" s="147" t="s">
        <v>108</v>
      </c>
      <c r="O6" s="261" t="s">
        <v>69</v>
      </c>
      <c r="P6" s="146" t="s">
        <v>108</v>
      </c>
      <c r="Q6" s="147" t="s">
        <v>108</v>
      </c>
      <c r="R6" s="147" t="s">
        <v>108</v>
      </c>
      <c r="S6" s="261" t="s">
        <v>69</v>
      </c>
      <c r="T6" s="122"/>
      <c r="U6" s="137"/>
      <c r="V6" s="137"/>
      <c r="W6" s="137"/>
      <c r="X6" s="137"/>
      <c r="Y6" s="122" t="s">
        <v>69</v>
      </c>
    </row>
    <row r="7" spans="1:25" ht="27.9" customHeight="1" x14ac:dyDescent="0.2">
      <c r="B7" s="133"/>
      <c r="C7" s="155" t="str">
        <f>'第１,２,３表'!B5</f>
        <v>令和元年平均</v>
      </c>
      <c r="D7" s="263">
        <v>144</v>
      </c>
      <c r="E7" s="264">
        <v>135.1</v>
      </c>
      <c r="F7" s="265">
        <v>8.9</v>
      </c>
      <c r="G7" s="266">
        <v>19.3</v>
      </c>
      <c r="H7" s="265">
        <v>169.3</v>
      </c>
      <c r="I7" s="267">
        <v>157.6</v>
      </c>
      <c r="J7" s="267">
        <v>11.7</v>
      </c>
      <c r="K7" s="267">
        <v>21.8</v>
      </c>
      <c r="L7" s="263">
        <v>161.1</v>
      </c>
      <c r="M7" s="267">
        <v>148.6</v>
      </c>
      <c r="N7" s="267">
        <v>12.5</v>
      </c>
      <c r="O7" s="266">
        <v>19.7</v>
      </c>
      <c r="P7" s="263">
        <v>147.5</v>
      </c>
      <c r="Q7" s="267">
        <v>136</v>
      </c>
      <c r="R7" s="267">
        <v>11.5</v>
      </c>
      <c r="S7" s="266">
        <v>18.399999999999999</v>
      </c>
      <c r="T7" s="268"/>
      <c r="U7" s="122"/>
      <c r="V7" s="122"/>
      <c r="W7" s="122"/>
      <c r="X7" s="122"/>
      <c r="Y7" s="122" t="s">
        <v>69</v>
      </c>
    </row>
    <row r="8" spans="1:25" ht="27.9" customHeight="1" x14ac:dyDescent="0.2">
      <c r="B8" s="133"/>
      <c r="C8" s="161" t="str">
        <f>'第１,２,３表'!B6</f>
        <v>２年</v>
      </c>
      <c r="D8" s="263">
        <v>142.9</v>
      </c>
      <c r="E8" s="269">
        <v>134.5</v>
      </c>
      <c r="F8" s="265">
        <v>8.4</v>
      </c>
      <c r="G8" s="266">
        <v>18.899999999999999</v>
      </c>
      <c r="H8" s="265">
        <v>159</v>
      </c>
      <c r="I8" s="267">
        <v>150.69999999999999</v>
      </c>
      <c r="J8" s="267">
        <v>8.3000000000000007</v>
      </c>
      <c r="K8" s="267">
        <v>20.9</v>
      </c>
      <c r="L8" s="263">
        <v>156</v>
      </c>
      <c r="M8" s="267">
        <v>145.1</v>
      </c>
      <c r="N8" s="267">
        <v>10.9</v>
      </c>
      <c r="O8" s="266">
        <v>19.399999999999999</v>
      </c>
      <c r="P8" s="263">
        <v>148.9</v>
      </c>
      <c r="Q8" s="267">
        <v>138.69999999999999</v>
      </c>
      <c r="R8" s="267">
        <v>10.199999999999999</v>
      </c>
      <c r="S8" s="266">
        <v>18.5</v>
      </c>
      <c r="T8" s="268"/>
      <c r="U8" s="268"/>
      <c r="V8" s="268"/>
      <c r="W8" s="268"/>
      <c r="X8" s="268"/>
      <c r="Y8" s="270" t="s">
        <v>69</v>
      </c>
    </row>
    <row r="9" spans="1:25" ht="27.9" customHeight="1" x14ac:dyDescent="0.2">
      <c r="B9" s="133"/>
      <c r="C9" s="161" t="str">
        <f>'第１,２,３表'!B7</f>
        <v>３年</v>
      </c>
      <c r="D9" s="263">
        <v>143.5</v>
      </c>
      <c r="E9" s="269">
        <v>135</v>
      </c>
      <c r="F9" s="271">
        <v>8.5</v>
      </c>
      <c r="G9" s="266">
        <v>18.899999999999999</v>
      </c>
      <c r="H9" s="265">
        <v>163.1</v>
      </c>
      <c r="I9" s="267">
        <v>154.5</v>
      </c>
      <c r="J9" s="272">
        <v>8.6</v>
      </c>
      <c r="K9" s="267">
        <v>20.8</v>
      </c>
      <c r="L9" s="263">
        <v>159.6</v>
      </c>
      <c r="M9" s="267">
        <v>146</v>
      </c>
      <c r="N9" s="272">
        <v>13.6</v>
      </c>
      <c r="O9" s="266">
        <v>19.5</v>
      </c>
      <c r="P9" s="263">
        <v>151.9</v>
      </c>
      <c r="Q9" s="267">
        <v>136.19999999999999</v>
      </c>
      <c r="R9" s="272">
        <v>15.7</v>
      </c>
      <c r="S9" s="266">
        <v>18.399999999999999</v>
      </c>
      <c r="T9" s="268"/>
      <c r="U9" s="268"/>
      <c r="V9" s="268"/>
      <c r="W9" s="268"/>
      <c r="X9" s="268"/>
      <c r="Y9" s="270"/>
    </row>
    <row r="10" spans="1:25" ht="27.9" customHeight="1" x14ac:dyDescent="0.2">
      <c r="B10" s="133" t="s">
        <v>51</v>
      </c>
      <c r="C10" s="161" t="str">
        <f>'第１,２,３表'!B8</f>
        <v>４年</v>
      </c>
      <c r="D10" s="263">
        <v>143.30000000000001</v>
      </c>
      <c r="E10" s="269">
        <v>133.9</v>
      </c>
      <c r="F10" s="273">
        <v>9.4</v>
      </c>
      <c r="G10" s="269">
        <v>18.600000000000001</v>
      </c>
      <c r="H10" s="273">
        <v>161.1</v>
      </c>
      <c r="I10" s="269">
        <v>151.80000000000001</v>
      </c>
      <c r="J10" s="269">
        <v>9.3000000000000007</v>
      </c>
      <c r="K10" s="263">
        <v>20.399999999999999</v>
      </c>
      <c r="L10" s="269">
        <v>158.1</v>
      </c>
      <c r="M10" s="269">
        <v>145.30000000000001</v>
      </c>
      <c r="N10" s="269">
        <v>12.8</v>
      </c>
      <c r="O10" s="269">
        <v>19.3</v>
      </c>
      <c r="P10" s="269">
        <v>143.6</v>
      </c>
      <c r="Q10" s="269">
        <v>133.4</v>
      </c>
      <c r="R10" s="269">
        <v>10.199999999999999</v>
      </c>
      <c r="S10" s="269">
        <v>18</v>
      </c>
      <c r="T10" s="268"/>
      <c r="U10" s="268"/>
      <c r="V10" s="268"/>
      <c r="W10" s="268"/>
      <c r="X10" s="268"/>
      <c r="Y10" s="270"/>
    </row>
    <row r="11" spans="1:25" ht="27.9" customHeight="1" x14ac:dyDescent="0.2">
      <c r="B11" s="133" t="s">
        <v>52</v>
      </c>
      <c r="C11" s="161" t="str">
        <f>'第１,２,３表'!B9</f>
        <v>５年</v>
      </c>
      <c r="D11" s="263">
        <v>140.30000000000001</v>
      </c>
      <c r="E11" s="269">
        <v>131</v>
      </c>
      <c r="F11" s="273">
        <v>9.3000000000000007</v>
      </c>
      <c r="G11" s="269">
        <v>18.399999999999999</v>
      </c>
      <c r="H11" s="273">
        <v>159.30000000000001</v>
      </c>
      <c r="I11" s="269">
        <v>151.4</v>
      </c>
      <c r="J11" s="269">
        <v>7.9</v>
      </c>
      <c r="K11" s="263">
        <v>20.6</v>
      </c>
      <c r="L11" s="269">
        <v>155.6</v>
      </c>
      <c r="M11" s="269">
        <v>143.19999999999999</v>
      </c>
      <c r="N11" s="269">
        <v>12.4</v>
      </c>
      <c r="O11" s="269">
        <v>19.2</v>
      </c>
      <c r="P11" s="269">
        <v>154.19999999999999</v>
      </c>
      <c r="Q11" s="269">
        <v>138.69999999999999</v>
      </c>
      <c r="R11" s="269">
        <v>15.5</v>
      </c>
      <c r="S11" s="269">
        <v>18.7</v>
      </c>
      <c r="T11" s="268"/>
      <c r="U11" s="167"/>
      <c r="V11" s="167"/>
      <c r="W11" s="167"/>
      <c r="X11" s="167"/>
      <c r="Y11" s="270"/>
    </row>
    <row r="12" spans="1:25" ht="27.9" customHeight="1" x14ac:dyDescent="0.25">
      <c r="B12" s="133"/>
      <c r="C12" s="161" t="str">
        <f>'第１,２,３表'!B10</f>
        <v>６年</v>
      </c>
      <c r="D12" s="263">
        <v>139</v>
      </c>
      <c r="E12" s="274">
        <v>130.5</v>
      </c>
      <c r="F12" s="273">
        <v>8.5</v>
      </c>
      <c r="G12" s="269">
        <v>18.399999999999999</v>
      </c>
      <c r="H12" s="273">
        <v>155.69999999999999</v>
      </c>
      <c r="I12" s="269">
        <v>147.4</v>
      </c>
      <c r="J12" s="269">
        <v>8.3000000000000007</v>
      </c>
      <c r="K12" s="263">
        <v>19.8</v>
      </c>
      <c r="L12" s="269">
        <v>156.9</v>
      </c>
      <c r="M12" s="269">
        <v>145.5</v>
      </c>
      <c r="N12" s="269">
        <v>11.4</v>
      </c>
      <c r="O12" s="269">
        <v>19.3</v>
      </c>
      <c r="P12" s="269">
        <v>150.80000000000001</v>
      </c>
      <c r="Q12" s="269">
        <v>141.1</v>
      </c>
      <c r="R12" s="269">
        <v>9.6999999999999993</v>
      </c>
      <c r="S12" s="269">
        <v>18.899999999999999</v>
      </c>
      <c r="T12" s="171"/>
      <c r="U12" s="167"/>
      <c r="V12" s="167"/>
      <c r="W12" s="167"/>
      <c r="X12" s="167"/>
      <c r="Y12" s="270"/>
    </row>
    <row r="13" spans="1:25" ht="27.9" customHeight="1" x14ac:dyDescent="0.25">
      <c r="B13" s="133"/>
      <c r="C13" s="172">
        <f>$A$4</f>
        <v>6</v>
      </c>
      <c r="D13" s="275">
        <v>132.5</v>
      </c>
      <c r="E13" s="276">
        <v>124</v>
      </c>
      <c r="F13" s="275">
        <v>8.5</v>
      </c>
      <c r="G13" s="275">
        <v>17.3</v>
      </c>
      <c r="H13" s="277">
        <v>141.5</v>
      </c>
      <c r="I13" s="275">
        <v>133.69999999999999</v>
      </c>
      <c r="J13" s="275">
        <v>7.8</v>
      </c>
      <c r="K13" s="278">
        <v>18</v>
      </c>
      <c r="L13" s="275">
        <v>142.5</v>
      </c>
      <c r="M13" s="275">
        <v>130.69999999999999</v>
      </c>
      <c r="N13" s="275">
        <v>11.8</v>
      </c>
      <c r="O13" s="275">
        <v>17.399999999999999</v>
      </c>
      <c r="P13" s="275">
        <v>145.19999999999999</v>
      </c>
      <c r="Q13" s="275">
        <v>137.69999999999999</v>
      </c>
      <c r="R13" s="275">
        <v>7.5</v>
      </c>
      <c r="S13" s="275">
        <v>17.7</v>
      </c>
      <c r="T13" s="171"/>
      <c r="U13" s="167"/>
      <c r="V13" s="167"/>
      <c r="W13" s="167"/>
      <c r="X13" s="167"/>
      <c r="Y13" s="270"/>
    </row>
    <row r="14" spans="1:25" ht="27.9" customHeight="1" x14ac:dyDescent="0.25">
      <c r="B14" s="133"/>
      <c r="C14" s="179" t="s">
        <v>11</v>
      </c>
      <c r="D14" s="276">
        <v>138.9</v>
      </c>
      <c r="E14" s="276">
        <v>129.6</v>
      </c>
      <c r="F14" s="276">
        <v>9.3000000000000007</v>
      </c>
      <c r="G14" s="276">
        <v>18.2</v>
      </c>
      <c r="H14" s="273">
        <v>160</v>
      </c>
      <c r="I14" s="276">
        <v>152.30000000000001</v>
      </c>
      <c r="J14" s="276">
        <v>7.7</v>
      </c>
      <c r="K14" s="279">
        <v>20.8</v>
      </c>
      <c r="L14" s="276">
        <v>156.69999999999999</v>
      </c>
      <c r="M14" s="276">
        <v>144.5</v>
      </c>
      <c r="N14" s="276">
        <v>12.2</v>
      </c>
      <c r="O14" s="276">
        <v>19.3</v>
      </c>
      <c r="P14" s="276">
        <v>142.80000000000001</v>
      </c>
      <c r="Q14" s="276">
        <v>135.30000000000001</v>
      </c>
      <c r="R14" s="276">
        <v>7.5</v>
      </c>
      <c r="S14" s="276">
        <v>17.3</v>
      </c>
      <c r="T14" s="171"/>
      <c r="U14" s="167"/>
      <c r="V14" s="167"/>
      <c r="W14" s="167"/>
      <c r="X14" s="167"/>
      <c r="Y14" s="270"/>
    </row>
    <row r="15" spans="1:25" ht="27.9" customHeight="1" x14ac:dyDescent="0.25">
      <c r="B15" s="133" t="s">
        <v>53</v>
      </c>
      <c r="C15" s="179" t="s">
        <v>12</v>
      </c>
      <c r="D15" s="276">
        <v>140.6</v>
      </c>
      <c r="E15" s="276">
        <v>131.1</v>
      </c>
      <c r="F15" s="276">
        <v>9.5</v>
      </c>
      <c r="G15" s="276">
        <v>18.399999999999999</v>
      </c>
      <c r="H15" s="273">
        <v>157.80000000000001</v>
      </c>
      <c r="I15" s="276">
        <v>149</v>
      </c>
      <c r="J15" s="276">
        <v>8.8000000000000007</v>
      </c>
      <c r="K15" s="279">
        <v>20.2</v>
      </c>
      <c r="L15" s="276">
        <v>156.9</v>
      </c>
      <c r="M15" s="276">
        <v>145</v>
      </c>
      <c r="N15" s="276">
        <v>11.9</v>
      </c>
      <c r="O15" s="276">
        <v>19.3</v>
      </c>
      <c r="P15" s="276">
        <v>143.80000000000001</v>
      </c>
      <c r="Q15" s="276">
        <v>135.9</v>
      </c>
      <c r="R15" s="276">
        <v>7.9</v>
      </c>
      <c r="S15" s="276">
        <v>18.3</v>
      </c>
      <c r="T15" s="171"/>
      <c r="U15" s="180"/>
      <c r="Y15" s="270"/>
    </row>
    <row r="16" spans="1:25" ht="27.9" customHeight="1" x14ac:dyDescent="0.25">
      <c r="B16" s="133"/>
      <c r="C16" s="179" t="s">
        <v>13</v>
      </c>
      <c r="D16" s="276">
        <v>146.6</v>
      </c>
      <c r="E16" s="276">
        <v>137.1</v>
      </c>
      <c r="F16" s="276">
        <v>9.5</v>
      </c>
      <c r="G16" s="276">
        <v>19.2</v>
      </c>
      <c r="H16" s="273">
        <v>163.80000000000001</v>
      </c>
      <c r="I16" s="276">
        <v>158.4</v>
      </c>
      <c r="J16" s="276">
        <v>5.4</v>
      </c>
      <c r="K16" s="279">
        <v>20.7</v>
      </c>
      <c r="L16" s="276">
        <v>165.7</v>
      </c>
      <c r="M16" s="276">
        <v>152.30000000000001</v>
      </c>
      <c r="N16" s="276">
        <v>13.4</v>
      </c>
      <c r="O16" s="276">
        <v>20.2</v>
      </c>
      <c r="P16" s="276">
        <v>156.9</v>
      </c>
      <c r="Q16" s="276">
        <v>149.19999999999999</v>
      </c>
      <c r="R16" s="276">
        <v>7.7</v>
      </c>
      <c r="S16" s="276">
        <v>19.7</v>
      </c>
      <c r="T16" s="171"/>
      <c r="U16" s="182"/>
      <c r="V16" s="182"/>
      <c r="W16" s="182"/>
      <c r="X16" s="182"/>
      <c r="Y16" s="270"/>
    </row>
    <row r="17" spans="2:25" ht="27.9" customHeight="1" x14ac:dyDescent="0.25">
      <c r="B17" s="133"/>
      <c r="C17" s="179" t="s">
        <v>14</v>
      </c>
      <c r="D17" s="276">
        <v>140.19999999999999</v>
      </c>
      <c r="E17" s="276">
        <v>131.6</v>
      </c>
      <c r="F17" s="276">
        <v>8.6</v>
      </c>
      <c r="G17" s="276">
        <v>18.5</v>
      </c>
      <c r="H17" s="273">
        <v>152.6</v>
      </c>
      <c r="I17" s="276">
        <v>146.5</v>
      </c>
      <c r="J17" s="276">
        <v>6.1</v>
      </c>
      <c r="K17" s="279">
        <v>19.8</v>
      </c>
      <c r="L17" s="276">
        <v>153.4</v>
      </c>
      <c r="M17" s="276">
        <v>142.19999999999999</v>
      </c>
      <c r="N17" s="276">
        <v>11.2</v>
      </c>
      <c r="O17" s="276">
        <v>18.899999999999999</v>
      </c>
      <c r="P17" s="276">
        <v>156.30000000000001</v>
      </c>
      <c r="Q17" s="276">
        <v>148.19999999999999</v>
      </c>
      <c r="R17" s="276">
        <v>8.1</v>
      </c>
      <c r="S17" s="276">
        <v>19.7</v>
      </c>
      <c r="T17" s="171"/>
      <c r="U17" s="182"/>
      <c r="V17" s="182"/>
      <c r="W17" s="182"/>
      <c r="X17" s="182"/>
      <c r="Y17" s="270"/>
    </row>
    <row r="18" spans="2:25" ht="27.9" customHeight="1" x14ac:dyDescent="0.25">
      <c r="B18" s="133"/>
      <c r="C18" s="179" t="s">
        <v>15</v>
      </c>
      <c r="D18" s="276">
        <v>143</v>
      </c>
      <c r="E18" s="276">
        <v>134</v>
      </c>
      <c r="F18" s="276">
        <v>9</v>
      </c>
      <c r="G18" s="276">
        <v>18.899999999999999</v>
      </c>
      <c r="H18" s="273">
        <v>157.69999999999999</v>
      </c>
      <c r="I18" s="276">
        <v>152</v>
      </c>
      <c r="J18" s="276">
        <v>5.7</v>
      </c>
      <c r="K18" s="279">
        <v>20.6</v>
      </c>
      <c r="L18" s="276">
        <v>160.19999999999999</v>
      </c>
      <c r="M18" s="276">
        <v>149.30000000000001</v>
      </c>
      <c r="N18" s="276">
        <v>10.9</v>
      </c>
      <c r="O18" s="276">
        <v>19.7</v>
      </c>
      <c r="P18" s="276">
        <v>147</v>
      </c>
      <c r="Q18" s="276">
        <v>140.4</v>
      </c>
      <c r="R18" s="276">
        <v>6.6</v>
      </c>
      <c r="S18" s="276">
        <v>18.8</v>
      </c>
      <c r="T18" s="171"/>
      <c r="U18" s="182"/>
      <c r="V18" s="182"/>
      <c r="W18" s="182"/>
      <c r="X18" s="182"/>
      <c r="Y18" s="270"/>
    </row>
    <row r="19" spans="2:25" ht="27.9" customHeight="1" x14ac:dyDescent="0.25">
      <c r="B19" s="133" t="s">
        <v>54</v>
      </c>
      <c r="C19" s="179" t="s">
        <v>16</v>
      </c>
      <c r="D19" s="276">
        <v>141</v>
      </c>
      <c r="E19" s="276">
        <v>132.69999999999999</v>
      </c>
      <c r="F19" s="276">
        <v>8.3000000000000007</v>
      </c>
      <c r="G19" s="276">
        <v>18.8</v>
      </c>
      <c r="H19" s="273">
        <v>157.5</v>
      </c>
      <c r="I19" s="276">
        <v>148.19999999999999</v>
      </c>
      <c r="J19" s="276">
        <v>9.3000000000000007</v>
      </c>
      <c r="K19" s="279">
        <v>20.2</v>
      </c>
      <c r="L19" s="276">
        <v>162.6</v>
      </c>
      <c r="M19" s="276">
        <v>151.80000000000001</v>
      </c>
      <c r="N19" s="276">
        <v>10.8</v>
      </c>
      <c r="O19" s="276">
        <v>20.100000000000001</v>
      </c>
      <c r="P19" s="276">
        <v>156.4</v>
      </c>
      <c r="Q19" s="276">
        <v>148</v>
      </c>
      <c r="R19" s="276">
        <v>8.4</v>
      </c>
      <c r="S19" s="276">
        <v>19.8</v>
      </c>
      <c r="T19" s="171"/>
      <c r="U19" s="268"/>
      <c r="V19" s="268"/>
      <c r="W19" s="268"/>
      <c r="X19" s="268"/>
      <c r="Y19" s="270"/>
    </row>
    <row r="20" spans="2:25" ht="27.9" customHeight="1" x14ac:dyDescent="0.25">
      <c r="B20" s="133"/>
      <c r="C20" s="179" t="s">
        <v>17</v>
      </c>
      <c r="D20" s="276">
        <v>129.5</v>
      </c>
      <c r="E20" s="276">
        <v>122.3</v>
      </c>
      <c r="F20" s="276">
        <v>7.2</v>
      </c>
      <c r="G20" s="276">
        <v>17.399999999999999</v>
      </c>
      <c r="H20" s="273">
        <v>139.1</v>
      </c>
      <c r="I20" s="276">
        <v>130.19999999999999</v>
      </c>
      <c r="J20" s="276">
        <v>8.9</v>
      </c>
      <c r="K20" s="279">
        <v>17.7</v>
      </c>
      <c r="L20" s="276">
        <v>142</v>
      </c>
      <c r="M20" s="276">
        <v>132.1</v>
      </c>
      <c r="N20" s="276">
        <v>9.9</v>
      </c>
      <c r="O20" s="276">
        <v>17.600000000000001</v>
      </c>
      <c r="P20" s="276">
        <v>161.30000000000001</v>
      </c>
      <c r="Q20" s="276">
        <v>140.80000000000001</v>
      </c>
      <c r="R20" s="276">
        <v>20.5</v>
      </c>
      <c r="S20" s="276">
        <v>19.2</v>
      </c>
      <c r="T20" s="171"/>
      <c r="U20" s="268"/>
      <c r="V20" s="268"/>
      <c r="W20" s="268"/>
      <c r="X20" s="268"/>
      <c r="Y20" s="270"/>
    </row>
    <row r="21" spans="2:25" ht="27.9" customHeight="1" x14ac:dyDescent="0.25">
      <c r="B21" s="133"/>
      <c r="C21" s="179" t="s">
        <v>18</v>
      </c>
      <c r="D21" s="276">
        <v>136.80000000000001</v>
      </c>
      <c r="E21" s="276">
        <v>128.4</v>
      </c>
      <c r="F21" s="276">
        <v>8.4</v>
      </c>
      <c r="G21" s="276">
        <v>18</v>
      </c>
      <c r="H21" s="280">
        <v>158.30000000000001</v>
      </c>
      <c r="I21" s="276">
        <v>147.6</v>
      </c>
      <c r="J21" s="276">
        <v>10.7</v>
      </c>
      <c r="K21" s="279">
        <v>20</v>
      </c>
      <c r="L21" s="276">
        <v>158.9</v>
      </c>
      <c r="M21" s="276">
        <v>147.1</v>
      </c>
      <c r="N21" s="276">
        <v>11.8</v>
      </c>
      <c r="O21" s="276">
        <v>19.399999999999999</v>
      </c>
      <c r="P21" s="276">
        <v>148.80000000000001</v>
      </c>
      <c r="Q21" s="276">
        <v>135.5</v>
      </c>
      <c r="R21" s="276">
        <v>13.3</v>
      </c>
      <c r="S21" s="276">
        <v>18.5</v>
      </c>
      <c r="T21" s="171"/>
      <c r="U21" s="268"/>
      <c r="V21" s="268"/>
      <c r="W21" s="268"/>
      <c r="X21" s="268"/>
      <c r="Y21" s="270"/>
    </row>
    <row r="22" spans="2:25" ht="27.9" customHeight="1" x14ac:dyDescent="0.25">
      <c r="B22" s="133"/>
      <c r="C22" s="179" t="s">
        <v>19</v>
      </c>
      <c r="D22" s="276">
        <v>142.5</v>
      </c>
      <c r="E22" s="276">
        <v>134.4</v>
      </c>
      <c r="F22" s="276">
        <v>8.1</v>
      </c>
      <c r="G22" s="276">
        <v>18.899999999999999</v>
      </c>
      <c r="H22" s="280">
        <v>156.6</v>
      </c>
      <c r="I22" s="276">
        <v>148.1</v>
      </c>
      <c r="J22" s="276">
        <v>8.5</v>
      </c>
      <c r="K22" s="279">
        <v>19.899999999999999</v>
      </c>
      <c r="L22" s="276">
        <v>160.4</v>
      </c>
      <c r="M22" s="276">
        <v>150.19999999999999</v>
      </c>
      <c r="N22" s="276">
        <v>10.199999999999999</v>
      </c>
      <c r="O22" s="276">
        <v>19.899999999999999</v>
      </c>
      <c r="P22" s="276">
        <v>161</v>
      </c>
      <c r="Q22" s="276">
        <v>150.1</v>
      </c>
      <c r="R22" s="276">
        <v>10.9</v>
      </c>
      <c r="S22" s="276">
        <v>20.2</v>
      </c>
      <c r="T22" s="171"/>
      <c r="U22" s="268"/>
      <c r="V22" s="268"/>
      <c r="W22" s="268"/>
      <c r="X22" s="268"/>
      <c r="Y22" s="270"/>
    </row>
    <row r="23" spans="2:25" ht="27.9" customHeight="1" x14ac:dyDescent="0.25">
      <c r="B23" s="133"/>
      <c r="C23" s="179" t="s">
        <v>20</v>
      </c>
      <c r="D23" s="276">
        <v>139.5</v>
      </c>
      <c r="E23" s="276">
        <v>131.4</v>
      </c>
      <c r="F23" s="276">
        <v>8.1</v>
      </c>
      <c r="G23" s="276">
        <v>18.600000000000001</v>
      </c>
      <c r="H23" s="280">
        <v>165.4</v>
      </c>
      <c r="I23" s="276">
        <v>154</v>
      </c>
      <c r="J23" s="276">
        <v>11.4</v>
      </c>
      <c r="K23" s="279">
        <v>20.5</v>
      </c>
      <c r="L23" s="276">
        <v>164.5</v>
      </c>
      <c r="M23" s="276">
        <v>152.5</v>
      </c>
      <c r="N23" s="276">
        <v>12</v>
      </c>
      <c r="O23" s="276">
        <v>20.2</v>
      </c>
      <c r="P23" s="276">
        <v>146.4</v>
      </c>
      <c r="Q23" s="276">
        <v>136</v>
      </c>
      <c r="R23" s="276">
        <v>10.4</v>
      </c>
      <c r="S23" s="276">
        <v>18.7</v>
      </c>
      <c r="T23" s="171"/>
      <c r="U23" s="268"/>
      <c r="V23" s="268"/>
      <c r="W23" s="268"/>
      <c r="X23" s="268"/>
      <c r="Y23" s="270"/>
    </row>
    <row r="24" spans="2:25" ht="27.9" customHeight="1" x14ac:dyDescent="0.25">
      <c r="B24" s="133"/>
      <c r="C24" s="183" t="s">
        <v>21</v>
      </c>
      <c r="D24" s="276">
        <v>137.5</v>
      </c>
      <c r="E24" s="276">
        <v>129.9</v>
      </c>
      <c r="F24" s="276">
        <v>7.6</v>
      </c>
      <c r="G24" s="276">
        <v>18.3</v>
      </c>
      <c r="H24" s="280">
        <v>159.30000000000001</v>
      </c>
      <c r="I24" s="276">
        <v>149.4</v>
      </c>
      <c r="J24" s="276">
        <v>9.9</v>
      </c>
      <c r="K24" s="279">
        <v>19.8</v>
      </c>
      <c r="L24" s="276">
        <v>160</v>
      </c>
      <c r="M24" s="276">
        <v>148.9</v>
      </c>
      <c r="N24" s="276">
        <v>11.1</v>
      </c>
      <c r="O24" s="276">
        <v>19.8</v>
      </c>
      <c r="P24" s="276">
        <v>142.9</v>
      </c>
      <c r="Q24" s="276">
        <v>135.19999999999999</v>
      </c>
      <c r="R24" s="276">
        <v>7.7</v>
      </c>
      <c r="S24" s="276">
        <v>18.3</v>
      </c>
      <c r="T24" s="171"/>
      <c r="U24" s="268"/>
      <c r="V24" s="268"/>
      <c r="W24" s="268"/>
      <c r="X24" s="268"/>
      <c r="Y24" s="270"/>
    </row>
    <row r="25" spans="2:25" ht="27.9" customHeight="1" x14ac:dyDescent="0.2">
      <c r="B25" s="184" t="s">
        <v>52</v>
      </c>
      <c r="C25" s="155" t="str">
        <f>C7</f>
        <v>令和元年平均</v>
      </c>
      <c r="D25" s="281">
        <v>157</v>
      </c>
      <c r="E25" s="282">
        <v>144.1</v>
      </c>
      <c r="F25" s="282">
        <v>12.9</v>
      </c>
      <c r="G25" s="283">
        <v>20</v>
      </c>
      <c r="H25" s="284">
        <v>175.2</v>
      </c>
      <c r="I25" s="282">
        <v>161.9</v>
      </c>
      <c r="J25" s="282">
        <v>13.3</v>
      </c>
      <c r="K25" s="282">
        <v>22.1</v>
      </c>
      <c r="L25" s="281">
        <v>169.1</v>
      </c>
      <c r="M25" s="282">
        <v>153.19999999999999</v>
      </c>
      <c r="N25" s="282">
        <v>15.9</v>
      </c>
      <c r="O25" s="283">
        <v>20.100000000000001</v>
      </c>
      <c r="P25" s="281">
        <v>150.6</v>
      </c>
      <c r="Q25" s="282">
        <v>138.4</v>
      </c>
      <c r="R25" s="282">
        <v>12.2</v>
      </c>
      <c r="S25" s="283">
        <v>18.7</v>
      </c>
      <c r="T25" s="268"/>
      <c r="U25" s="268"/>
      <c r="V25" s="268"/>
      <c r="W25" s="268"/>
      <c r="X25" s="268"/>
      <c r="Y25" s="270"/>
    </row>
    <row r="26" spans="2:25" ht="27.9" customHeight="1" x14ac:dyDescent="0.2">
      <c r="B26" s="186"/>
      <c r="C26" s="161" t="str">
        <f>C8</f>
        <v>２年</v>
      </c>
      <c r="D26" s="263">
        <v>158.69999999999999</v>
      </c>
      <c r="E26" s="267">
        <v>145.69999999999999</v>
      </c>
      <c r="F26" s="267">
        <v>13</v>
      </c>
      <c r="G26" s="266">
        <v>19.600000000000001</v>
      </c>
      <c r="H26" s="265">
        <v>166.7</v>
      </c>
      <c r="I26" s="267">
        <v>157.19999999999999</v>
      </c>
      <c r="J26" s="267">
        <v>9.5</v>
      </c>
      <c r="K26" s="267">
        <v>21.5</v>
      </c>
      <c r="L26" s="263">
        <v>164.1</v>
      </c>
      <c r="M26" s="267">
        <v>150</v>
      </c>
      <c r="N26" s="267">
        <v>14.1</v>
      </c>
      <c r="O26" s="266">
        <v>19.8</v>
      </c>
      <c r="P26" s="263">
        <v>152</v>
      </c>
      <c r="Q26" s="267">
        <v>140.9</v>
      </c>
      <c r="R26" s="267">
        <v>11.1</v>
      </c>
      <c r="S26" s="266">
        <v>18.600000000000001</v>
      </c>
      <c r="T26" s="268"/>
      <c r="U26" s="268"/>
      <c r="V26" s="268"/>
      <c r="W26" s="268"/>
      <c r="X26" s="268"/>
      <c r="Y26" s="270"/>
    </row>
    <row r="27" spans="2:25" ht="27.9" customHeight="1" x14ac:dyDescent="0.2">
      <c r="B27" s="186"/>
      <c r="C27" s="161" t="str">
        <f t="shared" ref="C27:C29" si="0">C9</f>
        <v>３年</v>
      </c>
      <c r="D27" s="263">
        <v>158.6</v>
      </c>
      <c r="E27" s="267">
        <v>145.6</v>
      </c>
      <c r="F27" s="272">
        <v>13</v>
      </c>
      <c r="G27" s="266">
        <v>19.7</v>
      </c>
      <c r="H27" s="265">
        <v>166.8</v>
      </c>
      <c r="I27" s="267">
        <v>157.30000000000001</v>
      </c>
      <c r="J27" s="272">
        <v>9.5</v>
      </c>
      <c r="K27" s="267">
        <v>21.1</v>
      </c>
      <c r="L27" s="263">
        <v>170.3</v>
      </c>
      <c r="M27" s="267">
        <v>152.80000000000001</v>
      </c>
      <c r="N27" s="272">
        <v>17.5</v>
      </c>
      <c r="O27" s="266">
        <v>20</v>
      </c>
      <c r="P27" s="263">
        <v>155.6</v>
      </c>
      <c r="Q27" s="267">
        <v>138</v>
      </c>
      <c r="R27" s="272">
        <v>17.600000000000001</v>
      </c>
      <c r="S27" s="266">
        <v>18.600000000000001</v>
      </c>
      <c r="T27" s="268"/>
      <c r="U27" s="268"/>
      <c r="V27" s="268"/>
      <c r="W27" s="268"/>
      <c r="X27" s="268"/>
      <c r="Y27" s="270"/>
    </row>
    <row r="28" spans="2:25" ht="27.9" customHeight="1" x14ac:dyDescent="0.2">
      <c r="B28" s="186"/>
      <c r="C28" s="161" t="str">
        <f t="shared" si="0"/>
        <v>４年</v>
      </c>
      <c r="D28" s="269">
        <v>158.1</v>
      </c>
      <c r="E28" s="269">
        <v>144.30000000000001</v>
      </c>
      <c r="F28" s="269">
        <v>13.8</v>
      </c>
      <c r="G28" s="269">
        <v>19.3</v>
      </c>
      <c r="H28" s="273">
        <v>164.4</v>
      </c>
      <c r="I28" s="269">
        <v>153.9</v>
      </c>
      <c r="J28" s="269">
        <v>10.5</v>
      </c>
      <c r="K28" s="263">
        <v>20.5</v>
      </c>
      <c r="L28" s="269">
        <v>166.2</v>
      </c>
      <c r="M28" s="269">
        <v>150.6</v>
      </c>
      <c r="N28" s="269">
        <v>15.6</v>
      </c>
      <c r="O28" s="269">
        <v>19.600000000000001</v>
      </c>
      <c r="P28" s="269">
        <v>146.6</v>
      </c>
      <c r="Q28" s="269">
        <v>135.4</v>
      </c>
      <c r="R28" s="269">
        <v>11.2</v>
      </c>
      <c r="S28" s="269">
        <v>18.3</v>
      </c>
      <c r="T28" s="268"/>
      <c r="U28" s="268"/>
      <c r="V28" s="268"/>
      <c r="W28" s="268"/>
      <c r="X28" s="268"/>
      <c r="Y28" s="270"/>
    </row>
    <row r="29" spans="2:25" ht="27.9" customHeight="1" x14ac:dyDescent="0.2">
      <c r="B29" s="186"/>
      <c r="C29" s="161" t="str">
        <f t="shared" si="0"/>
        <v>５年</v>
      </c>
      <c r="D29" s="269">
        <v>155</v>
      </c>
      <c r="E29" s="269">
        <v>141.4</v>
      </c>
      <c r="F29" s="269">
        <v>13.6</v>
      </c>
      <c r="G29" s="269">
        <v>19.100000000000001</v>
      </c>
      <c r="H29" s="273">
        <v>162.69999999999999</v>
      </c>
      <c r="I29" s="269">
        <v>153.9</v>
      </c>
      <c r="J29" s="269">
        <v>8.8000000000000007</v>
      </c>
      <c r="K29" s="263">
        <v>20.8</v>
      </c>
      <c r="L29" s="269">
        <v>165.8</v>
      </c>
      <c r="M29" s="269">
        <v>149.30000000000001</v>
      </c>
      <c r="N29" s="269">
        <v>16.5</v>
      </c>
      <c r="O29" s="269">
        <v>19.600000000000001</v>
      </c>
      <c r="P29" s="269">
        <v>157.1</v>
      </c>
      <c r="Q29" s="269">
        <v>140.1</v>
      </c>
      <c r="R29" s="269">
        <v>17</v>
      </c>
      <c r="S29" s="269">
        <v>18.8</v>
      </c>
      <c r="T29" s="268"/>
      <c r="U29" s="268"/>
      <c r="V29" s="268"/>
      <c r="W29" s="268"/>
      <c r="X29" s="268"/>
      <c r="Y29" s="270"/>
    </row>
    <row r="30" spans="2:25" ht="27.9" customHeight="1" x14ac:dyDescent="0.25">
      <c r="B30" s="186"/>
      <c r="C30" s="161" t="str">
        <f>C12</f>
        <v>６年</v>
      </c>
      <c r="D30" s="274">
        <v>153.9</v>
      </c>
      <c r="E30" s="274">
        <v>141.6</v>
      </c>
      <c r="F30" s="274">
        <v>12.3</v>
      </c>
      <c r="G30" s="274">
        <v>19.100000000000001</v>
      </c>
      <c r="H30" s="285">
        <v>159.30000000000001</v>
      </c>
      <c r="I30" s="274">
        <v>150</v>
      </c>
      <c r="J30" s="274">
        <v>9.3000000000000007</v>
      </c>
      <c r="K30" s="286">
        <v>20.100000000000001</v>
      </c>
      <c r="L30" s="274">
        <v>163.69999999999999</v>
      </c>
      <c r="M30" s="274">
        <v>149.30000000000001</v>
      </c>
      <c r="N30" s="274">
        <v>14.4</v>
      </c>
      <c r="O30" s="274">
        <v>19.600000000000001</v>
      </c>
      <c r="P30" s="274">
        <v>153.30000000000001</v>
      </c>
      <c r="Q30" s="274">
        <v>142.4</v>
      </c>
      <c r="R30" s="274">
        <v>10.9</v>
      </c>
      <c r="S30" s="274">
        <v>18.899999999999999</v>
      </c>
      <c r="T30" s="171"/>
      <c r="U30" s="268"/>
      <c r="V30" s="268"/>
      <c r="W30" s="268"/>
      <c r="X30" s="268"/>
      <c r="Y30" s="270"/>
    </row>
    <row r="31" spans="2:25" ht="27.9" customHeight="1" x14ac:dyDescent="0.25">
      <c r="B31" s="186"/>
      <c r="C31" s="172">
        <f>$A$4</f>
        <v>6</v>
      </c>
      <c r="D31" s="276">
        <v>145.5</v>
      </c>
      <c r="E31" s="276">
        <v>133.19999999999999</v>
      </c>
      <c r="F31" s="276">
        <v>12.3</v>
      </c>
      <c r="G31" s="276">
        <v>17.899999999999999</v>
      </c>
      <c r="H31" s="280">
        <v>144.9</v>
      </c>
      <c r="I31" s="276">
        <v>136.19999999999999</v>
      </c>
      <c r="J31" s="276">
        <v>8.6999999999999993</v>
      </c>
      <c r="K31" s="279">
        <v>18.2</v>
      </c>
      <c r="L31" s="276">
        <v>150.69999999999999</v>
      </c>
      <c r="M31" s="276">
        <v>135.1</v>
      </c>
      <c r="N31" s="276">
        <v>15.6</v>
      </c>
      <c r="O31" s="276">
        <v>17.899999999999999</v>
      </c>
      <c r="P31" s="276">
        <v>147</v>
      </c>
      <c r="Q31" s="276">
        <v>138.5</v>
      </c>
      <c r="R31" s="276">
        <v>8.5</v>
      </c>
      <c r="S31" s="276">
        <v>17.8</v>
      </c>
      <c r="T31" s="171"/>
      <c r="U31" s="268"/>
      <c r="V31" s="268"/>
      <c r="W31" s="268"/>
      <c r="X31" s="268"/>
      <c r="Y31" s="270"/>
    </row>
    <row r="32" spans="2:25" ht="27.9" customHeight="1" x14ac:dyDescent="0.25">
      <c r="B32" s="186"/>
      <c r="C32" s="179" t="s">
        <v>11</v>
      </c>
      <c r="D32" s="276">
        <v>155.30000000000001</v>
      </c>
      <c r="E32" s="276">
        <v>141.1</v>
      </c>
      <c r="F32" s="276">
        <v>14.2</v>
      </c>
      <c r="G32" s="276">
        <v>19</v>
      </c>
      <c r="H32" s="280">
        <v>165.1</v>
      </c>
      <c r="I32" s="276">
        <v>156.5</v>
      </c>
      <c r="J32" s="276">
        <v>8.6</v>
      </c>
      <c r="K32" s="279">
        <v>21.4</v>
      </c>
      <c r="L32" s="276">
        <v>165.2</v>
      </c>
      <c r="M32" s="276">
        <v>148.80000000000001</v>
      </c>
      <c r="N32" s="276">
        <v>16.399999999999999</v>
      </c>
      <c r="O32" s="276">
        <v>19.600000000000001</v>
      </c>
      <c r="P32" s="276">
        <v>144</v>
      </c>
      <c r="Q32" s="276">
        <v>135.6</v>
      </c>
      <c r="R32" s="276">
        <v>8.4</v>
      </c>
      <c r="S32" s="276">
        <v>17.3</v>
      </c>
      <c r="T32" s="171"/>
      <c r="U32" s="268"/>
      <c r="V32" s="268"/>
      <c r="W32" s="268"/>
      <c r="X32" s="268"/>
      <c r="Y32" s="270"/>
    </row>
    <row r="33" spans="2:25" ht="27.9" customHeight="1" x14ac:dyDescent="0.25">
      <c r="B33" s="186"/>
      <c r="C33" s="179" t="s">
        <v>12</v>
      </c>
      <c r="D33" s="276">
        <v>157.1</v>
      </c>
      <c r="E33" s="276">
        <v>143</v>
      </c>
      <c r="F33" s="276">
        <v>14.1</v>
      </c>
      <c r="G33" s="276">
        <v>19.3</v>
      </c>
      <c r="H33" s="280">
        <v>161.9</v>
      </c>
      <c r="I33" s="276">
        <v>152.1</v>
      </c>
      <c r="J33" s="276">
        <v>9.8000000000000007</v>
      </c>
      <c r="K33" s="279">
        <v>20.5</v>
      </c>
      <c r="L33" s="276">
        <v>164.9</v>
      </c>
      <c r="M33" s="276">
        <v>148.80000000000001</v>
      </c>
      <c r="N33" s="276">
        <v>16.100000000000001</v>
      </c>
      <c r="O33" s="276">
        <v>19.5</v>
      </c>
      <c r="P33" s="276">
        <v>145.6</v>
      </c>
      <c r="Q33" s="276">
        <v>137.1</v>
      </c>
      <c r="R33" s="276">
        <v>8.5</v>
      </c>
      <c r="S33" s="276">
        <v>18.399999999999999</v>
      </c>
      <c r="T33" s="171"/>
      <c r="U33" s="268"/>
      <c r="V33" s="268"/>
      <c r="W33" s="268"/>
      <c r="X33" s="268"/>
      <c r="Y33" s="270"/>
    </row>
    <row r="34" spans="2:25" ht="27.9" customHeight="1" x14ac:dyDescent="0.25">
      <c r="B34" s="186"/>
      <c r="C34" s="179" t="s">
        <v>13</v>
      </c>
      <c r="D34" s="276">
        <v>162.69999999999999</v>
      </c>
      <c r="E34" s="276">
        <v>149.30000000000001</v>
      </c>
      <c r="F34" s="276">
        <v>13.4</v>
      </c>
      <c r="G34" s="276">
        <v>20.100000000000001</v>
      </c>
      <c r="H34" s="280">
        <v>161.6</v>
      </c>
      <c r="I34" s="276">
        <v>155.6</v>
      </c>
      <c r="J34" s="276">
        <v>6</v>
      </c>
      <c r="K34" s="279">
        <v>21</v>
      </c>
      <c r="L34" s="276">
        <v>171.8</v>
      </c>
      <c r="M34" s="276">
        <v>156.5</v>
      </c>
      <c r="N34" s="276">
        <v>15.3</v>
      </c>
      <c r="O34" s="276">
        <v>20.7</v>
      </c>
      <c r="P34" s="276">
        <v>158</v>
      </c>
      <c r="Q34" s="276">
        <v>149.5</v>
      </c>
      <c r="R34" s="276">
        <v>8.5</v>
      </c>
      <c r="S34" s="276">
        <v>19.600000000000001</v>
      </c>
      <c r="T34" s="171"/>
      <c r="U34" s="268"/>
      <c r="V34" s="268"/>
      <c r="W34" s="268"/>
      <c r="X34" s="268"/>
      <c r="Y34" s="270"/>
    </row>
    <row r="35" spans="2:25" ht="27.9" customHeight="1" x14ac:dyDescent="0.25">
      <c r="B35" s="186"/>
      <c r="C35" s="179" t="s">
        <v>14</v>
      </c>
      <c r="D35" s="276">
        <v>153</v>
      </c>
      <c r="E35" s="276">
        <v>140.69999999999999</v>
      </c>
      <c r="F35" s="276">
        <v>12.3</v>
      </c>
      <c r="G35" s="276">
        <v>19</v>
      </c>
      <c r="H35" s="280">
        <v>155.69999999999999</v>
      </c>
      <c r="I35" s="276">
        <v>149</v>
      </c>
      <c r="J35" s="276">
        <v>6.7</v>
      </c>
      <c r="K35" s="279">
        <v>20</v>
      </c>
      <c r="L35" s="276">
        <v>161</v>
      </c>
      <c r="M35" s="276">
        <v>146</v>
      </c>
      <c r="N35" s="276">
        <v>15</v>
      </c>
      <c r="O35" s="276">
        <v>19.2</v>
      </c>
      <c r="P35" s="276">
        <v>158.4</v>
      </c>
      <c r="Q35" s="276">
        <v>149.19999999999999</v>
      </c>
      <c r="R35" s="276">
        <v>9.1999999999999993</v>
      </c>
      <c r="S35" s="276">
        <v>19.8</v>
      </c>
      <c r="T35" s="171"/>
      <c r="U35" s="268"/>
      <c r="V35" s="268"/>
      <c r="W35" s="268"/>
      <c r="X35" s="268"/>
      <c r="Y35" s="270"/>
    </row>
    <row r="36" spans="2:25" ht="27.9" customHeight="1" x14ac:dyDescent="0.25">
      <c r="B36" s="186"/>
      <c r="C36" s="179" t="s">
        <v>15</v>
      </c>
      <c r="D36" s="276">
        <v>157.4</v>
      </c>
      <c r="E36" s="276">
        <v>144.6</v>
      </c>
      <c r="F36" s="276">
        <v>12.8</v>
      </c>
      <c r="G36" s="276">
        <v>19.5</v>
      </c>
      <c r="H36" s="280">
        <v>160.4</v>
      </c>
      <c r="I36" s="276">
        <v>154.1</v>
      </c>
      <c r="J36" s="276">
        <v>6.3</v>
      </c>
      <c r="K36" s="279">
        <v>20.8</v>
      </c>
      <c r="L36" s="276">
        <v>168.6</v>
      </c>
      <c r="M36" s="276">
        <v>154.5</v>
      </c>
      <c r="N36" s="276">
        <v>14.1</v>
      </c>
      <c r="O36" s="276">
        <v>20.100000000000001</v>
      </c>
      <c r="P36" s="276">
        <v>148.5</v>
      </c>
      <c r="Q36" s="276">
        <v>141</v>
      </c>
      <c r="R36" s="276">
        <v>7.5</v>
      </c>
      <c r="S36" s="276">
        <v>18.899999999999999</v>
      </c>
      <c r="T36" s="171"/>
      <c r="U36" s="268"/>
      <c r="V36" s="268"/>
      <c r="W36" s="268"/>
      <c r="X36" s="268"/>
      <c r="Y36" s="270"/>
    </row>
    <row r="37" spans="2:25" ht="27.9" customHeight="1" x14ac:dyDescent="0.25">
      <c r="B37" s="186"/>
      <c r="C37" s="179" t="s">
        <v>16</v>
      </c>
      <c r="D37" s="276">
        <v>156.5</v>
      </c>
      <c r="E37" s="276">
        <v>144.80000000000001</v>
      </c>
      <c r="F37" s="276">
        <v>11.7</v>
      </c>
      <c r="G37" s="276">
        <v>19.7</v>
      </c>
      <c r="H37" s="280">
        <v>160.9</v>
      </c>
      <c r="I37" s="276">
        <v>150.80000000000001</v>
      </c>
      <c r="J37" s="276">
        <v>10.1</v>
      </c>
      <c r="K37" s="279">
        <v>20.5</v>
      </c>
      <c r="L37" s="276">
        <v>170.5</v>
      </c>
      <c r="M37" s="276">
        <v>156.6</v>
      </c>
      <c r="N37" s="276">
        <v>13.9</v>
      </c>
      <c r="O37" s="276">
        <v>20.5</v>
      </c>
      <c r="P37" s="276">
        <v>158.80000000000001</v>
      </c>
      <c r="Q37" s="276">
        <v>149.4</v>
      </c>
      <c r="R37" s="276">
        <v>9.4</v>
      </c>
      <c r="S37" s="276">
        <v>19.8</v>
      </c>
      <c r="T37" s="171"/>
      <c r="U37" s="268"/>
      <c r="V37" s="268"/>
      <c r="W37" s="268"/>
      <c r="X37" s="268"/>
      <c r="Y37" s="270"/>
    </row>
    <row r="38" spans="2:25" ht="27.9" customHeight="1" x14ac:dyDescent="0.25">
      <c r="B38" s="186"/>
      <c r="C38" s="179" t="s">
        <v>17</v>
      </c>
      <c r="D38" s="276">
        <v>143.30000000000001</v>
      </c>
      <c r="E38" s="276">
        <v>132.6</v>
      </c>
      <c r="F38" s="276">
        <v>10.7</v>
      </c>
      <c r="G38" s="276">
        <v>18</v>
      </c>
      <c r="H38" s="280">
        <v>143.69999999999999</v>
      </c>
      <c r="I38" s="276">
        <v>133.5</v>
      </c>
      <c r="J38" s="276">
        <v>10.199999999999999</v>
      </c>
      <c r="K38" s="279">
        <v>18</v>
      </c>
      <c r="L38" s="276">
        <v>148.6</v>
      </c>
      <c r="M38" s="276">
        <v>136.19999999999999</v>
      </c>
      <c r="N38" s="276">
        <v>12.4</v>
      </c>
      <c r="O38" s="276">
        <v>18</v>
      </c>
      <c r="P38" s="276">
        <v>167.4</v>
      </c>
      <c r="Q38" s="276">
        <v>144.19999999999999</v>
      </c>
      <c r="R38" s="276">
        <v>23.2</v>
      </c>
      <c r="S38" s="276">
        <v>19.5</v>
      </c>
      <c r="T38" s="171"/>
      <c r="U38" s="268"/>
      <c r="V38" s="268"/>
      <c r="W38" s="268"/>
      <c r="X38" s="268"/>
      <c r="Y38" s="270"/>
    </row>
    <row r="39" spans="2:25" ht="27.9" customHeight="1" x14ac:dyDescent="0.25">
      <c r="B39" s="186"/>
      <c r="C39" s="179" t="s">
        <v>18</v>
      </c>
      <c r="D39" s="276">
        <v>151.5</v>
      </c>
      <c r="E39" s="276">
        <v>139.4</v>
      </c>
      <c r="F39" s="276">
        <v>12.1</v>
      </c>
      <c r="G39" s="276">
        <v>18.7</v>
      </c>
      <c r="H39" s="280">
        <v>163.5</v>
      </c>
      <c r="I39" s="276">
        <v>151.30000000000001</v>
      </c>
      <c r="J39" s="276">
        <v>12.2</v>
      </c>
      <c r="K39" s="279">
        <v>20.3</v>
      </c>
      <c r="L39" s="276">
        <v>163.4</v>
      </c>
      <c r="M39" s="276">
        <v>149.80000000000001</v>
      </c>
      <c r="N39" s="276">
        <v>13.6</v>
      </c>
      <c r="O39" s="276">
        <v>19.600000000000001</v>
      </c>
      <c r="P39" s="276">
        <v>151.9</v>
      </c>
      <c r="Q39" s="276">
        <v>137.1</v>
      </c>
      <c r="R39" s="276">
        <v>14.8</v>
      </c>
      <c r="S39" s="276">
        <v>18.600000000000001</v>
      </c>
      <c r="T39" s="171"/>
      <c r="U39" s="268"/>
      <c r="V39" s="268"/>
      <c r="W39" s="268"/>
      <c r="X39" s="268"/>
      <c r="Y39" s="270"/>
    </row>
    <row r="40" spans="2:25" ht="27.9" customHeight="1" x14ac:dyDescent="0.25">
      <c r="B40" s="186"/>
      <c r="C40" s="179" t="s">
        <v>19</v>
      </c>
      <c r="D40" s="276">
        <v>157</v>
      </c>
      <c r="E40" s="276">
        <v>145.30000000000001</v>
      </c>
      <c r="F40" s="276">
        <v>11.7</v>
      </c>
      <c r="G40" s="276">
        <v>19.600000000000001</v>
      </c>
      <c r="H40" s="280">
        <v>160.6</v>
      </c>
      <c r="I40" s="276">
        <v>151</v>
      </c>
      <c r="J40" s="276">
        <v>9.6</v>
      </c>
      <c r="K40" s="279">
        <v>20.2</v>
      </c>
      <c r="L40" s="276">
        <v>166.9</v>
      </c>
      <c r="M40" s="276">
        <v>154.30000000000001</v>
      </c>
      <c r="N40" s="276">
        <v>12.6</v>
      </c>
      <c r="O40" s="276">
        <v>20.3</v>
      </c>
      <c r="P40" s="276">
        <v>165</v>
      </c>
      <c r="Q40" s="276">
        <v>153</v>
      </c>
      <c r="R40" s="276">
        <v>12</v>
      </c>
      <c r="S40" s="276">
        <v>20.399999999999999</v>
      </c>
      <c r="T40" s="171"/>
      <c r="U40" s="268"/>
      <c r="V40" s="268"/>
      <c r="W40" s="268"/>
      <c r="X40" s="268"/>
      <c r="Y40" s="270"/>
    </row>
    <row r="41" spans="2:25" ht="27.9" customHeight="1" x14ac:dyDescent="0.25">
      <c r="B41" s="186"/>
      <c r="C41" s="179" t="s">
        <v>20</v>
      </c>
      <c r="D41" s="276">
        <v>155.80000000000001</v>
      </c>
      <c r="E41" s="276">
        <v>144</v>
      </c>
      <c r="F41" s="276">
        <v>11.8</v>
      </c>
      <c r="G41" s="276">
        <v>19.5</v>
      </c>
      <c r="H41" s="280">
        <v>170.3</v>
      </c>
      <c r="I41" s="276">
        <v>157.6</v>
      </c>
      <c r="J41" s="276">
        <v>12.7</v>
      </c>
      <c r="K41" s="279">
        <v>20.8</v>
      </c>
      <c r="L41" s="276">
        <v>169.5</v>
      </c>
      <c r="M41" s="276">
        <v>155</v>
      </c>
      <c r="N41" s="276">
        <v>14.5</v>
      </c>
      <c r="O41" s="276">
        <v>20.399999999999999</v>
      </c>
      <c r="P41" s="276">
        <v>149.1</v>
      </c>
      <c r="Q41" s="276">
        <v>137.69999999999999</v>
      </c>
      <c r="R41" s="276">
        <v>11.4</v>
      </c>
      <c r="S41" s="276">
        <v>18.8</v>
      </c>
      <c r="T41" s="171"/>
      <c r="U41" s="268"/>
      <c r="V41" s="268"/>
      <c r="W41" s="268"/>
      <c r="X41" s="268"/>
      <c r="Y41" s="270"/>
    </row>
    <row r="42" spans="2:25" ht="27.9" customHeight="1" x14ac:dyDescent="0.25">
      <c r="B42" s="192"/>
      <c r="C42" s="183" t="s">
        <v>21</v>
      </c>
      <c r="D42" s="287">
        <v>152.19999999999999</v>
      </c>
      <c r="E42" s="287">
        <v>141.30000000000001</v>
      </c>
      <c r="F42" s="287">
        <v>10.9</v>
      </c>
      <c r="G42" s="287">
        <v>19</v>
      </c>
      <c r="H42" s="288">
        <v>163.69999999999999</v>
      </c>
      <c r="I42" s="287">
        <v>152.6</v>
      </c>
      <c r="J42" s="287">
        <v>11.1</v>
      </c>
      <c r="K42" s="289">
        <v>20.100000000000001</v>
      </c>
      <c r="L42" s="287">
        <v>164.2</v>
      </c>
      <c r="M42" s="287">
        <v>150.4</v>
      </c>
      <c r="N42" s="287">
        <v>13.8</v>
      </c>
      <c r="O42" s="287">
        <v>19.8</v>
      </c>
      <c r="P42" s="287">
        <v>144.9</v>
      </c>
      <c r="Q42" s="287">
        <v>136.4</v>
      </c>
      <c r="R42" s="287">
        <v>8.5</v>
      </c>
      <c r="S42" s="287">
        <v>18.3</v>
      </c>
      <c r="T42" s="171"/>
      <c r="U42" s="268"/>
      <c r="V42" s="268"/>
      <c r="W42" s="268"/>
      <c r="X42" s="268"/>
      <c r="Y42" s="270"/>
    </row>
    <row r="43" spans="2:25" ht="27.9" customHeight="1" x14ac:dyDescent="0.2">
      <c r="B43" s="184" t="s">
        <v>56</v>
      </c>
      <c r="C43" s="155" t="str">
        <f>C25</f>
        <v>令和元年平均</v>
      </c>
      <c r="D43" s="263">
        <v>132.19999999999999</v>
      </c>
      <c r="E43" s="267">
        <v>126.9</v>
      </c>
      <c r="F43" s="267">
        <v>5.3</v>
      </c>
      <c r="G43" s="266">
        <v>18.7</v>
      </c>
      <c r="H43" s="265">
        <v>141.1</v>
      </c>
      <c r="I43" s="267">
        <v>137.30000000000001</v>
      </c>
      <c r="J43" s="267">
        <v>3.8</v>
      </c>
      <c r="K43" s="267">
        <v>20</v>
      </c>
      <c r="L43" s="263">
        <v>150.9</v>
      </c>
      <c r="M43" s="267">
        <v>142.80000000000001</v>
      </c>
      <c r="N43" s="267">
        <v>8.1</v>
      </c>
      <c r="O43" s="266">
        <v>19.3</v>
      </c>
      <c r="P43" s="263">
        <v>136.30000000000001</v>
      </c>
      <c r="Q43" s="267">
        <v>127.4</v>
      </c>
      <c r="R43" s="267">
        <v>8.9</v>
      </c>
      <c r="S43" s="266">
        <v>17.100000000000001</v>
      </c>
      <c r="T43" s="268"/>
      <c r="U43" s="268"/>
      <c r="V43" s="268"/>
      <c r="W43" s="268"/>
      <c r="X43" s="268"/>
      <c r="Y43" s="270"/>
    </row>
    <row r="44" spans="2:25" ht="27.9" customHeight="1" x14ac:dyDescent="0.2">
      <c r="B44" s="186"/>
      <c r="C44" s="161" t="str">
        <f>C26</f>
        <v>２年</v>
      </c>
      <c r="D44" s="263">
        <v>128.5</v>
      </c>
      <c r="E44" s="267">
        <v>124.3</v>
      </c>
      <c r="F44" s="267">
        <v>4.2</v>
      </c>
      <c r="G44" s="266">
        <v>18.2</v>
      </c>
      <c r="H44" s="265">
        <v>129</v>
      </c>
      <c r="I44" s="267">
        <v>125.4</v>
      </c>
      <c r="J44" s="267">
        <v>3.6</v>
      </c>
      <c r="K44" s="267">
        <v>18.5</v>
      </c>
      <c r="L44" s="263">
        <v>144.9</v>
      </c>
      <c r="M44" s="267">
        <v>138.4</v>
      </c>
      <c r="N44" s="267">
        <v>6.5</v>
      </c>
      <c r="O44" s="266">
        <v>18.899999999999999</v>
      </c>
      <c r="P44" s="263">
        <v>134</v>
      </c>
      <c r="Q44" s="267">
        <v>128.4</v>
      </c>
      <c r="R44" s="267">
        <v>5.6</v>
      </c>
      <c r="S44" s="266">
        <v>17.8</v>
      </c>
      <c r="T44" s="268"/>
      <c r="U44" s="268"/>
      <c r="V44" s="268"/>
      <c r="W44" s="268"/>
      <c r="X44" s="268"/>
      <c r="Y44" s="270"/>
    </row>
    <row r="45" spans="2:25" ht="27.9" customHeight="1" x14ac:dyDescent="0.2">
      <c r="B45" s="186"/>
      <c r="C45" s="161" t="str">
        <f t="shared" ref="C45:C47" si="1">C27</f>
        <v>３年</v>
      </c>
      <c r="D45" s="263">
        <v>129.1</v>
      </c>
      <c r="E45" s="267">
        <v>124.9</v>
      </c>
      <c r="F45" s="272">
        <v>4.2</v>
      </c>
      <c r="G45" s="266">
        <v>18.2</v>
      </c>
      <c r="H45" s="265">
        <v>147.9</v>
      </c>
      <c r="I45" s="267">
        <v>143</v>
      </c>
      <c r="J45" s="272">
        <v>4.9000000000000004</v>
      </c>
      <c r="K45" s="267">
        <v>19.7</v>
      </c>
      <c r="L45" s="263">
        <v>142.6</v>
      </c>
      <c r="M45" s="267">
        <v>135.19999999999999</v>
      </c>
      <c r="N45" s="272">
        <v>7.4</v>
      </c>
      <c r="O45" s="266">
        <v>18.600000000000001</v>
      </c>
      <c r="P45" s="263">
        <v>133.19999999999999</v>
      </c>
      <c r="Q45" s="267">
        <v>126.9</v>
      </c>
      <c r="R45" s="272">
        <v>6.3</v>
      </c>
      <c r="S45" s="266">
        <v>17.100000000000001</v>
      </c>
      <c r="T45" s="268"/>
      <c r="U45" s="268"/>
      <c r="V45" s="268"/>
      <c r="W45" s="268"/>
      <c r="X45" s="268"/>
      <c r="Y45" s="270"/>
    </row>
    <row r="46" spans="2:25" ht="27.9" customHeight="1" x14ac:dyDescent="0.2">
      <c r="B46" s="186"/>
      <c r="C46" s="161" t="str">
        <f t="shared" si="1"/>
        <v>４年</v>
      </c>
      <c r="D46" s="269">
        <v>128.69999999999999</v>
      </c>
      <c r="E46" s="269">
        <v>123.6</v>
      </c>
      <c r="F46" s="269">
        <v>5.0999999999999996</v>
      </c>
      <c r="G46" s="269">
        <v>18</v>
      </c>
      <c r="H46" s="273">
        <v>146.5</v>
      </c>
      <c r="I46" s="269">
        <v>142.69999999999999</v>
      </c>
      <c r="J46" s="269">
        <v>3.8</v>
      </c>
      <c r="K46" s="263">
        <v>19.8</v>
      </c>
      <c r="L46" s="269">
        <v>142.69999999999999</v>
      </c>
      <c r="M46" s="269">
        <v>135.19999999999999</v>
      </c>
      <c r="N46" s="269">
        <v>7.5</v>
      </c>
      <c r="O46" s="269">
        <v>18.7</v>
      </c>
      <c r="P46" s="269">
        <v>127.5</v>
      </c>
      <c r="Q46" s="269">
        <v>122.5</v>
      </c>
      <c r="R46" s="269">
        <v>5</v>
      </c>
      <c r="S46" s="269">
        <v>16.8</v>
      </c>
      <c r="T46" s="268"/>
      <c r="U46" s="268"/>
      <c r="V46" s="268"/>
      <c r="W46" s="268"/>
      <c r="X46" s="268"/>
      <c r="Y46" s="270"/>
    </row>
    <row r="47" spans="2:25" ht="27.9" customHeight="1" x14ac:dyDescent="0.2">
      <c r="B47" s="186"/>
      <c r="C47" s="161" t="str">
        <f t="shared" si="1"/>
        <v>５年</v>
      </c>
      <c r="D47" s="269">
        <v>126.1</v>
      </c>
      <c r="E47" s="269">
        <v>121</v>
      </c>
      <c r="F47" s="269">
        <v>5.0999999999999996</v>
      </c>
      <c r="G47" s="269">
        <v>17.7</v>
      </c>
      <c r="H47" s="273">
        <v>140.5</v>
      </c>
      <c r="I47" s="269">
        <v>137.6</v>
      </c>
      <c r="J47" s="269">
        <v>2.9</v>
      </c>
      <c r="K47" s="263">
        <v>19.600000000000001</v>
      </c>
      <c r="L47" s="269">
        <v>141.5</v>
      </c>
      <c r="M47" s="269">
        <v>134.69999999999999</v>
      </c>
      <c r="N47" s="269">
        <v>6.8</v>
      </c>
      <c r="O47" s="269">
        <v>18.600000000000001</v>
      </c>
      <c r="P47" s="269">
        <v>135</v>
      </c>
      <c r="Q47" s="269">
        <v>129.19999999999999</v>
      </c>
      <c r="R47" s="269">
        <v>5.8</v>
      </c>
      <c r="S47" s="269">
        <v>18.600000000000001</v>
      </c>
      <c r="T47" s="268"/>
      <c r="U47" s="268"/>
      <c r="V47" s="268"/>
      <c r="W47" s="268"/>
      <c r="X47" s="268"/>
      <c r="Y47" s="270"/>
    </row>
    <row r="48" spans="2:25" ht="27.9" customHeight="1" x14ac:dyDescent="0.25">
      <c r="B48" s="186"/>
      <c r="C48" s="161" t="str">
        <f>C30</f>
        <v>６年</v>
      </c>
      <c r="D48" s="269">
        <v>125.5</v>
      </c>
      <c r="E48" s="269">
        <v>120.5</v>
      </c>
      <c r="F48" s="269">
        <v>5</v>
      </c>
      <c r="G48" s="269">
        <v>17.7</v>
      </c>
      <c r="H48" s="273">
        <v>133.5</v>
      </c>
      <c r="I48" s="269">
        <v>131.30000000000001</v>
      </c>
      <c r="J48" s="269">
        <v>2.2000000000000002</v>
      </c>
      <c r="K48" s="263">
        <v>17.899999999999999</v>
      </c>
      <c r="L48" s="269">
        <v>147.1</v>
      </c>
      <c r="M48" s="269">
        <v>140</v>
      </c>
      <c r="N48" s="269">
        <v>7.1</v>
      </c>
      <c r="O48" s="269">
        <v>18.899999999999999</v>
      </c>
      <c r="P48" s="269">
        <v>135</v>
      </c>
      <c r="Q48" s="269">
        <v>132.5</v>
      </c>
      <c r="R48" s="269">
        <v>2.5</v>
      </c>
      <c r="S48" s="269">
        <v>18.3</v>
      </c>
      <c r="T48" s="171"/>
      <c r="U48" s="268"/>
      <c r="V48" s="268"/>
      <c r="W48" s="268"/>
      <c r="X48" s="268"/>
      <c r="Y48" s="270"/>
    </row>
    <row r="49" spans="2:25" ht="27.9" customHeight="1" x14ac:dyDescent="0.25">
      <c r="B49" s="186"/>
      <c r="C49" s="172">
        <f>$A$4</f>
        <v>6</v>
      </c>
      <c r="D49" s="275">
        <v>120.3</v>
      </c>
      <c r="E49" s="275">
        <v>115.4</v>
      </c>
      <c r="F49" s="275">
        <v>4.9000000000000004</v>
      </c>
      <c r="G49" s="275">
        <v>16.8</v>
      </c>
      <c r="H49" s="290">
        <v>117.7</v>
      </c>
      <c r="I49" s="275">
        <v>116.2</v>
      </c>
      <c r="J49" s="275">
        <v>1.5</v>
      </c>
      <c r="K49" s="278">
        <v>16.600000000000001</v>
      </c>
      <c r="L49" s="275">
        <v>130.69999999999999</v>
      </c>
      <c r="M49" s="275">
        <v>124.4</v>
      </c>
      <c r="N49" s="275">
        <v>6.3</v>
      </c>
      <c r="O49" s="275">
        <v>16.8</v>
      </c>
      <c r="P49" s="275">
        <v>135.9</v>
      </c>
      <c r="Q49" s="275">
        <v>133.5</v>
      </c>
      <c r="R49" s="275">
        <v>2.4</v>
      </c>
      <c r="S49" s="275">
        <v>17.100000000000001</v>
      </c>
      <c r="T49" s="171"/>
      <c r="U49" s="268"/>
      <c r="V49" s="268"/>
      <c r="W49" s="268"/>
      <c r="X49" s="268"/>
      <c r="Y49" s="270"/>
    </row>
    <row r="50" spans="2:25" ht="27.9" customHeight="1" x14ac:dyDescent="0.25">
      <c r="B50" s="186"/>
      <c r="C50" s="179" t="s">
        <v>11</v>
      </c>
      <c r="D50" s="276">
        <v>123.6</v>
      </c>
      <c r="E50" s="276">
        <v>118.9</v>
      </c>
      <c r="F50" s="276">
        <v>4.7</v>
      </c>
      <c r="G50" s="276">
        <v>17.399999999999999</v>
      </c>
      <c r="H50" s="280">
        <v>126.9</v>
      </c>
      <c r="I50" s="276">
        <v>125.2</v>
      </c>
      <c r="J50" s="276">
        <v>1.7</v>
      </c>
      <c r="K50" s="279">
        <v>17.100000000000001</v>
      </c>
      <c r="L50" s="276">
        <v>145.19999999999999</v>
      </c>
      <c r="M50" s="276">
        <v>138.69999999999999</v>
      </c>
      <c r="N50" s="276">
        <v>6.5</v>
      </c>
      <c r="O50" s="276">
        <v>18.899999999999999</v>
      </c>
      <c r="P50" s="276">
        <v>137.19999999999999</v>
      </c>
      <c r="Q50" s="276">
        <v>134</v>
      </c>
      <c r="R50" s="276">
        <v>3.2</v>
      </c>
      <c r="S50" s="276">
        <v>17.2</v>
      </c>
      <c r="T50" s="171"/>
      <c r="U50" s="268"/>
      <c r="V50" s="268"/>
      <c r="W50" s="268"/>
      <c r="X50" s="268"/>
      <c r="Y50" s="270"/>
    </row>
    <row r="51" spans="2:25" ht="27.9" customHeight="1" x14ac:dyDescent="0.25">
      <c r="B51" s="186"/>
      <c r="C51" s="179" t="s">
        <v>12</v>
      </c>
      <c r="D51" s="276">
        <v>125.3</v>
      </c>
      <c r="E51" s="276">
        <v>120.1</v>
      </c>
      <c r="F51" s="276">
        <v>5.2</v>
      </c>
      <c r="G51" s="276">
        <v>17.600000000000001</v>
      </c>
      <c r="H51" s="280">
        <v>130.6</v>
      </c>
      <c r="I51" s="276">
        <v>128.30000000000001</v>
      </c>
      <c r="J51" s="276">
        <v>2.2999999999999998</v>
      </c>
      <c r="K51" s="279">
        <v>18.2</v>
      </c>
      <c r="L51" s="276">
        <v>146.19999999999999</v>
      </c>
      <c r="M51" s="276">
        <v>139.9</v>
      </c>
      <c r="N51" s="276">
        <v>6.3</v>
      </c>
      <c r="O51" s="276">
        <v>18.899999999999999</v>
      </c>
      <c r="P51" s="276">
        <v>134.30000000000001</v>
      </c>
      <c r="Q51" s="276">
        <v>129.30000000000001</v>
      </c>
      <c r="R51" s="276">
        <v>5</v>
      </c>
      <c r="S51" s="276">
        <v>17.899999999999999</v>
      </c>
      <c r="T51" s="171"/>
      <c r="U51" s="268"/>
      <c r="V51" s="268"/>
      <c r="W51" s="268"/>
      <c r="X51" s="268"/>
      <c r="Y51" s="270"/>
    </row>
    <row r="52" spans="2:25" ht="27.9" customHeight="1" x14ac:dyDescent="0.25">
      <c r="B52" s="186"/>
      <c r="C52" s="179" t="s">
        <v>13</v>
      </c>
      <c r="D52" s="276">
        <v>132</v>
      </c>
      <c r="E52" s="276">
        <v>126</v>
      </c>
      <c r="F52" s="276">
        <v>6</v>
      </c>
      <c r="G52" s="276">
        <v>18.399999999999999</v>
      </c>
      <c r="H52" s="280">
        <v>178.2</v>
      </c>
      <c r="I52" s="276">
        <v>176.8</v>
      </c>
      <c r="J52" s="276">
        <v>1.4</v>
      </c>
      <c r="K52" s="279">
        <v>18.899999999999999</v>
      </c>
      <c r="L52" s="276">
        <v>157.30000000000001</v>
      </c>
      <c r="M52" s="276">
        <v>146.6</v>
      </c>
      <c r="N52" s="276">
        <v>10.7</v>
      </c>
      <c r="O52" s="276">
        <v>19.7</v>
      </c>
      <c r="P52" s="276">
        <v>151.1</v>
      </c>
      <c r="Q52" s="276">
        <v>147.6</v>
      </c>
      <c r="R52" s="276">
        <v>3.5</v>
      </c>
      <c r="S52" s="276">
        <v>19.899999999999999</v>
      </c>
      <c r="T52" s="171"/>
      <c r="U52" s="268"/>
      <c r="V52" s="268"/>
      <c r="W52" s="268"/>
      <c r="X52" s="268"/>
      <c r="Y52" s="270"/>
    </row>
    <row r="53" spans="2:25" ht="27.9" customHeight="1" x14ac:dyDescent="0.25">
      <c r="B53" s="186"/>
      <c r="C53" s="179" t="s">
        <v>14</v>
      </c>
      <c r="D53" s="276">
        <v>128.1</v>
      </c>
      <c r="E53" s="276">
        <v>123</v>
      </c>
      <c r="F53" s="279">
        <v>5.0999999999999996</v>
      </c>
      <c r="G53" s="276">
        <v>17.899999999999999</v>
      </c>
      <c r="H53" s="280">
        <v>131.6</v>
      </c>
      <c r="I53" s="276">
        <v>130</v>
      </c>
      <c r="J53" s="279">
        <v>1.6</v>
      </c>
      <c r="K53" s="279">
        <v>18</v>
      </c>
      <c r="L53" s="276">
        <v>143.1</v>
      </c>
      <c r="M53" s="276">
        <v>137.1</v>
      </c>
      <c r="N53" s="276">
        <v>6</v>
      </c>
      <c r="O53" s="276">
        <v>18.399999999999999</v>
      </c>
      <c r="P53" s="276">
        <v>145.19999999999999</v>
      </c>
      <c r="Q53" s="276">
        <v>142.69999999999999</v>
      </c>
      <c r="R53" s="276">
        <v>2.5</v>
      </c>
      <c r="S53" s="276">
        <v>19.3</v>
      </c>
      <c r="T53" s="171"/>
      <c r="U53" s="268"/>
      <c r="V53" s="268"/>
      <c r="W53" s="268"/>
      <c r="X53" s="268"/>
      <c r="Y53" s="270"/>
    </row>
    <row r="54" spans="2:25" ht="27.9" customHeight="1" x14ac:dyDescent="0.25">
      <c r="B54" s="186"/>
      <c r="C54" s="179" t="s">
        <v>15</v>
      </c>
      <c r="D54" s="276">
        <v>129.5</v>
      </c>
      <c r="E54" s="276">
        <v>124</v>
      </c>
      <c r="F54" s="279">
        <v>5.5</v>
      </c>
      <c r="G54" s="276">
        <v>18.2</v>
      </c>
      <c r="H54" s="280">
        <v>138.9</v>
      </c>
      <c r="I54" s="276">
        <v>137.19999999999999</v>
      </c>
      <c r="J54" s="276">
        <v>1.7</v>
      </c>
      <c r="K54" s="279">
        <v>19.100000000000001</v>
      </c>
      <c r="L54" s="276">
        <v>148.69999999999999</v>
      </c>
      <c r="M54" s="276">
        <v>142.19999999999999</v>
      </c>
      <c r="N54" s="276">
        <v>6.5</v>
      </c>
      <c r="O54" s="276">
        <v>19.2</v>
      </c>
      <c r="P54" s="276">
        <v>139.1</v>
      </c>
      <c r="Q54" s="276">
        <v>137.1</v>
      </c>
      <c r="R54" s="276">
        <v>2</v>
      </c>
      <c r="S54" s="276">
        <v>18.5</v>
      </c>
      <c r="T54" s="171"/>
      <c r="U54" s="268"/>
      <c r="V54" s="268"/>
      <c r="W54" s="268"/>
      <c r="X54" s="268"/>
      <c r="Y54" s="270"/>
    </row>
    <row r="55" spans="2:25" ht="27.9" customHeight="1" x14ac:dyDescent="0.25">
      <c r="B55" s="186"/>
      <c r="C55" s="179" t="s">
        <v>16</v>
      </c>
      <c r="D55" s="276">
        <v>127.2</v>
      </c>
      <c r="E55" s="276">
        <v>122</v>
      </c>
      <c r="F55" s="276">
        <v>5.2</v>
      </c>
      <c r="G55" s="276">
        <v>18</v>
      </c>
      <c r="H55" s="280">
        <v>137.80000000000001</v>
      </c>
      <c r="I55" s="276">
        <v>132.80000000000001</v>
      </c>
      <c r="J55" s="276">
        <v>5</v>
      </c>
      <c r="K55" s="279">
        <v>18.7</v>
      </c>
      <c r="L55" s="276">
        <v>150.80000000000001</v>
      </c>
      <c r="M55" s="276">
        <v>144.5</v>
      </c>
      <c r="N55" s="276">
        <v>6.3</v>
      </c>
      <c r="O55" s="276">
        <v>19.600000000000001</v>
      </c>
      <c r="P55" s="276">
        <v>139.5</v>
      </c>
      <c r="Q55" s="276">
        <v>138.19999999999999</v>
      </c>
      <c r="R55" s="276">
        <v>1.3</v>
      </c>
      <c r="S55" s="276">
        <v>19.7</v>
      </c>
      <c r="T55" s="171"/>
      <c r="U55" s="268"/>
      <c r="V55" s="268"/>
      <c r="W55" s="268"/>
      <c r="X55" s="268"/>
      <c r="Y55" s="270"/>
    </row>
    <row r="56" spans="2:25" ht="27.9" customHeight="1" x14ac:dyDescent="0.25">
      <c r="B56" s="186"/>
      <c r="C56" s="179" t="s">
        <v>17</v>
      </c>
      <c r="D56" s="276">
        <v>117.4</v>
      </c>
      <c r="E56" s="276">
        <v>113.2</v>
      </c>
      <c r="F56" s="276">
        <v>4.2</v>
      </c>
      <c r="G56" s="276">
        <v>16.8</v>
      </c>
      <c r="H56" s="280">
        <v>112.3</v>
      </c>
      <c r="I56" s="276">
        <v>111.1</v>
      </c>
      <c r="J56" s="279">
        <v>1.2</v>
      </c>
      <c r="K56" s="279">
        <v>15.9</v>
      </c>
      <c r="L56" s="276">
        <v>132.5</v>
      </c>
      <c r="M56" s="276">
        <v>126.2</v>
      </c>
      <c r="N56" s="279">
        <v>6.3</v>
      </c>
      <c r="O56" s="276">
        <v>17</v>
      </c>
      <c r="P56" s="276">
        <v>116.9</v>
      </c>
      <c r="Q56" s="276">
        <v>116</v>
      </c>
      <c r="R56" s="276">
        <v>0.9</v>
      </c>
      <c r="S56" s="276">
        <v>17</v>
      </c>
      <c r="T56" s="171"/>
      <c r="U56" s="268"/>
      <c r="V56" s="268"/>
      <c r="W56" s="268"/>
      <c r="X56" s="268"/>
      <c r="Y56" s="270"/>
    </row>
    <row r="57" spans="2:25" ht="27.9" customHeight="1" x14ac:dyDescent="0.25">
      <c r="B57" s="186"/>
      <c r="C57" s="179" t="s">
        <v>18</v>
      </c>
      <c r="D57" s="276">
        <v>123.8</v>
      </c>
      <c r="E57" s="276">
        <v>118.7</v>
      </c>
      <c r="F57" s="276">
        <v>5.0999999999999996</v>
      </c>
      <c r="G57" s="276">
        <v>17.399999999999999</v>
      </c>
      <c r="H57" s="280">
        <v>128.19999999999999</v>
      </c>
      <c r="I57" s="276">
        <v>126.4</v>
      </c>
      <c r="J57" s="276">
        <v>1.8</v>
      </c>
      <c r="K57" s="279">
        <v>18</v>
      </c>
      <c r="L57" s="276">
        <v>151.69999999999999</v>
      </c>
      <c r="M57" s="276">
        <v>142.80000000000001</v>
      </c>
      <c r="N57" s="276">
        <v>8.9</v>
      </c>
      <c r="O57" s="276">
        <v>19.100000000000001</v>
      </c>
      <c r="P57" s="276">
        <v>125.5</v>
      </c>
      <c r="Q57" s="276">
        <v>123.4</v>
      </c>
      <c r="R57" s="276">
        <v>2.1</v>
      </c>
      <c r="S57" s="276">
        <v>17.7</v>
      </c>
      <c r="T57" s="171"/>
      <c r="U57" s="268"/>
      <c r="V57" s="268"/>
      <c r="W57" s="268"/>
      <c r="X57" s="268"/>
      <c r="Y57" s="270"/>
    </row>
    <row r="58" spans="2:25" ht="27.9" customHeight="1" x14ac:dyDescent="0.25">
      <c r="B58" s="186"/>
      <c r="C58" s="179" t="s">
        <v>19</v>
      </c>
      <c r="D58" s="276">
        <v>130</v>
      </c>
      <c r="E58" s="276">
        <v>125</v>
      </c>
      <c r="F58" s="276">
        <v>5</v>
      </c>
      <c r="G58" s="276">
        <v>18.2</v>
      </c>
      <c r="H58" s="280">
        <v>133.1</v>
      </c>
      <c r="I58" s="276">
        <v>131.1</v>
      </c>
      <c r="J58" s="276">
        <v>2</v>
      </c>
      <c r="K58" s="279">
        <v>18.399999999999999</v>
      </c>
      <c r="L58" s="276">
        <v>150.80000000000001</v>
      </c>
      <c r="M58" s="276">
        <v>144.1</v>
      </c>
      <c r="N58" s="276">
        <v>6.7</v>
      </c>
      <c r="O58" s="276">
        <v>19.5</v>
      </c>
      <c r="P58" s="276">
        <v>130.1</v>
      </c>
      <c r="Q58" s="276">
        <v>127.4</v>
      </c>
      <c r="R58" s="276">
        <v>2.7</v>
      </c>
      <c r="S58" s="276">
        <v>18.600000000000001</v>
      </c>
      <c r="T58" s="171"/>
      <c r="U58" s="268"/>
      <c r="V58" s="268"/>
      <c r="W58" s="268"/>
      <c r="X58" s="268"/>
      <c r="Y58" s="270"/>
    </row>
    <row r="59" spans="2:25" ht="27.9" customHeight="1" x14ac:dyDescent="0.25">
      <c r="B59" s="186"/>
      <c r="C59" s="179" t="s">
        <v>20</v>
      </c>
      <c r="D59" s="276">
        <v>125.3</v>
      </c>
      <c r="E59" s="276">
        <v>120.4</v>
      </c>
      <c r="F59" s="276">
        <v>4.9000000000000004</v>
      </c>
      <c r="G59" s="276">
        <v>17.7</v>
      </c>
      <c r="H59" s="280">
        <v>135.80000000000001</v>
      </c>
      <c r="I59" s="276">
        <v>132.5</v>
      </c>
      <c r="J59" s="276">
        <v>3.3</v>
      </c>
      <c r="K59" s="279">
        <v>18.399999999999999</v>
      </c>
      <c r="L59" s="276">
        <v>156.6</v>
      </c>
      <c r="M59" s="276">
        <v>148.6</v>
      </c>
      <c r="N59" s="276">
        <v>8</v>
      </c>
      <c r="O59" s="276">
        <v>20</v>
      </c>
      <c r="P59" s="276">
        <v>124.7</v>
      </c>
      <c r="Q59" s="276">
        <v>122.5</v>
      </c>
      <c r="R59" s="276">
        <v>2.2000000000000002</v>
      </c>
      <c r="S59" s="276">
        <v>18.2</v>
      </c>
      <c r="T59" s="171"/>
      <c r="U59" s="268"/>
      <c r="V59" s="268"/>
      <c r="W59" s="268"/>
      <c r="X59" s="268"/>
      <c r="Y59" s="270"/>
    </row>
    <row r="60" spans="2:25" ht="27.9" customHeight="1" x14ac:dyDescent="0.25">
      <c r="B60" s="192"/>
      <c r="C60" s="183" t="s">
        <v>21</v>
      </c>
      <c r="D60" s="287">
        <v>124.7</v>
      </c>
      <c r="E60" s="287">
        <v>120</v>
      </c>
      <c r="F60" s="287">
        <v>4.7</v>
      </c>
      <c r="G60" s="287">
        <v>17.7</v>
      </c>
      <c r="H60" s="288">
        <v>133.1</v>
      </c>
      <c r="I60" s="287">
        <v>130.19999999999999</v>
      </c>
      <c r="J60" s="287">
        <v>2.9</v>
      </c>
      <c r="K60" s="289">
        <v>17.899999999999999</v>
      </c>
      <c r="L60" s="287">
        <v>153.6</v>
      </c>
      <c r="M60" s="287">
        <v>146.5</v>
      </c>
      <c r="N60" s="287">
        <v>7.1</v>
      </c>
      <c r="O60" s="287">
        <v>19.7</v>
      </c>
      <c r="P60" s="287">
        <v>126.4</v>
      </c>
      <c r="Q60" s="287">
        <v>125.3</v>
      </c>
      <c r="R60" s="287">
        <v>1.1000000000000001</v>
      </c>
      <c r="S60" s="287">
        <v>18.600000000000001</v>
      </c>
      <c r="T60" s="171"/>
      <c r="U60" s="268"/>
      <c r="V60" s="268"/>
      <c r="W60" s="268"/>
      <c r="X60" s="268"/>
      <c r="Y60" s="270"/>
    </row>
    <row r="61" spans="2:25" ht="27.9" customHeight="1" x14ac:dyDescent="0.2">
      <c r="B61" s="120" t="s">
        <v>109</v>
      </c>
      <c r="D61" s="121"/>
      <c r="E61" s="121"/>
      <c r="F61" s="121"/>
      <c r="G61" s="121"/>
      <c r="L61" s="121"/>
      <c r="M61" s="121"/>
      <c r="N61" s="121"/>
      <c r="O61" s="121"/>
      <c r="U61" s="268"/>
      <c r="V61" s="268"/>
      <c r="W61" s="268"/>
      <c r="X61" s="268"/>
      <c r="Y61" s="270"/>
    </row>
    <row r="62" spans="2:25" ht="27.9" customHeight="1" x14ac:dyDescent="0.2">
      <c r="B62" s="122" t="s">
        <v>3</v>
      </c>
      <c r="D62" s="122"/>
      <c r="E62" s="122"/>
      <c r="F62" s="122"/>
      <c r="G62" s="122"/>
      <c r="H62" s="122"/>
      <c r="I62" s="291"/>
      <c r="J62" s="255"/>
      <c r="K62" s="256"/>
      <c r="L62" s="122"/>
      <c r="M62" s="122"/>
      <c r="N62" s="122"/>
      <c r="O62" s="122"/>
      <c r="P62" s="122"/>
      <c r="Q62" s="122"/>
      <c r="S62" s="124" t="s">
        <v>110</v>
      </c>
      <c r="T62" s="257"/>
    </row>
    <row r="63" spans="2:25" ht="27.9" customHeight="1" x14ac:dyDescent="0.2">
      <c r="B63" s="125"/>
      <c r="C63" s="126"/>
      <c r="D63" s="292" t="s">
        <v>83</v>
      </c>
      <c r="E63" s="293"/>
      <c r="F63" s="293"/>
      <c r="G63" s="294"/>
      <c r="H63" s="128" t="s">
        <v>84</v>
      </c>
      <c r="I63" s="130"/>
      <c r="J63" s="130"/>
      <c r="K63" s="130"/>
      <c r="L63" s="127" t="s">
        <v>85</v>
      </c>
      <c r="M63" s="130"/>
      <c r="N63" s="130"/>
      <c r="O63" s="131"/>
      <c r="P63" s="127" t="s">
        <v>86</v>
      </c>
      <c r="Q63" s="130"/>
      <c r="R63" s="130"/>
      <c r="S63" s="131"/>
      <c r="T63" s="132"/>
      <c r="U63" s="257"/>
      <c r="V63" s="257"/>
      <c r="W63" s="257"/>
      <c r="X63" s="257"/>
    </row>
    <row r="64" spans="2:25" ht="27.9" customHeight="1" x14ac:dyDescent="0.2">
      <c r="B64" s="133" t="s">
        <v>41</v>
      </c>
      <c r="C64" s="122"/>
      <c r="D64" s="134" t="s">
        <v>111</v>
      </c>
      <c r="E64" s="135" t="s">
        <v>112</v>
      </c>
      <c r="F64" s="135" t="s">
        <v>113</v>
      </c>
      <c r="G64" s="295" t="s">
        <v>69</v>
      </c>
      <c r="H64" s="137" t="s">
        <v>111</v>
      </c>
      <c r="I64" s="135" t="s">
        <v>112</v>
      </c>
      <c r="J64" s="135" t="s">
        <v>113</v>
      </c>
      <c r="K64" s="260" t="s">
        <v>69</v>
      </c>
      <c r="L64" s="134" t="s">
        <v>111</v>
      </c>
      <c r="M64" s="135" t="s">
        <v>112</v>
      </c>
      <c r="N64" s="135" t="s">
        <v>113</v>
      </c>
      <c r="O64" s="259" t="s">
        <v>69</v>
      </c>
      <c r="P64" s="134" t="s">
        <v>111</v>
      </c>
      <c r="Q64" s="135" t="s">
        <v>112</v>
      </c>
      <c r="R64" s="135" t="s">
        <v>113</v>
      </c>
      <c r="S64" s="259" t="s">
        <v>69</v>
      </c>
      <c r="T64" s="122"/>
      <c r="U64" s="132"/>
      <c r="V64" s="132"/>
      <c r="W64" s="132"/>
      <c r="X64" s="132"/>
    </row>
    <row r="65" spans="2:24" ht="27.9" customHeight="1" x14ac:dyDescent="0.2">
      <c r="B65" s="133" t="s">
        <v>45</v>
      </c>
      <c r="C65" s="141" t="s">
        <v>4</v>
      </c>
      <c r="D65" s="142" t="s">
        <v>69</v>
      </c>
      <c r="E65" s="260" t="s">
        <v>69</v>
      </c>
      <c r="F65" s="260"/>
      <c r="G65" s="296" t="s">
        <v>114</v>
      </c>
      <c r="H65" s="122" t="s">
        <v>69</v>
      </c>
      <c r="I65" s="260" t="s">
        <v>69</v>
      </c>
      <c r="J65" s="260"/>
      <c r="K65" s="135" t="s">
        <v>114</v>
      </c>
      <c r="L65" s="134" t="s">
        <v>69</v>
      </c>
      <c r="M65" s="260" t="s">
        <v>69</v>
      </c>
      <c r="N65" s="135"/>
      <c r="O65" s="136" t="s">
        <v>114</v>
      </c>
      <c r="P65" s="134" t="s">
        <v>69</v>
      </c>
      <c r="Q65" s="260" t="s">
        <v>69</v>
      </c>
      <c r="R65" s="135"/>
      <c r="S65" s="140" t="s">
        <v>114</v>
      </c>
      <c r="T65" s="137"/>
      <c r="U65" s="122"/>
      <c r="V65" s="122"/>
      <c r="W65" s="122"/>
      <c r="X65" s="122"/>
    </row>
    <row r="66" spans="2:24" ht="27.9" customHeight="1" x14ac:dyDescent="0.2">
      <c r="B66" s="144"/>
      <c r="C66" s="145" t="s">
        <v>48</v>
      </c>
      <c r="D66" s="146" t="s">
        <v>115</v>
      </c>
      <c r="E66" s="147" t="s">
        <v>115</v>
      </c>
      <c r="F66" s="147" t="s">
        <v>115</v>
      </c>
      <c r="G66" s="261" t="s">
        <v>69</v>
      </c>
      <c r="H66" s="149" t="s">
        <v>115</v>
      </c>
      <c r="I66" s="147" t="s">
        <v>115</v>
      </c>
      <c r="J66" s="147" t="s">
        <v>115</v>
      </c>
      <c r="K66" s="262" t="s">
        <v>69</v>
      </c>
      <c r="L66" s="146" t="s">
        <v>115</v>
      </c>
      <c r="M66" s="147" t="s">
        <v>115</v>
      </c>
      <c r="N66" s="147" t="s">
        <v>115</v>
      </c>
      <c r="O66" s="261" t="s">
        <v>69</v>
      </c>
      <c r="P66" s="146" t="s">
        <v>115</v>
      </c>
      <c r="Q66" s="147" t="s">
        <v>115</v>
      </c>
      <c r="R66" s="147" t="s">
        <v>115</v>
      </c>
      <c r="S66" s="261" t="s">
        <v>69</v>
      </c>
      <c r="T66" s="122"/>
      <c r="U66" s="137"/>
      <c r="V66" s="137"/>
      <c r="W66" s="137"/>
      <c r="X66" s="137"/>
    </row>
    <row r="67" spans="2:24" ht="27.9" customHeight="1" x14ac:dyDescent="0.2">
      <c r="B67" s="133"/>
      <c r="C67" s="155" t="str">
        <f>C7</f>
        <v>令和元年平均</v>
      </c>
      <c r="D67" s="263">
        <v>155.5</v>
      </c>
      <c r="E67" s="267">
        <v>142.9</v>
      </c>
      <c r="F67" s="267">
        <v>12.6</v>
      </c>
      <c r="G67" s="266">
        <v>18.3</v>
      </c>
      <c r="H67" s="265">
        <v>177</v>
      </c>
      <c r="I67" s="267">
        <v>147.4</v>
      </c>
      <c r="J67" s="267">
        <v>29.6</v>
      </c>
      <c r="K67" s="267">
        <v>21.3</v>
      </c>
      <c r="L67" s="263">
        <v>137.80000000000001</v>
      </c>
      <c r="M67" s="267">
        <v>131.6</v>
      </c>
      <c r="N67" s="267">
        <v>6.2</v>
      </c>
      <c r="O67" s="266">
        <v>20.2</v>
      </c>
      <c r="P67" s="263">
        <v>141.6</v>
      </c>
      <c r="Q67" s="267">
        <v>137.6</v>
      </c>
      <c r="R67" s="267">
        <v>4</v>
      </c>
      <c r="S67" s="266">
        <v>19.2</v>
      </c>
      <c r="T67" s="297"/>
      <c r="U67" s="122"/>
      <c r="V67" s="122"/>
      <c r="W67" s="122"/>
      <c r="X67" s="122"/>
    </row>
    <row r="68" spans="2:24" ht="27.9" customHeight="1" x14ac:dyDescent="0.2">
      <c r="B68" s="133"/>
      <c r="C68" s="161" t="str">
        <f>C8</f>
        <v>２年</v>
      </c>
      <c r="D68" s="263">
        <v>148.4</v>
      </c>
      <c r="E68" s="267">
        <v>136.80000000000001</v>
      </c>
      <c r="F68" s="267">
        <v>11.6</v>
      </c>
      <c r="G68" s="266">
        <v>17.7</v>
      </c>
      <c r="H68" s="265">
        <v>187.8</v>
      </c>
      <c r="I68" s="267">
        <v>151.6</v>
      </c>
      <c r="J68" s="267">
        <v>36.200000000000003</v>
      </c>
      <c r="K68" s="267">
        <v>21.1</v>
      </c>
      <c r="L68" s="263">
        <v>140.6</v>
      </c>
      <c r="M68" s="267">
        <v>133.69999999999999</v>
      </c>
      <c r="N68" s="267">
        <v>6.9</v>
      </c>
      <c r="O68" s="266">
        <v>19.600000000000001</v>
      </c>
      <c r="P68" s="263">
        <v>147.1</v>
      </c>
      <c r="Q68" s="267">
        <v>141.80000000000001</v>
      </c>
      <c r="R68" s="267">
        <v>5.3</v>
      </c>
      <c r="S68" s="266">
        <v>18.600000000000001</v>
      </c>
      <c r="T68" s="297"/>
      <c r="U68" s="297"/>
      <c r="V68" s="297"/>
      <c r="W68" s="297"/>
      <c r="X68" s="297"/>
    </row>
    <row r="69" spans="2:24" ht="27.9" customHeight="1" x14ac:dyDescent="0.2">
      <c r="B69" s="133"/>
      <c r="C69" s="161" t="str">
        <f t="shared" ref="C69:C71" si="2">C9</f>
        <v>３年</v>
      </c>
      <c r="D69" s="263">
        <v>151.6</v>
      </c>
      <c r="E69" s="267">
        <v>137</v>
      </c>
      <c r="F69" s="267">
        <v>14.6</v>
      </c>
      <c r="G69" s="266">
        <v>18.100000000000001</v>
      </c>
      <c r="H69" s="265">
        <v>180.5</v>
      </c>
      <c r="I69" s="267">
        <v>151.5</v>
      </c>
      <c r="J69" s="267">
        <v>29</v>
      </c>
      <c r="K69" s="267">
        <v>20.7</v>
      </c>
      <c r="L69" s="263">
        <v>136.5</v>
      </c>
      <c r="M69" s="267">
        <v>131.6</v>
      </c>
      <c r="N69" s="267">
        <v>4.9000000000000004</v>
      </c>
      <c r="O69" s="266">
        <v>19.600000000000001</v>
      </c>
      <c r="P69" s="263">
        <v>145.69999999999999</v>
      </c>
      <c r="Q69" s="267">
        <v>141.19999999999999</v>
      </c>
      <c r="R69" s="267">
        <v>4.5</v>
      </c>
      <c r="S69" s="266">
        <v>18.8</v>
      </c>
      <c r="T69" s="297"/>
      <c r="U69" s="297"/>
      <c r="V69" s="297"/>
      <c r="W69" s="297"/>
      <c r="X69" s="297"/>
    </row>
    <row r="70" spans="2:24" ht="27.9" customHeight="1" x14ac:dyDescent="0.2">
      <c r="B70" s="133" t="s">
        <v>51</v>
      </c>
      <c r="C70" s="161" t="str">
        <f t="shared" si="2"/>
        <v>４年</v>
      </c>
      <c r="D70" s="269">
        <v>151.30000000000001</v>
      </c>
      <c r="E70" s="269">
        <v>140.69999999999999</v>
      </c>
      <c r="F70" s="269">
        <v>10.6</v>
      </c>
      <c r="G70" s="269">
        <v>18.600000000000001</v>
      </c>
      <c r="H70" s="273">
        <v>181.3</v>
      </c>
      <c r="I70" s="269">
        <v>151.19999999999999</v>
      </c>
      <c r="J70" s="269">
        <v>30.1</v>
      </c>
      <c r="K70" s="263">
        <v>20.6</v>
      </c>
      <c r="L70" s="269">
        <v>136.1</v>
      </c>
      <c r="M70" s="269">
        <v>129.30000000000001</v>
      </c>
      <c r="N70" s="269">
        <v>6.8</v>
      </c>
      <c r="O70" s="269">
        <v>18.5</v>
      </c>
      <c r="P70" s="269">
        <v>135.1</v>
      </c>
      <c r="Q70" s="269">
        <v>130.69999999999999</v>
      </c>
      <c r="R70" s="269">
        <v>4.4000000000000004</v>
      </c>
      <c r="S70" s="269">
        <v>18</v>
      </c>
      <c r="T70" s="265"/>
      <c r="U70" s="297"/>
      <c r="V70" s="297"/>
      <c r="W70" s="297"/>
      <c r="X70" s="297"/>
    </row>
    <row r="71" spans="2:24" ht="27.9" customHeight="1" x14ac:dyDescent="0.2">
      <c r="B71" s="133" t="s">
        <v>52</v>
      </c>
      <c r="C71" s="161" t="str">
        <f t="shared" si="2"/>
        <v>５年</v>
      </c>
      <c r="D71" s="269">
        <v>155.80000000000001</v>
      </c>
      <c r="E71" s="269">
        <v>144.5</v>
      </c>
      <c r="F71" s="269">
        <v>11.3</v>
      </c>
      <c r="G71" s="269">
        <v>19</v>
      </c>
      <c r="H71" s="273">
        <v>179.7</v>
      </c>
      <c r="I71" s="269">
        <v>150.19999999999999</v>
      </c>
      <c r="J71" s="269">
        <v>29.5</v>
      </c>
      <c r="K71" s="263">
        <v>20.100000000000001</v>
      </c>
      <c r="L71" s="269">
        <v>133.30000000000001</v>
      </c>
      <c r="M71" s="269">
        <v>125.4</v>
      </c>
      <c r="N71" s="269">
        <v>7.9</v>
      </c>
      <c r="O71" s="269">
        <v>18</v>
      </c>
      <c r="P71" s="269">
        <v>142.30000000000001</v>
      </c>
      <c r="Q71" s="269">
        <v>136.5</v>
      </c>
      <c r="R71" s="269">
        <v>5.8</v>
      </c>
      <c r="S71" s="269">
        <v>18.600000000000001</v>
      </c>
      <c r="T71" s="268"/>
      <c r="U71" s="265"/>
      <c r="V71" s="265"/>
      <c r="W71" s="265"/>
      <c r="X71" s="265"/>
    </row>
    <row r="72" spans="2:24" ht="27.9" customHeight="1" x14ac:dyDescent="0.25">
      <c r="B72" s="133"/>
      <c r="C72" s="161" t="str">
        <f>C12</f>
        <v>６年</v>
      </c>
      <c r="D72" s="269">
        <v>151.9</v>
      </c>
      <c r="E72" s="269">
        <v>140.9</v>
      </c>
      <c r="F72" s="269">
        <v>11</v>
      </c>
      <c r="G72" s="269">
        <v>19.100000000000001</v>
      </c>
      <c r="H72" s="273">
        <v>173.9</v>
      </c>
      <c r="I72" s="269">
        <v>151.30000000000001</v>
      </c>
      <c r="J72" s="269">
        <v>22.6</v>
      </c>
      <c r="K72" s="263">
        <v>20.399999999999999</v>
      </c>
      <c r="L72" s="269">
        <v>134.80000000000001</v>
      </c>
      <c r="M72" s="269">
        <v>127.2</v>
      </c>
      <c r="N72" s="269">
        <v>7.6</v>
      </c>
      <c r="O72" s="269">
        <v>18.5</v>
      </c>
      <c r="P72" s="269">
        <v>145.19999999999999</v>
      </c>
      <c r="Q72" s="269">
        <v>134.30000000000001</v>
      </c>
      <c r="R72" s="269">
        <v>10.9</v>
      </c>
      <c r="S72" s="269">
        <v>18.600000000000001</v>
      </c>
      <c r="T72" s="171"/>
      <c r="U72" s="268"/>
      <c r="V72" s="268"/>
      <c r="W72" s="268"/>
      <c r="X72" s="268"/>
    </row>
    <row r="73" spans="2:24" ht="27.9" customHeight="1" x14ac:dyDescent="0.25">
      <c r="B73" s="133"/>
      <c r="C73" s="172">
        <f>$A$4</f>
        <v>6</v>
      </c>
      <c r="D73" s="275">
        <v>148.19999999999999</v>
      </c>
      <c r="E73" s="275">
        <v>139.5</v>
      </c>
      <c r="F73" s="275">
        <v>8.6999999999999993</v>
      </c>
      <c r="G73" s="275">
        <v>18.100000000000001</v>
      </c>
      <c r="H73" s="290">
        <v>173.4</v>
      </c>
      <c r="I73" s="275">
        <v>146</v>
      </c>
      <c r="J73" s="275">
        <v>27.4</v>
      </c>
      <c r="K73" s="278">
        <v>19.100000000000001</v>
      </c>
      <c r="L73" s="275">
        <v>131.69999999999999</v>
      </c>
      <c r="M73" s="275">
        <v>124.3</v>
      </c>
      <c r="N73" s="275">
        <v>7.4</v>
      </c>
      <c r="O73" s="275">
        <v>18</v>
      </c>
      <c r="P73" s="275">
        <v>134</v>
      </c>
      <c r="Q73" s="275">
        <v>125.5</v>
      </c>
      <c r="R73" s="275">
        <v>8.5</v>
      </c>
      <c r="S73" s="275">
        <v>17.5</v>
      </c>
      <c r="T73" s="171"/>
      <c r="U73" s="268"/>
      <c r="V73" s="268"/>
      <c r="W73" s="268"/>
      <c r="X73" s="268"/>
    </row>
    <row r="74" spans="2:24" ht="27.9" customHeight="1" x14ac:dyDescent="0.25">
      <c r="B74" s="133"/>
      <c r="C74" s="179" t="s">
        <v>11</v>
      </c>
      <c r="D74" s="276">
        <v>153.30000000000001</v>
      </c>
      <c r="E74" s="276">
        <v>143.6</v>
      </c>
      <c r="F74" s="276">
        <v>9.6999999999999993</v>
      </c>
      <c r="G74" s="276">
        <v>18.3</v>
      </c>
      <c r="H74" s="280">
        <v>195.9</v>
      </c>
      <c r="I74" s="276">
        <v>157.30000000000001</v>
      </c>
      <c r="J74" s="276">
        <v>38.6</v>
      </c>
      <c r="K74" s="279">
        <v>21.5</v>
      </c>
      <c r="L74" s="276">
        <v>136.9</v>
      </c>
      <c r="M74" s="276">
        <v>128.69999999999999</v>
      </c>
      <c r="N74" s="276">
        <v>8.1999999999999993</v>
      </c>
      <c r="O74" s="276">
        <v>18.5</v>
      </c>
      <c r="P74" s="276">
        <v>131.6</v>
      </c>
      <c r="Q74" s="276">
        <v>120.8</v>
      </c>
      <c r="R74" s="276">
        <v>10.8</v>
      </c>
      <c r="S74" s="276">
        <v>16.899999999999999</v>
      </c>
      <c r="T74" s="171"/>
      <c r="U74" s="268"/>
      <c r="V74" s="268"/>
      <c r="W74" s="268"/>
      <c r="X74" s="268"/>
    </row>
    <row r="75" spans="2:24" ht="27.9" customHeight="1" x14ac:dyDescent="0.25">
      <c r="B75" s="133" t="s">
        <v>53</v>
      </c>
      <c r="C75" s="179" t="s">
        <v>12</v>
      </c>
      <c r="D75" s="276">
        <v>158.9</v>
      </c>
      <c r="E75" s="276">
        <v>148</v>
      </c>
      <c r="F75" s="276">
        <v>10.9</v>
      </c>
      <c r="G75" s="276">
        <v>19</v>
      </c>
      <c r="H75" s="280">
        <v>189.2</v>
      </c>
      <c r="I75" s="276">
        <v>156.4</v>
      </c>
      <c r="J75" s="276">
        <v>32.799999999999997</v>
      </c>
      <c r="K75" s="279">
        <v>21.1</v>
      </c>
      <c r="L75" s="276">
        <v>139.19999999999999</v>
      </c>
      <c r="M75" s="276">
        <v>131</v>
      </c>
      <c r="N75" s="276">
        <v>8.1999999999999993</v>
      </c>
      <c r="O75" s="276">
        <v>18.7</v>
      </c>
      <c r="P75" s="276">
        <v>147.69999999999999</v>
      </c>
      <c r="Q75" s="276">
        <v>132.9</v>
      </c>
      <c r="R75" s="276">
        <v>14.8</v>
      </c>
      <c r="S75" s="276">
        <v>18.399999999999999</v>
      </c>
      <c r="T75" s="171"/>
      <c r="U75" s="268"/>
      <c r="V75" s="268"/>
      <c r="W75" s="268"/>
      <c r="X75" s="268"/>
    </row>
    <row r="76" spans="2:24" ht="27.9" customHeight="1" x14ac:dyDescent="0.25">
      <c r="B76" s="133"/>
      <c r="C76" s="179" t="s">
        <v>13</v>
      </c>
      <c r="D76" s="276">
        <v>158.9</v>
      </c>
      <c r="E76" s="276">
        <v>148.4</v>
      </c>
      <c r="F76" s="276">
        <v>10.5</v>
      </c>
      <c r="G76" s="276">
        <v>19.399999999999999</v>
      </c>
      <c r="H76" s="280">
        <v>175.4</v>
      </c>
      <c r="I76" s="276">
        <v>151.5</v>
      </c>
      <c r="J76" s="276">
        <v>23.9</v>
      </c>
      <c r="K76" s="279">
        <v>20.399999999999999</v>
      </c>
      <c r="L76" s="276">
        <v>148.6</v>
      </c>
      <c r="M76" s="276">
        <v>138.9</v>
      </c>
      <c r="N76" s="276">
        <v>9.6999999999999993</v>
      </c>
      <c r="O76" s="276">
        <v>19.7</v>
      </c>
      <c r="P76" s="276">
        <v>151.9</v>
      </c>
      <c r="Q76" s="276">
        <v>138.80000000000001</v>
      </c>
      <c r="R76" s="276">
        <v>13.1</v>
      </c>
      <c r="S76" s="276">
        <v>19.7</v>
      </c>
      <c r="T76" s="171"/>
      <c r="U76" s="268"/>
      <c r="V76" s="268"/>
      <c r="W76" s="268"/>
      <c r="X76" s="268"/>
    </row>
    <row r="77" spans="2:24" ht="27.9" customHeight="1" x14ac:dyDescent="0.25">
      <c r="B77" s="133"/>
      <c r="C77" s="179" t="s">
        <v>14</v>
      </c>
      <c r="D77" s="276">
        <v>151.1</v>
      </c>
      <c r="E77" s="276">
        <v>142.19999999999999</v>
      </c>
      <c r="F77" s="276">
        <v>8.9</v>
      </c>
      <c r="G77" s="276">
        <v>19.7</v>
      </c>
      <c r="H77" s="280">
        <v>170</v>
      </c>
      <c r="I77" s="276">
        <v>145.30000000000001</v>
      </c>
      <c r="J77" s="276">
        <v>24.7</v>
      </c>
      <c r="K77" s="279">
        <v>19.5</v>
      </c>
      <c r="L77" s="276">
        <v>137.19999999999999</v>
      </c>
      <c r="M77" s="276">
        <v>129.30000000000001</v>
      </c>
      <c r="N77" s="276">
        <v>7.9</v>
      </c>
      <c r="O77" s="276">
        <v>18.3</v>
      </c>
      <c r="P77" s="276">
        <v>155.5</v>
      </c>
      <c r="Q77" s="276">
        <v>143.9</v>
      </c>
      <c r="R77" s="276">
        <v>11.6</v>
      </c>
      <c r="S77" s="276">
        <v>19.899999999999999</v>
      </c>
      <c r="T77" s="171"/>
      <c r="U77" s="268"/>
      <c r="V77" s="268"/>
      <c r="W77" s="268"/>
      <c r="X77" s="268"/>
    </row>
    <row r="78" spans="2:24" ht="27.9" customHeight="1" x14ac:dyDescent="0.25">
      <c r="B78" s="133"/>
      <c r="C78" s="179" t="s">
        <v>15</v>
      </c>
      <c r="D78" s="276">
        <v>149.6</v>
      </c>
      <c r="E78" s="276">
        <v>140.30000000000001</v>
      </c>
      <c r="F78" s="276">
        <v>9.3000000000000007</v>
      </c>
      <c r="G78" s="276">
        <v>19.399999999999999</v>
      </c>
      <c r="H78" s="280">
        <v>185.3</v>
      </c>
      <c r="I78" s="276">
        <v>158.80000000000001</v>
      </c>
      <c r="J78" s="276">
        <v>26.5</v>
      </c>
      <c r="K78" s="279">
        <v>21</v>
      </c>
      <c r="L78" s="276">
        <v>140.6</v>
      </c>
      <c r="M78" s="276">
        <v>132</v>
      </c>
      <c r="N78" s="276">
        <v>8.6</v>
      </c>
      <c r="O78" s="276">
        <v>18.899999999999999</v>
      </c>
      <c r="P78" s="276">
        <v>147.1</v>
      </c>
      <c r="Q78" s="276">
        <v>136.1</v>
      </c>
      <c r="R78" s="276">
        <v>11</v>
      </c>
      <c r="S78" s="276">
        <v>18.899999999999999</v>
      </c>
      <c r="T78" s="171"/>
      <c r="U78" s="268"/>
      <c r="V78" s="268"/>
      <c r="W78" s="268"/>
      <c r="X78" s="268"/>
    </row>
    <row r="79" spans="2:24" ht="27.9" customHeight="1" x14ac:dyDescent="0.25">
      <c r="B79" s="133" t="s">
        <v>54</v>
      </c>
      <c r="C79" s="179" t="s">
        <v>16</v>
      </c>
      <c r="D79" s="276">
        <v>157.9</v>
      </c>
      <c r="E79" s="276">
        <v>147</v>
      </c>
      <c r="F79" s="276">
        <v>10.9</v>
      </c>
      <c r="G79" s="276">
        <v>20</v>
      </c>
      <c r="H79" s="280">
        <v>170.5</v>
      </c>
      <c r="I79" s="276">
        <v>155.30000000000001</v>
      </c>
      <c r="J79" s="276">
        <v>15.2</v>
      </c>
      <c r="K79" s="279">
        <v>20.7</v>
      </c>
      <c r="L79" s="276">
        <v>128.80000000000001</v>
      </c>
      <c r="M79" s="276">
        <v>121.1</v>
      </c>
      <c r="N79" s="276">
        <v>7.7</v>
      </c>
      <c r="O79" s="276">
        <v>18.2</v>
      </c>
      <c r="P79" s="276">
        <v>152.4</v>
      </c>
      <c r="Q79" s="276">
        <v>141.80000000000001</v>
      </c>
      <c r="R79" s="276">
        <v>10.6</v>
      </c>
      <c r="S79" s="276">
        <v>19.5</v>
      </c>
      <c r="T79" s="171"/>
      <c r="U79" s="268"/>
      <c r="V79" s="268"/>
      <c r="W79" s="268"/>
      <c r="X79" s="268"/>
    </row>
    <row r="80" spans="2:24" ht="27.9" customHeight="1" x14ac:dyDescent="0.25">
      <c r="B80" s="133"/>
      <c r="C80" s="179" t="s">
        <v>17</v>
      </c>
      <c r="D80" s="276">
        <v>145.1</v>
      </c>
      <c r="E80" s="276">
        <v>135</v>
      </c>
      <c r="F80" s="276">
        <v>10.1</v>
      </c>
      <c r="G80" s="276">
        <v>18.600000000000001</v>
      </c>
      <c r="H80" s="280">
        <v>158.4</v>
      </c>
      <c r="I80" s="276">
        <v>140.19999999999999</v>
      </c>
      <c r="J80" s="276">
        <v>18.2</v>
      </c>
      <c r="K80" s="279">
        <v>18.8</v>
      </c>
      <c r="L80" s="276">
        <v>130</v>
      </c>
      <c r="M80" s="276">
        <v>122.9</v>
      </c>
      <c r="N80" s="276">
        <v>7.1</v>
      </c>
      <c r="O80" s="276">
        <v>18.399999999999999</v>
      </c>
      <c r="P80" s="276">
        <v>143.1</v>
      </c>
      <c r="Q80" s="276">
        <v>132.9</v>
      </c>
      <c r="R80" s="276">
        <v>10.199999999999999</v>
      </c>
      <c r="S80" s="276">
        <v>18.100000000000001</v>
      </c>
      <c r="T80" s="171"/>
      <c r="U80" s="268"/>
      <c r="V80" s="268"/>
      <c r="W80" s="268"/>
      <c r="X80" s="268"/>
    </row>
    <row r="81" spans="2:24" ht="27.9" customHeight="1" x14ac:dyDescent="0.25">
      <c r="B81" s="133"/>
      <c r="C81" s="179" t="s">
        <v>18</v>
      </c>
      <c r="D81" s="276">
        <v>145.4</v>
      </c>
      <c r="E81" s="276">
        <v>135.9</v>
      </c>
      <c r="F81" s="276">
        <v>9.5</v>
      </c>
      <c r="G81" s="276">
        <v>18.600000000000001</v>
      </c>
      <c r="H81" s="280">
        <v>164.7</v>
      </c>
      <c r="I81" s="276">
        <v>148.5</v>
      </c>
      <c r="J81" s="276">
        <v>16.2</v>
      </c>
      <c r="K81" s="279">
        <v>20.100000000000001</v>
      </c>
      <c r="L81" s="276">
        <v>131.6</v>
      </c>
      <c r="M81" s="276">
        <v>124.1</v>
      </c>
      <c r="N81" s="276">
        <v>7.5</v>
      </c>
      <c r="O81" s="276">
        <v>18</v>
      </c>
      <c r="P81" s="276">
        <v>135.30000000000001</v>
      </c>
      <c r="Q81" s="276">
        <v>125.1</v>
      </c>
      <c r="R81" s="276">
        <v>10.199999999999999</v>
      </c>
      <c r="S81" s="276">
        <v>17.100000000000001</v>
      </c>
      <c r="T81" s="171"/>
      <c r="U81" s="268"/>
      <c r="V81" s="268"/>
      <c r="W81" s="268"/>
      <c r="X81" s="268"/>
    </row>
    <row r="82" spans="2:24" ht="27.9" customHeight="1" x14ac:dyDescent="0.25">
      <c r="B82" s="133"/>
      <c r="C82" s="179" t="s">
        <v>19</v>
      </c>
      <c r="D82" s="276">
        <v>158.5</v>
      </c>
      <c r="E82" s="276">
        <v>148</v>
      </c>
      <c r="F82" s="276">
        <v>10.5</v>
      </c>
      <c r="G82" s="276">
        <v>19.899999999999999</v>
      </c>
      <c r="H82" s="280">
        <v>179</v>
      </c>
      <c r="I82" s="276">
        <v>159.4</v>
      </c>
      <c r="J82" s="276">
        <v>19.600000000000001</v>
      </c>
      <c r="K82" s="279">
        <v>21.3</v>
      </c>
      <c r="L82" s="276">
        <v>135</v>
      </c>
      <c r="M82" s="276">
        <v>127.9</v>
      </c>
      <c r="N82" s="276">
        <v>7.1</v>
      </c>
      <c r="O82" s="276">
        <v>18.600000000000001</v>
      </c>
      <c r="P82" s="276">
        <v>153.6</v>
      </c>
      <c r="Q82" s="276">
        <v>143.19999999999999</v>
      </c>
      <c r="R82" s="276">
        <v>10.4</v>
      </c>
      <c r="S82" s="276">
        <v>19.8</v>
      </c>
      <c r="T82" s="171"/>
      <c r="U82" s="268"/>
      <c r="V82" s="268"/>
      <c r="W82" s="268"/>
      <c r="X82" s="268"/>
    </row>
    <row r="83" spans="2:24" ht="27.9" customHeight="1" x14ac:dyDescent="0.25">
      <c r="B83" s="133"/>
      <c r="C83" s="179" t="s">
        <v>20</v>
      </c>
      <c r="D83" s="276">
        <v>150.4</v>
      </c>
      <c r="E83" s="276">
        <v>134.1</v>
      </c>
      <c r="F83" s="276">
        <v>16.3</v>
      </c>
      <c r="G83" s="276">
        <v>19.5</v>
      </c>
      <c r="H83" s="280">
        <v>167.3</v>
      </c>
      <c r="I83" s="276">
        <v>151.80000000000001</v>
      </c>
      <c r="J83" s="276">
        <v>15.5</v>
      </c>
      <c r="K83" s="279">
        <v>21.1</v>
      </c>
      <c r="L83" s="276">
        <v>130.1</v>
      </c>
      <c r="M83" s="276">
        <v>123.9</v>
      </c>
      <c r="N83" s="276">
        <v>6.2</v>
      </c>
      <c r="O83" s="276">
        <v>18.600000000000001</v>
      </c>
      <c r="P83" s="276">
        <v>144.69999999999999</v>
      </c>
      <c r="Q83" s="276">
        <v>133.80000000000001</v>
      </c>
      <c r="R83" s="276">
        <v>10.9</v>
      </c>
      <c r="S83" s="276">
        <v>18.5</v>
      </c>
      <c r="T83" s="171"/>
      <c r="U83" s="268"/>
      <c r="V83" s="268"/>
      <c r="W83" s="268"/>
      <c r="X83" s="268"/>
    </row>
    <row r="84" spans="2:24" ht="27.9" customHeight="1" x14ac:dyDescent="0.25">
      <c r="B84" s="133"/>
      <c r="C84" s="183" t="s">
        <v>21</v>
      </c>
      <c r="D84" s="276">
        <v>146</v>
      </c>
      <c r="E84" s="276">
        <v>128.80000000000001</v>
      </c>
      <c r="F84" s="276">
        <v>17.2</v>
      </c>
      <c r="G84" s="276">
        <v>18.8</v>
      </c>
      <c r="H84" s="280">
        <v>162.1</v>
      </c>
      <c r="I84" s="276">
        <v>146.1</v>
      </c>
      <c r="J84" s="276">
        <v>16</v>
      </c>
      <c r="K84" s="279">
        <v>20.3</v>
      </c>
      <c r="L84" s="276">
        <v>129.19999999999999</v>
      </c>
      <c r="M84" s="276">
        <v>123.2</v>
      </c>
      <c r="N84" s="276">
        <v>6</v>
      </c>
      <c r="O84" s="276">
        <v>18.2</v>
      </c>
      <c r="P84" s="276">
        <v>146.6</v>
      </c>
      <c r="Q84" s="276">
        <v>137.69999999999999</v>
      </c>
      <c r="R84" s="276">
        <v>8.9</v>
      </c>
      <c r="S84" s="276">
        <v>19</v>
      </c>
      <c r="T84" s="171"/>
      <c r="U84" s="268"/>
      <c r="V84" s="268"/>
      <c r="W84" s="268"/>
      <c r="X84" s="268"/>
    </row>
    <row r="85" spans="2:24" ht="27.9" customHeight="1" x14ac:dyDescent="0.2">
      <c r="B85" s="184" t="s">
        <v>52</v>
      </c>
      <c r="C85" s="155" t="str">
        <f>C67</f>
        <v>令和元年平均</v>
      </c>
      <c r="D85" s="281">
        <v>161.30000000000001</v>
      </c>
      <c r="E85" s="282">
        <v>148.30000000000001</v>
      </c>
      <c r="F85" s="282">
        <v>13</v>
      </c>
      <c r="G85" s="283">
        <v>18.899999999999999</v>
      </c>
      <c r="H85" s="284">
        <v>181.8</v>
      </c>
      <c r="I85" s="282">
        <v>149.80000000000001</v>
      </c>
      <c r="J85" s="282">
        <v>32</v>
      </c>
      <c r="K85" s="282">
        <v>21.5</v>
      </c>
      <c r="L85" s="281">
        <v>147.19999999999999</v>
      </c>
      <c r="M85" s="282">
        <v>139.1</v>
      </c>
      <c r="N85" s="282">
        <v>8.1</v>
      </c>
      <c r="O85" s="283">
        <v>21</v>
      </c>
      <c r="P85" s="281">
        <v>154.9</v>
      </c>
      <c r="Q85" s="282">
        <v>147.4</v>
      </c>
      <c r="R85" s="282">
        <v>7.5</v>
      </c>
      <c r="S85" s="283">
        <v>20.100000000000001</v>
      </c>
      <c r="T85" s="297"/>
      <c r="U85" s="268"/>
      <c r="V85" s="268"/>
      <c r="W85" s="268"/>
      <c r="X85" s="268"/>
    </row>
    <row r="86" spans="2:24" ht="27.9" customHeight="1" x14ac:dyDescent="0.2">
      <c r="B86" s="186"/>
      <c r="C86" s="161" t="str">
        <f>C68</f>
        <v>２年</v>
      </c>
      <c r="D86" s="263">
        <v>149.4</v>
      </c>
      <c r="E86" s="267">
        <v>137.80000000000001</v>
      </c>
      <c r="F86" s="267">
        <v>11.6</v>
      </c>
      <c r="G86" s="266">
        <v>17.8</v>
      </c>
      <c r="H86" s="265">
        <v>195.8</v>
      </c>
      <c r="I86" s="267">
        <v>155.30000000000001</v>
      </c>
      <c r="J86" s="267">
        <v>40.5</v>
      </c>
      <c r="K86" s="267">
        <v>21.3</v>
      </c>
      <c r="L86" s="263">
        <v>163.80000000000001</v>
      </c>
      <c r="M86" s="267">
        <v>153.19999999999999</v>
      </c>
      <c r="N86" s="267">
        <v>10.6</v>
      </c>
      <c r="O86" s="266">
        <v>20.6</v>
      </c>
      <c r="P86" s="263">
        <v>156.9</v>
      </c>
      <c r="Q86" s="267">
        <v>149</v>
      </c>
      <c r="R86" s="267">
        <v>7.9</v>
      </c>
      <c r="S86" s="266">
        <v>18.899999999999999</v>
      </c>
      <c r="T86" s="297"/>
      <c r="U86" s="297"/>
      <c r="V86" s="297"/>
      <c r="W86" s="297"/>
      <c r="X86" s="297"/>
    </row>
    <row r="87" spans="2:24" ht="27.9" customHeight="1" x14ac:dyDescent="0.2">
      <c r="B87" s="186"/>
      <c r="C87" s="161" t="str">
        <f t="shared" ref="C87:C89" si="3">C69</f>
        <v>３年</v>
      </c>
      <c r="D87" s="263">
        <v>149.1</v>
      </c>
      <c r="E87" s="267">
        <v>136</v>
      </c>
      <c r="F87" s="267">
        <v>13.1</v>
      </c>
      <c r="G87" s="266">
        <v>17.8</v>
      </c>
      <c r="H87" s="265">
        <v>188.9</v>
      </c>
      <c r="I87" s="267">
        <v>156</v>
      </c>
      <c r="J87" s="267">
        <v>32.9</v>
      </c>
      <c r="K87" s="267">
        <v>20.9</v>
      </c>
      <c r="L87" s="263">
        <v>150.5</v>
      </c>
      <c r="M87" s="267">
        <v>143.6</v>
      </c>
      <c r="N87" s="267">
        <v>6.9</v>
      </c>
      <c r="O87" s="266">
        <v>20.5</v>
      </c>
      <c r="P87" s="263">
        <v>155.4</v>
      </c>
      <c r="Q87" s="267">
        <v>148.69999999999999</v>
      </c>
      <c r="R87" s="267">
        <v>6.7</v>
      </c>
      <c r="S87" s="266">
        <v>19.2</v>
      </c>
      <c r="T87" s="297"/>
      <c r="U87" s="297"/>
      <c r="V87" s="297"/>
      <c r="W87" s="297"/>
      <c r="X87" s="297"/>
    </row>
    <row r="88" spans="2:24" ht="27.9" customHeight="1" x14ac:dyDescent="0.2">
      <c r="B88" s="186"/>
      <c r="C88" s="161" t="str">
        <f t="shared" si="3"/>
        <v>４年</v>
      </c>
      <c r="D88" s="269">
        <v>153.69999999999999</v>
      </c>
      <c r="E88" s="269">
        <v>142.4</v>
      </c>
      <c r="F88" s="269">
        <v>11.3</v>
      </c>
      <c r="G88" s="269">
        <v>18.8</v>
      </c>
      <c r="H88" s="273">
        <v>188.9</v>
      </c>
      <c r="I88" s="269">
        <v>155</v>
      </c>
      <c r="J88" s="269">
        <v>33.9</v>
      </c>
      <c r="K88" s="263">
        <v>20.9</v>
      </c>
      <c r="L88" s="269">
        <v>151.5</v>
      </c>
      <c r="M88" s="269">
        <v>142.30000000000001</v>
      </c>
      <c r="N88" s="269">
        <v>9.1999999999999993</v>
      </c>
      <c r="O88" s="269">
        <v>18.899999999999999</v>
      </c>
      <c r="P88" s="269">
        <v>150.19999999999999</v>
      </c>
      <c r="Q88" s="269">
        <v>143.30000000000001</v>
      </c>
      <c r="R88" s="269">
        <v>6.9</v>
      </c>
      <c r="S88" s="269">
        <v>18.899999999999999</v>
      </c>
      <c r="T88" s="265"/>
      <c r="U88" s="297"/>
      <c r="V88" s="297"/>
      <c r="W88" s="297"/>
      <c r="X88" s="297"/>
    </row>
    <row r="89" spans="2:24" ht="27.9" customHeight="1" x14ac:dyDescent="0.2">
      <c r="B89" s="186"/>
      <c r="C89" s="161" t="str">
        <f t="shared" si="3"/>
        <v>５年</v>
      </c>
      <c r="D89" s="269">
        <v>158.30000000000001</v>
      </c>
      <c r="E89" s="269">
        <v>146.4</v>
      </c>
      <c r="F89" s="269">
        <v>11.9</v>
      </c>
      <c r="G89" s="269">
        <v>19.2</v>
      </c>
      <c r="H89" s="273">
        <v>185.5</v>
      </c>
      <c r="I89" s="269">
        <v>152.5</v>
      </c>
      <c r="J89" s="269">
        <v>33</v>
      </c>
      <c r="K89" s="263">
        <v>20.3</v>
      </c>
      <c r="L89" s="269">
        <v>151.1</v>
      </c>
      <c r="M89" s="269">
        <v>139.4</v>
      </c>
      <c r="N89" s="269">
        <v>11.7</v>
      </c>
      <c r="O89" s="269">
        <v>18.600000000000001</v>
      </c>
      <c r="P89" s="269">
        <v>152.1</v>
      </c>
      <c r="Q89" s="269">
        <v>144.1</v>
      </c>
      <c r="R89" s="269">
        <v>8</v>
      </c>
      <c r="S89" s="269">
        <v>19.100000000000001</v>
      </c>
      <c r="T89" s="268"/>
      <c r="U89" s="265"/>
      <c r="V89" s="265"/>
      <c r="W89" s="265"/>
      <c r="X89" s="265"/>
    </row>
    <row r="90" spans="2:24" ht="27.9" customHeight="1" x14ac:dyDescent="0.25">
      <c r="B90" s="186"/>
      <c r="C90" s="161" t="str">
        <f>C72</f>
        <v>６年</v>
      </c>
      <c r="D90" s="274">
        <v>153.19999999999999</v>
      </c>
      <c r="E90" s="274">
        <v>141.6</v>
      </c>
      <c r="F90" s="274">
        <v>11.6</v>
      </c>
      <c r="G90" s="274">
        <v>19.2</v>
      </c>
      <c r="H90" s="285">
        <v>179.4</v>
      </c>
      <c r="I90" s="274">
        <v>152.80000000000001</v>
      </c>
      <c r="J90" s="274">
        <v>26.6</v>
      </c>
      <c r="K90" s="286">
        <v>20.6</v>
      </c>
      <c r="L90" s="274">
        <v>155.30000000000001</v>
      </c>
      <c r="M90" s="274">
        <v>143.19999999999999</v>
      </c>
      <c r="N90" s="274">
        <v>12.1</v>
      </c>
      <c r="O90" s="274">
        <v>19.3</v>
      </c>
      <c r="P90" s="274">
        <v>155.4</v>
      </c>
      <c r="Q90" s="274">
        <v>142.6</v>
      </c>
      <c r="R90" s="274">
        <v>12.8</v>
      </c>
      <c r="S90" s="274">
        <v>19.2</v>
      </c>
      <c r="T90" s="171"/>
      <c r="U90" s="268"/>
      <c r="V90" s="268"/>
      <c r="W90" s="268"/>
      <c r="X90" s="268"/>
    </row>
    <row r="91" spans="2:24" ht="27.9" customHeight="1" x14ac:dyDescent="0.25">
      <c r="B91" s="186"/>
      <c r="C91" s="172">
        <f>$A$4</f>
        <v>6</v>
      </c>
      <c r="D91" s="276">
        <v>153.5</v>
      </c>
      <c r="E91" s="276">
        <v>143.80000000000001</v>
      </c>
      <c r="F91" s="276">
        <v>9.6999999999999993</v>
      </c>
      <c r="G91" s="276">
        <v>18.399999999999999</v>
      </c>
      <c r="H91" s="280">
        <v>177.9</v>
      </c>
      <c r="I91" s="276">
        <v>147.19999999999999</v>
      </c>
      <c r="J91" s="276">
        <v>30.7</v>
      </c>
      <c r="K91" s="279">
        <v>19.3</v>
      </c>
      <c r="L91" s="276">
        <v>150</v>
      </c>
      <c r="M91" s="276">
        <v>138.69999999999999</v>
      </c>
      <c r="N91" s="276">
        <v>11.3</v>
      </c>
      <c r="O91" s="276">
        <v>18.8</v>
      </c>
      <c r="P91" s="276">
        <v>143</v>
      </c>
      <c r="Q91" s="276">
        <v>133.4</v>
      </c>
      <c r="R91" s="276">
        <v>9.6</v>
      </c>
      <c r="S91" s="276">
        <v>17.899999999999999</v>
      </c>
      <c r="T91" s="171"/>
      <c r="U91" s="268"/>
      <c r="V91" s="268"/>
      <c r="W91" s="268"/>
      <c r="X91" s="268"/>
    </row>
    <row r="92" spans="2:24" ht="27.9" customHeight="1" x14ac:dyDescent="0.25">
      <c r="B92" s="186"/>
      <c r="C92" s="179" t="s">
        <v>11</v>
      </c>
      <c r="D92" s="276">
        <v>158</v>
      </c>
      <c r="E92" s="276">
        <v>147.4</v>
      </c>
      <c r="F92" s="276">
        <v>10.6</v>
      </c>
      <c r="G92" s="276">
        <v>18.5</v>
      </c>
      <c r="H92" s="280">
        <v>203.5</v>
      </c>
      <c r="I92" s="276">
        <v>159.69999999999999</v>
      </c>
      <c r="J92" s="276">
        <v>43.8</v>
      </c>
      <c r="K92" s="279">
        <v>21.8</v>
      </c>
      <c r="L92" s="276">
        <v>162</v>
      </c>
      <c r="M92" s="276">
        <v>148.1</v>
      </c>
      <c r="N92" s="276">
        <v>13.9</v>
      </c>
      <c r="O92" s="276">
        <v>19.600000000000001</v>
      </c>
      <c r="P92" s="276">
        <v>140.30000000000001</v>
      </c>
      <c r="Q92" s="276">
        <v>126.9</v>
      </c>
      <c r="R92" s="276">
        <v>13.4</v>
      </c>
      <c r="S92" s="276">
        <v>17.2</v>
      </c>
      <c r="T92" s="171"/>
      <c r="U92" s="268"/>
      <c r="V92" s="268"/>
      <c r="W92" s="268"/>
      <c r="X92" s="268"/>
    </row>
    <row r="93" spans="2:24" ht="27.9" customHeight="1" x14ac:dyDescent="0.25">
      <c r="B93" s="186"/>
      <c r="C93" s="179" t="s">
        <v>12</v>
      </c>
      <c r="D93" s="276">
        <v>162.9</v>
      </c>
      <c r="E93" s="276">
        <v>151.4</v>
      </c>
      <c r="F93" s="276">
        <v>11.5</v>
      </c>
      <c r="G93" s="276">
        <v>19.100000000000001</v>
      </c>
      <c r="H93" s="280">
        <v>195.4</v>
      </c>
      <c r="I93" s="276">
        <v>158.1</v>
      </c>
      <c r="J93" s="276">
        <v>37.299999999999997</v>
      </c>
      <c r="K93" s="279">
        <v>21.3</v>
      </c>
      <c r="L93" s="276">
        <v>160.4</v>
      </c>
      <c r="M93" s="276">
        <v>147.19999999999999</v>
      </c>
      <c r="N93" s="276">
        <v>13.2</v>
      </c>
      <c r="O93" s="276">
        <v>19.399999999999999</v>
      </c>
      <c r="P93" s="276">
        <v>153.1</v>
      </c>
      <c r="Q93" s="276">
        <v>139.1</v>
      </c>
      <c r="R93" s="276">
        <v>14</v>
      </c>
      <c r="S93" s="276">
        <v>18.7</v>
      </c>
      <c r="T93" s="171"/>
      <c r="U93" s="268"/>
      <c r="V93" s="268"/>
      <c r="W93" s="268"/>
      <c r="X93" s="268"/>
    </row>
    <row r="94" spans="2:24" ht="27.9" customHeight="1" x14ac:dyDescent="0.25">
      <c r="B94" s="186"/>
      <c r="C94" s="179" t="s">
        <v>13</v>
      </c>
      <c r="D94" s="276">
        <v>161.19999999999999</v>
      </c>
      <c r="E94" s="276">
        <v>150.69999999999999</v>
      </c>
      <c r="F94" s="276">
        <v>10.5</v>
      </c>
      <c r="G94" s="276">
        <v>19.399999999999999</v>
      </c>
      <c r="H94" s="280">
        <v>178.6</v>
      </c>
      <c r="I94" s="276">
        <v>151.30000000000001</v>
      </c>
      <c r="J94" s="276">
        <v>27.3</v>
      </c>
      <c r="K94" s="279">
        <v>20.5</v>
      </c>
      <c r="L94" s="276">
        <v>174.4</v>
      </c>
      <c r="M94" s="276">
        <v>158.69999999999999</v>
      </c>
      <c r="N94" s="276">
        <v>15.7</v>
      </c>
      <c r="O94" s="276">
        <v>21</v>
      </c>
      <c r="P94" s="276">
        <v>160.9</v>
      </c>
      <c r="Q94" s="276">
        <v>146.6</v>
      </c>
      <c r="R94" s="276">
        <v>14.3</v>
      </c>
      <c r="S94" s="276">
        <v>19.899999999999999</v>
      </c>
      <c r="T94" s="171"/>
      <c r="U94" s="268"/>
      <c r="V94" s="268"/>
      <c r="W94" s="268"/>
      <c r="X94" s="268"/>
    </row>
    <row r="95" spans="2:24" ht="27.9" customHeight="1" x14ac:dyDescent="0.25">
      <c r="B95" s="186"/>
      <c r="C95" s="179" t="s">
        <v>14</v>
      </c>
      <c r="D95" s="276">
        <v>152.6</v>
      </c>
      <c r="E95" s="276">
        <v>143.19999999999999</v>
      </c>
      <c r="F95" s="276">
        <v>9.4</v>
      </c>
      <c r="G95" s="276">
        <v>19.899999999999999</v>
      </c>
      <c r="H95" s="280">
        <v>172.7</v>
      </c>
      <c r="I95" s="276">
        <v>144.80000000000001</v>
      </c>
      <c r="J95" s="276">
        <v>27.9</v>
      </c>
      <c r="K95" s="279">
        <v>19.5</v>
      </c>
      <c r="L95" s="276">
        <v>151.69999999999999</v>
      </c>
      <c r="M95" s="276">
        <v>139.9</v>
      </c>
      <c r="N95" s="276">
        <v>11.8</v>
      </c>
      <c r="O95" s="276">
        <v>18.600000000000001</v>
      </c>
      <c r="P95" s="276">
        <v>164.9</v>
      </c>
      <c r="Q95" s="276">
        <v>151.69999999999999</v>
      </c>
      <c r="R95" s="276">
        <v>13.2</v>
      </c>
      <c r="S95" s="276">
        <v>20.399999999999999</v>
      </c>
      <c r="T95" s="171"/>
      <c r="U95" s="268"/>
      <c r="V95" s="268"/>
      <c r="W95" s="268"/>
      <c r="X95" s="268"/>
    </row>
    <row r="96" spans="2:24" ht="27.9" customHeight="1" x14ac:dyDescent="0.25">
      <c r="B96" s="186"/>
      <c r="C96" s="179" t="s">
        <v>15</v>
      </c>
      <c r="D96" s="276">
        <v>152.19999999999999</v>
      </c>
      <c r="E96" s="276">
        <v>141.6</v>
      </c>
      <c r="F96" s="276">
        <v>10.6</v>
      </c>
      <c r="G96" s="276">
        <v>19.8</v>
      </c>
      <c r="H96" s="280">
        <v>191</v>
      </c>
      <c r="I96" s="276">
        <v>160.6</v>
      </c>
      <c r="J96" s="276">
        <v>30.4</v>
      </c>
      <c r="K96" s="279">
        <v>21.3</v>
      </c>
      <c r="L96" s="276">
        <v>159.5</v>
      </c>
      <c r="M96" s="276">
        <v>146.30000000000001</v>
      </c>
      <c r="N96" s="276">
        <v>13.2</v>
      </c>
      <c r="O96" s="276">
        <v>19.7</v>
      </c>
      <c r="P96" s="276">
        <v>155.69999999999999</v>
      </c>
      <c r="Q96" s="276">
        <v>142.6</v>
      </c>
      <c r="R96" s="276">
        <v>13.1</v>
      </c>
      <c r="S96" s="276">
        <v>19.3</v>
      </c>
      <c r="T96" s="171"/>
      <c r="U96" s="268"/>
      <c r="V96" s="268"/>
      <c r="W96" s="268"/>
      <c r="X96" s="268"/>
    </row>
    <row r="97" spans="2:24" ht="27.9" customHeight="1" x14ac:dyDescent="0.25">
      <c r="B97" s="186"/>
      <c r="C97" s="179" t="s">
        <v>16</v>
      </c>
      <c r="D97" s="276">
        <v>158.1</v>
      </c>
      <c r="E97" s="276">
        <v>146.69999999999999</v>
      </c>
      <c r="F97" s="276">
        <v>11.4</v>
      </c>
      <c r="G97" s="276">
        <v>20.100000000000001</v>
      </c>
      <c r="H97" s="280">
        <v>175.2</v>
      </c>
      <c r="I97" s="276">
        <v>156.69999999999999</v>
      </c>
      <c r="J97" s="276">
        <v>18.5</v>
      </c>
      <c r="K97" s="279">
        <v>20.9</v>
      </c>
      <c r="L97" s="276">
        <v>149.9</v>
      </c>
      <c r="M97" s="276">
        <v>137.5</v>
      </c>
      <c r="N97" s="276">
        <v>12.4</v>
      </c>
      <c r="O97" s="276">
        <v>19.3</v>
      </c>
      <c r="P97" s="276">
        <v>164.8</v>
      </c>
      <c r="Q97" s="276">
        <v>152.19999999999999</v>
      </c>
      <c r="R97" s="276">
        <v>12.6</v>
      </c>
      <c r="S97" s="276">
        <v>20.399999999999999</v>
      </c>
      <c r="T97" s="171"/>
      <c r="U97" s="268"/>
      <c r="V97" s="268"/>
      <c r="W97" s="268"/>
      <c r="X97" s="268"/>
    </row>
    <row r="98" spans="2:24" ht="27.9" customHeight="1" x14ac:dyDescent="0.25">
      <c r="B98" s="186"/>
      <c r="C98" s="179" t="s">
        <v>17</v>
      </c>
      <c r="D98" s="276">
        <v>143.69999999999999</v>
      </c>
      <c r="E98" s="276">
        <v>133</v>
      </c>
      <c r="F98" s="276">
        <v>10.7</v>
      </c>
      <c r="G98" s="276">
        <v>18.5</v>
      </c>
      <c r="H98" s="280">
        <v>162.69999999999999</v>
      </c>
      <c r="I98" s="276">
        <v>140.69999999999999</v>
      </c>
      <c r="J98" s="276">
        <v>22</v>
      </c>
      <c r="K98" s="279">
        <v>18.8</v>
      </c>
      <c r="L98" s="276">
        <v>148.30000000000001</v>
      </c>
      <c r="M98" s="276">
        <v>137.4</v>
      </c>
      <c r="N98" s="276">
        <v>10.9</v>
      </c>
      <c r="O98" s="276">
        <v>19.100000000000001</v>
      </c>
      <c r="P98" s="276">
        <v>153.30000000000001</v>
      </c>
      <c r="Q98" s="276">
        <v>141.1</v>
      </c>
      <c r="R98" s="276">
        <v>12.2</v>
      </c>
      <c r="S98" s="276">
        <v>18.7</v>
      </c>
      <c r="T98" s="171"/>
      <c r="U98" s="268"/>
      <c r="V98" s="268"/>
      <c r="W98" s="268"/>
      <c r="X98" s="268"/>
    </row>
    <row r="99" spans="2:24" ht="27.9" customHeight="1" x14ac:dyDescent="0.25">
      <c r="B99" s="186"/>
      <c r="C99" s="179" t="s">
        <v>18</v>
      </c>
      <c r="D99" s="276">
        <v>146.30000000000001</v>
      </c>
      <c r="E99" s="276">
        <v>136.5</v>
      </c>
      <c r="F99" s="276">
        <v>9.8000000000000007</v>
      </c>
      <c r="G99" s="276">
        <v>18.8</v>
      </c>
      <c r="H99" s="280">
        <v>170.5</v>
      </c>
      <c r="I99" s="276">
        <v>150.80000000000001</v>
      </c>
      <c r="J99" s="276">
        <v>19.7</v>
      </c>
      <c r="K99" s="279">
        <v>20.399999999999999</v>
      </c>
      <c r="L99" s="276">
        <v>151.4</v>
      </c>
      <c r="M99" s="276">
        <v>139.69999999999999</v>
      </c>
      <c r="N99" s="276">
        <v>11.7</v>
      </c>
      <c r="O99" s="276">
        <v>18.600000000000001</v>
      </c>
      <c r="P99" s="276">
        <v>144</v>
      </c>
      <c r="Q99" s="276">
        <v>132.1</v>
      </c>
      <c r="R99" s="276">
        <v>11.9</v>
      </c>
      <c r="S99" s="276">
        <v>17.600000000000001</v>
      </c>
      <c r="T99" s="171"/>
      <c r="U99" s="268"/>
      <c r="V99" s="268"/>
      <c r="W99" s="268"/>
      <c r="X99" s="268"/>
    </row>
    <row r="100" spans="2:24" ht="27.9" customHeight="1" x14ac:dyDescent="0.25">
      <c r="B100" s="186"/>
      <c r="C100" s="179" t="s">
        <v>19</v>
      </c>
      <c r="D100" s="276">
        <v>158.80000000000001</v>
      </c>
      <c r="E100" s="276">
        <v>147.9</v>
      </c>
      <c r="F100" s="276">
        <v>10.9</v>
      </c>
      <c r="G100" s="276">
        <v>20</v>
      </c>
      <c r="H100" s="280">
        <v>184.1</v>
      </c>
      <c r="I100" s="276">
        <v>160.19999999999999</v>
      </c>
      <c r="J100" s="276">
        <v>23.9</v>
      </c>
      <c r="K100" s="279">
        <v>21.4</v>
      </c>
      <c r="L100" s="276">
        <v>154.69999999999999</v>
      </c>
      <c r="M100" s="276">
        <v>143.30000000000001</v>
      </c>
      <c r="N100" s="276">
        <v>11.4</v>
      </c>
      <c r="O100" s="276">
        <v>19.399999999999999</v>
      </c>
      <c r="P100" s="276">
        <v>169.7</v>
      </c>
      <c r="Q100" s="276">
        <v>155.69999999999999</v>
      </c>
      <c r="R100" s="276">
        <v>14</v>
      </c>
      <c r="S100" s="276">
        <v>20.9</v>
      </c>
      <c r="T100" s="171"/>
      <c r="U100" s="268"/>
      <c r="V100" s="268"/>
      <c r="W100" s="268"/>
      <c r="X100" s="268"/>
    </row>
    <row r="101" spans="2:24" ht="27.9" customHeight="1" x14ac:dyDescent="0.25">
      <c r="B101" s="186"/>
      <c r="C101" s="179" t="s">
        <v>20</v>
      </c>
      <c r="D101" s="276">
        <v>145.9</v>
      </c>
      <c r="E101" s="276">
        <v>128.5</v>
      </c>
      <c r="F101" s="276">
        <v>17.399999999999999</v>
      </c>
      <c r="G101" s="276">
        <v>19.399999999999999</v>
      </c>
      <c r="H101" s="280">
        <v>173.1</v>
      </c>
      <c r="I101" s="276">
        <v>154.6</v>
      </c>
      <c r="J101" s="276">
        <v>18.5</v>
      </c>
      <c r="K101" s="279">
        <v>21.4</v>
      </c>
      <c r="L101" s="276">
        <v>150.9</v>
      </c>
      <c r="M101" s="276">
        <v>140.9</v>
      </c>
      <c r="N101" s="276">
        <v>10</v>
      </c>
      <c r="O101" s="276">
        <v>19.7</v>
      </c>
      <c r="P101" s="276">
        <v>156</v>
      </c>
      <c r="Q101" s="276">
        <v>143.1</v>
      </c>
      <c r="R101" s="276">
        <v>12.9</v>
      </c>
      <c r="S101" s="276">
        <v>19.399999999999999</v>
      </c>
      <c r="T101" s="171"/>
      <c r="U101" s="268"/>
      <c r="V101" s="268"/>
      <c r="W101" s="268"/>
      <c r="X101" s="268"/>
    </row>
    <row r="102" spans="2:24" ht="27.9" customHeight="1" x14ac:dyDescent="0.25">
      <c r="B102" s="192"/>
      <c r="C102" s="183" t="s">
        <v>21</v>
      </c>
      <c r="D102" s="287">
        <v>142.30000000000001</v>
      </c>
      <c r="E102" s="287">
        <v>124.9</v>
      </c>
      <c r="F102" s="287">
        <v>17.399999999999999</v>
      </c>
      <c r="G102" s="287">
        <v>19</v>
      </c>
      <c r="H102" s="288">
        <v>168.1</v>
      </c>
      <c r="I102" s="287">
        <v>149.5</v>
      </c>
      <c r="J102" s="287">
        <v>18.600000000000001</v>
      </c>
      <c r="K102" s="289">
        <v>20.6</v>
      </c>
      <c r="L102" s="287">
        <v>150.30000000000001</v>
      </c>
      <c r="M102" s="287">
        <v>140.9</v>
      </c>
      <c r="N102" s="287">
        <v>9.4</v>
      </c>
      <c r="O102" s="287">
        <v>19.100000000000001</v>
      </c>
      <c r="P102" s="287">
        <v>160.69999999999999</v>
      </c>
      <c r="Q102" s="287">
        <v>148.80000000000001</v>
      </c>
      <c r="R102" s="287">
        <v>11.9</v>
      </c>
      <c r="S102" s="287">
        <v>19.899999999999999</v>
      </c>
      <c r="T102" s="171"/>
      <c r="U102" s="268"/>
      <c r="V102" s="268"/>
      <c r="W102" s="268"/>
      <c r="X102" s="268"/>
    </row>
    <row r="103" spans="2:24" ht="27.9" customHeight="1" x14ac:dyDescent="0.2">
      <c r="B103" s="184" t="s">
        <v>56</v>
      </c>
      <c r="C103" s="155" t="str">
        <f>C85</f>
        <v>令和元年平均</v>
      </c>
      <c r="D103" s="263">
        <v>148.9</v>
      </c>
      <c r="E103" s="267">
        <v>136.69999999999999</v>
      </c>
      <c r="F103" s="267">
        <v>12.2</v>
      </c>
      <c r="G103" s="266">
        <v>17.600000000000001</v>
      </c>
      <c r="H103" s="265">
        <v>140</v>
      </c>
      <c r="I103" s="267">
        <v>129.1</v>
      </c>
      <c r="J103" s="267">
        <v>10.9</v>
      </c>
      <c r="K103" s="267">
        <v>20.100000000000001</v>
      </c>
      <c r="L103" s="263">
        <v>129.5</v>
      </c>
      <c r="M103" s="267">
        <v>125.1</v>
      </c>
      <c r="N103" s="267">
        <v>4.4000000000000004</v>
      </c>
      <c r="O103" s="266">
        <v>19.600000000000001</v>
      </c>
      <c r="P103" s="263">
        <v>133.69999999999999</v>
      </c>
      <c r="Q103" s="267">
        <v>131.80000000000001</v>
      </c>
      <c r="R103" s="267">
        <v>1.9</v>
      </c>
      <c r="S103" s="266">
        <v>18.7</v>
      </c>
      <c r="T103" s="297"/>
      <c r="U103" s="268"/>
      <c r="V103" s="268"/>
      <c r="W103" s="268"/>
      <c r="X103" s="268"/>
    </row>
    <row r="104" spans="2:24" ht="27.9" customHeight="1" x14ac:dyDescent="0.2">
      <c r="B104" s="186"/>
      <c r="C104" s="161" t="str">
        <f>C86</f>
        <v>２年</v>
      </c>
      <c r="D104" s="263">
        <v>147</v>
      </c>
      <c r="E104" s="267">
        <v>135.5</v>
      </c>
      <c r="F104" s="267">
        <v>11.5</v>
      </c>
      <c r="G104" s="266">
        <v>17.600000000000001</v>
      </c>
      <c r="H104" s="265">
        <v>140</v>
      </c>
      <c r="I104" s="267">
        <v>129.30000000000001</v>
      </c>
      <c r="J104" s="267">
        <v>10.7</v>
      </c>
      <c r="K104" s="267">
        <v>19.899999999999999</v>
      </c>
      <c r="L104" s="263">
        <v>122.8</v>
      </c>
      <c r="M104" s="267">
        <v>118.7</v>
      </c>
      <c r="N104" s="267">
        <v>4.0999999999999996</v>
      </c>
      <c r="O104" s="266">
        <v>18.8</v>
      </c>
      <c r="P104" s="263">
        <v>136.9</v>
      </c>
      <c r="Q104" s="267">
        <v>134.30000000000001</v>
      </c>
      <c r="R104" s="267">
        <v>2.6</v>
      </c>
      <c r="S104" s="266">
        <v>18.2</v>
      </c>
      <c r="T104" s="297"/>
      <c r="U104" s="297"/>
      <c r="V104" s="297"/>
      <c r="W104" s="297"/>
      <c r="X104" s="297"/>
    </row>
    <row r="105" spans="2:24" ht="27.9" customHeight="1" x14ac:dyDescent="0.2">
      <c r="B105" s="186"/>
      <c r="C105" s="161" t="str">
        <f t="shared" ref="C105:C107" si="4">C87</f>
        <v>３年</v>
      </c>
      <c r="D105" s="263">
        <v>156.19999999999999</v>
      </c>
      <c r="E105" s="267">
        <v>138.9</v>
      </c>
      <c r="F105" s="267">
        <v>17.3</v>
      </c>
      <c r="G105" s="266">
        <v>18.5</v>
      </c>
      <c r="H105" s="265">
        <v>136.1</v>
      </c>
      <c r="I105" s="267">
        <v>127.7</v>
      </c>
      <c r="J105" s="267">
        <v>8.4</v>
      </c>
      <c r="K105" s="267">
        <v>19.5</v>
      </c>
      <c r="L105" s="263">
        <v>124.6</v>
      </c>
      <c r="M105" s="267">
        <v>121.4</v>
      </c>
      <c r="N105" s="267">
        <v>3.2</v>
      </c>
      <c r="O105" s="266">
        <v>18.899999999999999</v>
      </c>
      <c r="P105" s="263">
        <v>137</v>
      </c>
      <c r="Q105" s="267">
        <v>134.5</v>
      </c>
      <c r="R105" s="267">
        <v>2.5</v>
      </c>
      <c r="S105" s="266">
        <v>18.399999999999999</v>
      </c>
      <c r="T105" s="297"/>
      <c r="U105" s="297"/>
      <c r="V105" s="297"/>
      <c r="W105" s="297"/>
      <c r="X105" s="297"/>
    </row>
    <row r="106" spans="2:24" ht="27.9" customHeight="1" x14ac:dyDescent="0.2">
      <c r="B106" s="186"/>
      <c r="C106" s="161" t="str">
        <f t="shared" si="4"/>
        <v>４年</v>
      </c>
      <c r="D106" s="269">
        <v>145.4</v>
      </c>
      <c r="E106" s="269">
        <v>136.4</v>
      </c>
      <c r="F106" s="269">
        <v>9</v>
      </c>
      <c r="G106" s="269">
        <v>18.2</v>
      </c>
      <c r="H106" s="273">
        <v>142.9</v>
      </c>
      <c r="I106" s="269">
        <v>131.9</v>
      </c>
      <c r="J106" s="269">
        <v>11</v>
      </c>
      <c r="K106" s="263">
        <v>19.2</v>
      </c>
      <c r="L106" s="269">
        <v>118.9</v>
      </c>
      <c r="M106" s="269">
        <v>114.8</v>
      </c>
      <c r="N106" s="269">
        <v>4.0999999999999996</v>
      </c>
      <c r="O106" s="269">
        <v>18</v>
      </c>
      <c r="P106" s="269">
        <v>121.2</v>
      </c>
      <c r="Q106" s="269">
        <v>119.1</v>
      </c>
      <c r="R106" s="269">
        <v>2.1</v>
      </c>
      <c r="S106" s="269">
        <v>17.2</v>
      </c>
      <c r="T106" s="265"/>
      <c r="U106" s="297"/>
      <c r="V106" s="297"/>
      <c r="W106" s="297"/>
      <c r="X106" s="297"/>
    </row>
    <row r="107" spans="2:24" ht="27.9" customHeight="1" x14ac:dyDescent="0.2">
      <c r="B107" s="186"/>
      <c r="C107" s="161" t="str">
        <f t="shared" si="4"/>
        <v>５年</v>
      </c>
      <c r="D107" s="269">
        <v>150.4</v>
      </c>
      <c r="E107" s="269">
        <v>140.4</v>
      </c>
      <c r="F107" s="269">
        <v>10</v>
      </c>
      <c r="G107" s="269">
        <v>18.7</v>
      </c>
      <c r="H107" s="273">
        <v>142.30000000000001</v>
      </c>
      <c r="I107" s="269">
        <v>135.19999999999999</v>
      </c>
      <c r="J107" s="269">
        <v>7.1</v>
      </c>
      <c r="K107" s="263">
        <v>18.8</v>
      </c>
      <c r="L107" s="269">
        <v>113.6</v>
      </c>
      <c r="M107" s="269">
        <v>110</v>
      </c>
      <c r="N107" s="269">
        <v>3.6</v>
      </c>
      <c r="O107" s="269">
        <v>17.3</v>
      </c>
      <c r="P107" s="269">
        <v>132.4</v>
      </c>
      <c r="Q107" s="269">
        <v>128.80000000000001</v>
      </c>
      <c r="R107" s="269">
        <v>3.6</v>
      </c>
      <c r="S107" s="269">
        <v>18.100000000000001</v>
      </c>
      <c r="T107" s="268"/>
      <c r="U107" s="265"/>
      <c r="V107" s="265"/>
      <c r="W107" s="265"/>
      <c r="X107" s="265"/>
    </row>
    <row r="108" spans="2:24" ht="27.9" customHeight="1" x14ac:dyDescent="0.25">
      <c r="B108" s="186"/>
      <c r="C108" s="161" t="str">
        <f>C90</f>
        <v>６年</v>
      </c>
      <c r="D108" s="269">
        <v>150.19999999999999</v>
      </c>
      <c r="E108" s="269">
        <v>139.9</v>
      </c>
      <c r="F108" s="269">
        <v>10.3</v>
      </c>
      <c r="G108" s="269">
        <v>18.899999999999999</v>
      </c>
      <c r="H108" s="273">
        <v>148.9</v>
      </c>
      <c r="I108" s="269">
        <v>144.5</v>
      </c>
      <c r="J108" s="269">
        <v>4.4000000000000004</v>
      </c>
      <c r="K108" s="263">
        <v>19.600000000000001</v>
      </c>
      <c r="L108" s="269">
        <v>114.3</v>
      </c>
      <c r="M108" s="269">
        <v>111.2</v>
      </c>
      <c r="N108" s="269">
        <v>3.1</v>
      </c>
      <c r="O108" s="269">
        <v>17.7</v>
      </c>
      <c r="P108" s="269">
        <v>136.19999999999999</v>
      </c>
      <c r="Q108" s="269">
        <v>126.9</v>
      </c>
      <c r="R108" s="269">
        <v>9.3000000000000007</v>
      </c>
      <c r="S108" s="269">
        <v>18.100000000000001</v>
      </c>
      <c r="T108" s="171"/>
      <c r="U108" s="268"/>
      <c r="V108" s="268"/>
      <c r="W108" s="268"/>
      <c r="X108" s="268"/>
    </row>
    <row r="109" spans="2:24" ht="27.9" customHeight="1" x14ac:dyDescent="0.25">
      <c r="B109" s="186"/>
      <c r="C109" s="172">
        <f>$A$4</f>
        <v>6</v>
      </c>
      <c r="D109" s="275">
        <v>139.9</v>
      </c>
      <c r="E109" s="275">
        <v>132.6</v>
      </c>
      <c r="F109" s="275">
        <v>7.3</v>
      </c>
      <c r="G109" s="275">
        <v>17.600000000000001</v>
      </c>
      <c r="H109" s="290">
        <v>142.30000000000001</v>
      </c>
      <c r="I109" s="275">
        <v>137.9</v>
      </c>
      <c r="J109" s="275">
        <v>4.4000000000000004</v>
      </c>
      <c r="K109" s="278">
        <v>18.100000000000001</v>
      </c>
      <c r="L109" s="275">
        <v>113.4</v>
      </c>
      <c r="M109" s="275">
        <v>109.9</v>
      </c>
      <c r="N109" s="275">
        <v>3.5</v>
      </c>
      <c r="O109" s="275">
        <v>17.100000000000001</v>
      </c>
      <c r="P109" s="275">
        <v>127</v>
      </c>
      <c r="Q109" s="275">
        <v>119.4</v>
      </c>
      <c r="R109" s="275">
        <v>7.6</v>
      </c>
      <c r="S109" s="275">
        <v>17.100000000000001</v>
      </c>
      <c r="T109" s="171"/>
      <c r="U109" s="268"/>
      <c r="V109" s="268"/>
      <c r="W109" s="268"/>
      <c r="X109" s="268"/>
    </row>
    <row r="110" spans="2:24" ht="27.9" customHeight="1" x14ac:dyDescent="0.25">
      <c r="B110" s="186"/>
      <c r="C110" s="179" t="s">
        <v>11</v>
      </c>
      <c r="D110" s="276">
        <v>145.6</v>
      </c>
      <c r="E110" s="276">
        <v>137.5</v>
      </c>
      <c r="F110" s="276">
        <v>8.1</v>
      </c>
      <c r="G110" s="276">
        <v>18</v>
      </c>
      <c r="H110" s="280">
        <v>149</v>
      </c>
      <c r="I110" s="276">
        <v>142.30000000000001</v>
      </c>
      <c r="J110" s="276">
        <v>6.7</v>
      </c>
      <c r="K110" s="279">
        <v>20.100000000000001</v>
      </c>
      <c r="L110" s="276">
        <v>113</v>
      </c>
      <c r="M110" s="276">
        <v>110.3</v>
      </c>
      <c r="N110" s="276">
        <v>2.7</v>
      </c>
      <c r="O110" s="276">
        <v>17.399999999999999</v>
      </c>
      <c r="P110" s="276">
        <v>123.8</v>
      </c>
      <c r="Q110" s="276">
        <v>115.4</v>
      </c>
      <c r="R110" s="276">
        <v>8.4</v>
      </c>
      <c r="S110" s="276">
        <v>16.7</v>
      </c>
      <c r="T110" s="171"/>
      <c r="U110" s="268"/>
      <c r="V110" s="268"/>
      <c r="W110" s="268"/>
      <c r="X110" s="268"/>
    </row>
    <row r="111" spans="2:24" ht="27.9" customHeight="1" x14ac:dyDescent="0.25">
      <c r="B111" s="186"/>
      <c r="C111" s="179" t="s">
        <v>12</v>
      </c>
      <c r="D111" s="276">
        <v>152.5</v>
      </c>
      <c r="E111" s="276">
        <v>142.6</v>
      </c>
      <c r="F111" s="276">
        <v>9.9</v>
      </c>
      <c r="G111" s="276">
        <v>18.899999999999999</v>
      </c>
      <c r="H111" s="280">
        <v>149.5</v>
      </c>
      <c r="I111" s="276">
        <v>145.69999999999999</v>
      </c>
      <c r="J111" s="276">
        <v>3.8</v>
      </c>
      <c r="K111" s="279">
        <v>19.600000000000001</v>
      </c>
      <c r="L111" s="276">
        <v>117.8</v>
      </c>
      <c r="M111" s="276">
        <v>114.7</v>
      </c>
      <c r="N111" s="276">
        <v>3.1</v>
      </c>
      <c r="O111" s="276">
        <v>18</v>
      </c>
      <c r="P111" s="276">
        <v>142.30000000000001</v>
      </c>
      <c r="Q111" s="276">
        <v>126.6</v>
      </c>
      <c r="R111" s="276">
        <v>15.7</v>
      </c>
      <c r="S111" s="276">
        <v>18</v>
      </c>
      <c r="T111" s="171"/>
      <c r="U111" s="268"/>
      <c r="V111" s="268"/>
      <c r="W111" s="268"/>
      <c r="X111" s="268"/>
    </row>
    <row r="112" spans="2:24" ht="27.9" customHeight="1" x14ac:dyDescent="0.25">
      <c r="B112" s="186"/>
      <c r="C112" s="179" t="s">
        <v>13</v>
      </c>
      <c r="D112" s="276">
        <v>155.4</v>
      </c>
      <c r="E112" s="276">
        <v>145.1</v>
      </c>
      <c r="F112" s="276">
        <v>10.3</v>
      </c>
      <c r="G112" s="276">
        <v>19.5</v>
      </c>
      <c r="H112" s="280">
        <v>157.19999999999999</v>
      </c>
      <c r="I112" s="276">
        <v>152.9</v>
      </c>
      <c r="J112" s="276">
        <v>4.3</v>
      </c>
      <c r="K112" s="279">
        <v>20.2</v>
      </c>
      <c r="L112" s="276">
        <v>121.8</v>
      </c>
      <c r="M112" s="276">
        <v>118.4</v>
      </c>
      <c r="N112" s="276">
        <v>3.4</v>
      </c>
      <c r="O112" s="276">
        <v>18.5</v>
      </c>
      <c r="P112" s="276">
        <v>142.9</v>
      </c>
      <c r="Q112" s="276">
        <v>131</v>
      </c>
      <c r="R112" s="276">
        <v>11.9</v>
      </c>
      <c r="S112" s="276">
        <v>19.5</v>
      </c>
      <c r="T112" s="171"/>
      <c r="U112" s="268"/>
      <c r="V112" s="268"/>
      <c r="W112" s="268"/>
      <c r="X112" s="268"/>
    </row>
    <row r="113" spans="2:36" ht="27.9" customHeight="1" x14ac:dyDescent="0.25">
      <c r="B113" s="186"/>
      <c r="C113" s="179" t="s">
        <v>14</v>
      </c>
      <c r="D113" s="276">
        <v>148.80000000000001</v>
      </c>
      <c r="E113" s="276">
        <v>140.69999999999999</v>
      </c>
      <c r="F113" s="276">
        <v>8.1</v>
      </c>
      <c r="G113" s="276">
        <v>19.3</v>
      </c>
      <c r="H113" s="280">
        <v>152.9</v>
      </c>
      <c r="I113" s="276">
        <v>148.5</v>
      </c>
      <c r="J113" s="276">
        <v>4.4000000000000004</v>
      </c>
      <c r="K113" s="279">
        <v>19.600000000000001</v>
      </c>
      <c r="L113" s="276">
        <v>120.9</v>
      </c>
      <c r="M113" s="276">
        <v>117.4</v>
      </c>
      <c r="N113" s="276">
        <v>3.5</v>
      </c>
      <c r="O113" s="276">
        <v>18.100000000000001</v>
      </c>
      <c r="P113" s="276">
        <v>146.9</v>
      </c>
      <c r="Q113" s="276">
        <v>136.69999999999999</v>
      </c>
      <c r="R113" s="276">
        <v>10.199999999999999</v>
      </c>
      <c r="S113" s="276">
        <v>19.399999999999999</v>
      </c>
      <c r="T113" s="171"/>
      <c r="U113" s="268"/>
      <c r="V113" s="268"/>
      <c r="W113" s="268"/>
      <c r="X113" s="268"/>
    </row>
    <row r="114" spans="2:36" ht="27.9" customHeight="1" x14ac:dyDescent="0.25">
      <c r="B114" s="186"/>
      <c r="C114" s="179" t="s">
        <v>15</v>
      </c>
      <c r="D114" s="276">
        <v>145.69999999999999</v>
      </c>
      <c r="E114" s="276">
        <v>138.4</v>
      </c>
      <c r="F114" s="276">
        <v>7.3</v>
      </c>
      <c r="G114" s="276">
        <v>18.899999999999999</v>
      </c>
      <c r="H114" s="280">
        <v>153.80000000000001</v>
      </c>
      <c r="I114" s="276">
        <v>148.9</v>
      </c>
      <c r="J114" s="276">
        <v>4.9000000000000004</v>
      </c>
      <c r="K114" s="279">
        <v>19.5</v>
      </c>
      <c r="L114" s="276">
        <v>119.2</v>
      </c>
      <c r="M114" s="276">
        <v>115.8</v>
      </c>
      <c r="N114" s="276">
        <v>3.4</v>
      </c>
      <c r="O114" s="276">
        <v>18.100000000000001</v>
      </c>
      <c r="P114" s="276">
        <v>138.80000000000001</v>
      </c>
      <c r="Q114" s="276">
        <v>129.80000000000001</v>
      </c>
      <c r="R114" s="276">
        <v>9</v>
      </c>
      <c r="S114" s="276">
        <v>18.5</v>
      </c>
      <c r="T114" s="171"/>
      <c r="U114" s="268"/>
      <c r="V114" s="268"/>
      <c r="W114" s="268"/>
      <c r="X114" s="268"/>
    </row>
    <row r="115" spans="2:36" ht="27.9" customHeight="1" x14ac:dyDescent="0.25">
      <c r="B115" s="186"/>
      <c r="C115" s="179" t="s">
        <v>16</v>
      </c>
      <c r="D115" s="276">
        <v>157.6</v>
      </c>
      <c r="E115" s="276">
        <v>147.5</v>
      </c>
      <c r="F115" s="276">
        <v>10.1</v>
      </c>
      <c r="G115" s="276">
        <v>19.8</v>
      </c>
      <c r="H115" s="280">
        <v>154.1</v>
      </c>
      <c r="I115" s="276">
        <v>150.5</v>
      </c>
      <c r="J115" s="276">
        <v>3.6</v>
      </c>
      <c r="K115" s="279">
        <v>20.2</v>
      </c>
      <c r="L115" s="276">
        <v>108.3</v>
      </c>
      <c r="M115" s="276">
        <v>105.2</v>
      </c>
      <c r="N115" s="276">
        <v>3.1</v>
      </c>
      <c r="O115" s="276">
        <v>17.2</v>
      </c>
      <c r="P115" s="276">
        <v>141.30000000000001</v>
      </c>
      <c r="Q115" s="276">
        <v>132.5</v>
      </c>
      <c r="R115" s="276">
        <v>8.8000000000000007</v>
      </c>
      <c r="S115" s="276">
        <v>18.600000000000001</v>
      </c>
      <c r="T115" s="171"/>
      <c r="U115" s="268"/>
      <c r="V115" s="268"/>
      <c r="W115" s="268"/>
      <c r="X115" s="268"/>
    </row>
    <row r="116" spans="2:36" ht="27.9" customHeight="1" x14ac:dyDescent="0.25">
      <c r="B116" s="186"/>
      <c r="C116" s="179" t="s">
        <v>17</v>
      </c>
      <c r="D116" s="276">
        <v>146.80000000000001</v>
      </c>
      <c r="E116" s="276">
        <v>137.6</v>
      </c>
      <c r="F116" s="276">
        <v>9.1999999999999993</v>
      </c>
      <c r="G116" s="276">
        <v>18.7</v>
      </c>
      <c r="H116" s="280">
        <v>142</v>
      </c>
      <c r="I116" s="276">
        <v>138.30000000000001</v>
      </c>
      <c r="J116" s="276">
        <v>3.7</v>
      </c>
      <c r="K116" s="279">
        <v>18.7</v>
      </c>
      <c r="L116" s="276">
        <v>111.6</v>
      </c>
      <c r="M116" s="276">
        <v>108.4</v>
      </c>
      <c r="N116" s="276">
        <v>3.2</v>
      </c>
      <c r="O116" s="276">
        <v>17.7</v>
      </c>
      <c r="P116" s="276">
        <v>133.4</v>
      </c>
      <c r="Q116" s="276">
        <v>125</v>
      </c>
      <c r="R116" s="276">
        <v>8.4</v>
      </c>
      <c r="S116" s="276">
        <v>17.5</v>
      </c>
      <c r="T116" s="171"/>
      <c r="U116" s="268"/>
      <c r="V116" s="268"/>
      <c r="W116" s="268"/>
      <c r="X116" s="268"/>
    </row>
    <row r="117" spans="2:36" ht="27.9" customHeight="1" x14ac:dyDescent="0.25">
      <c r="B117" s="186"/>
      <c r="C117" s="179" t="s">
        <v>18</v>
      </c>
      <c r="D117" s="276">
        <v>144.1</v>
      </c>
      <c r="E117" s="276">
        <v>135.1</v>
      </c>
      <c r="F117" s="276">
        <v>9</v>
      </c>
      <c r="G117" s="276">
        <v>18.3</v>
      </c>
      <c r="H117" s="280">
        <v>144.5</v>
      </c>
      <c r="I117" s="276">
        <v>140.5</v>
      </c>
      <c r="J117" s="276">
        <v>4</v>
      </c>
      <c r="K117" s="279">
        <v>19</v>
      </c>
      <c r="L117" s="276">
        <v>112.5</v>
      </c>
      <c r="M117" s="276">
        <v>109</v>
      </c>
      <c r="N117" s="276">
        <v>3.5</v>
      </c>
      <c r="O117" s="276">
        <v>17.3</v>
      </c>
      <c r="P117" s="276">
        <v>126.9</v>
      </c>
      <c r="Q117" s="276">
        <v>118.4</v>
      </c>
      <c r="R117" s="276">
        <v>8.5</v>
      </c>
      <c r="S117" s="276">
        <v>16.600000000000001</v>
      </c>
      <c r="T117" s="171"/>
      <c r="U117" s="268"/>
      <c r="V117" s="268"/>
      <c r="W117" s="268"/>
      <c r="X117" s="268"/>
    </row>
    <row r="118" spans="2:36" ht="27.9" customHeight="1" x14ac:dyDescent="0.25">
      <c r="B118" s="186"/>
      <c r="C118" s="179" t="s">
        <v>19</v>
      </c>
      <c r="D118" s="276">
        <v>158</v>
      </c>
      <c r="E118" s="276">
        <v>148.19999999999999</v>
      </c>
      <c r="F118" s="276">
        <v>9.8000000000000007</v>
      </c>
      <c r="G118" s="276">
        <v>19.8</v>
      </c>
      <c r="H118" s="280">
        <v>160.30000000000001</v>
      </c>
      <c r="I118" s="276">
        <v>156.6</v>
      </c>
      <c r="J118" s="276">
        <v>3.7</v>
      </c>
      <c r="K118" s="279">
        <v>21</v>
      </c>
      <c r="L118" s="276">
        <v>116.2</v>
      </c>
      <c r="M118" s="276">
        <v>113.2</v>
      </c>
      <c r="N118" s="276">
        <v>3</v>
      </c>
      <c r="O118" s="276">
        <v>17.899999999999999</v>
      </c>
      <c r="P118" s="276">
        <v>142.1</v>
      </c>
      <c r="Q118" s="276">
        <v>134.30000000000001</v>
      </c>
      <c r="R118" s="276">
        <v>7.8</v>
      </c>
      <c r="S118" s="276">
        <v>19</v>
      </c>
      <c r="T118" s="171"/>
      <c r="U118" s="268"/>
      <c r="V118" s="268"/>
      <c r="W118" s="268"/>
      <c r="X118" s="268"/>
    </row>
    <row r="119" spans="2:36" ht="27.9" customHeight="1" x14ac:dyDescent="0.25">
      <c r="B119" s="186"/>
      <c r="C119" s="179" t="s">
        <v>20</v>
      </c>
      <c r="D119" s="276">
        <v>155.5</v>
      </c>
      <c r="E119" s="276">
        <v>140.4</v>
      </c>
      <c r="F119" s="276">
        <v>15.1</v>
      </c>
      <c r="G119" s="276">
        <v>19.5</v>
      </c>
      <c r="H119" s="280">
        <v>145.30000000000001</v>
      </c>
      <c r="I119" s="276">
        <v>141.19999999999999</v>
      </c>
      <c r="J119" s="276">
        <v>4.0999999999999996</v>
      </c>
      <c r="K119" s="279">
        <v>19.8</v>
      </c>
      <c r="L119" s="276">
        <v>109.7</v>
      </c>
      <c r="M119" s="276">
        <v>107.2</v>
      </c>
      <c r="N119" s="276">
        <v>2.5</v>
      </c>
      <c r="O119" s="276">
        <v>17.5</v>
      </c>
      <c r="P119" s="276">
        <v>133.9</v>
      </c>
      <c r="Q119" s="276">
        <v>124.8</v>
      </c>
      <c r="R119" s="276">
        <v>9.1</v>
      </c>
      <c r="S119" s="276">
        <v>17.7</v>
      </c>
      <c r="T119" s="171"/>
      <c r="U119" s="268"/>
      <c r="V119" s="268"/>
      <c r="W119" s="268"/>
      <c r="X119" s="268"/>
    </row>
    <row r="120" spans="2:36" ht="27.9" customHeight="1" x14ac:dyDescent="0.25">
      <c r="B120" s="192"/>
      <c r="C120" s="183" t="s">
        <v>21</v>
      </c>
      <c r="D120" s="287">
        <v>150</v>
      </c>
      <c r="E120" s="287">
        <v>133</v>
      </c>
      <c r="F120" s="287">
        <v>17</v>
      </c>
      <c r="G120" s="287">
        <v>18.7</v>
      </c>
      <c r="H120" s="288">
        <v>138</v>
      </c>
      <c r="I120" s="287">
        <v>132.4</v>
      </c>
      <c r="J120" s="287">
        <v>5.6</v>
      </c>
      <c r="K120" s="289">
        <v>19.2</v>
      </c>
      <c r="L120" s="287">
        <v>109.2</v>
      </c>
      <c r="M120" s="287">
        <v>106.5</v>
      </c>
      <c r="N120" s="287">
        <v>2.7</v>
      </c>
      <c r="O120" s="287">
        <v>17.3</v>
      </c>
      <c r="P120" s="287">
        <v>135.69999999999999</v>
      </c>
      <c r="Q120" s="287">
        <v>129.1</v>
      </c>
      <c r="R120" s="287">
        <v>6.6</v>
      </c>
      <c r="S120" s="287">
        <v>18.3</v>
      </c>
      <c r="T120" s="171"/>
      <c r="U120" s="268"/>
      <c r="V120" s="268"/>
      <c r="W120" s="268"/>
      <c r="X120" s="268"/>
    </row>
    <row r="121" spans="2:36" ht="27.9" customHeight="1" x14ac:dyDescent="0.2">
      <c r="B121" s="120" t="s">
        <v>116</v>
      </c>
      <c r="D121" s="121"/>
      <c r="E121" s="121"/>
      <c r="F121" s="121"/>
      <c r="G121" s="121"/>
      <c r="L121" s="121"/>
      <c r="M121" s="121"/>
      <c r="N121" s="121"/>
      <c r="O121" s="121"/>
      <c r="U121" s="268"/>
      <c r="V121" s="268"/>
      <c r="W121" s="268"/>
      <c r="X121" s="268"/>
    </row>
    <row r="122" spans="2:36" ht="27.9" customHeight="1" x14ac:dyDescent="0.2">
      <c r="B122" s="122" t="s">
        <v>3</v>
      </c>
      <c r="D122" s="122"/>
      <c r="E122" s="122"/>
      <c r="F122" s="122"/>
      <c r="G122" s="122"/>
      <c r="H122" s="122"/>
      <c r="I122" s="122"/>
      <c r="J122" s="255"/>
      <c r="K122" s="256"/>
      <c r="L122" s="122"/>
      <c r="M122" s="122"/>
      <c r="N122" s="122"/>
      <c r="O122" s="122"/>
      <c r="P122" s="122"/>
      <c r="Q122" s="122"/>
      <c r="S122" s="124" t="s">
        <v>110</v>
      </c>
      <c r="T122" s="257"/>
      <c r="Y122" s="270"/>
    </row>
    <row r="123" spans="2:36" ht="27.9" customHeight="1" x14ac:dyDescent="0.2">
      <c r="B123" s="125"/>
      <c r="C123" s="126"/>
      <c r="D123" s="127" t="s">
        <v>87</v>
      </c>
      <c r="E123" s="130"/>
      <c r="F123" s="130"/>
      <c r="G123" s="131"/>
      <c r="H123" s="128" t="s">
        <v>90</v>
      </c>
      <c r="I123" s="130"/>
      <c r="J123" s="130"/>
      <c r="K123" s="130"/>
      <c r="L123" s="127" t="s">
        <v>91</v>
      </c>
      <c r="M123" s="130"/>
      <c r="N123" s="130"/>
      <c r="O123" s="131"/>
      <c r="P123" s="127" t="s">
        <v>92</v>
      </c>
      <c r="Q123" s="130"/>
      <c r="R123" s="130"/>
      <c r="S123" s="131"/>
      <c r="U123" s="257"/>
      <c r="V123" s="257"/>
      <c r="W123" s="257"/>
      <c r="X123" s="257"/>
      <c r="Y123" s="122"/>
    </row>
    <row r="124" spans="2:36" ht="27.9" customHeight="1" x14ac:dyDescent="0.2">
      <c r="B124" s="133" t="s">
        <v>41</v>
      </c>
      <c r="C124" s="122"/>
      <c r="D124" s="134" t="s">
        <v>111</v>
      </c>
      <c r="E124" s="135" t="s">
        <v>112</v>
      </c>
      <c r="F124" s="135" t="s">
        <v>113</v>
      </c>
      <c r="G124" s="140" t="s">
        <v>69</v>
      </c>
      <c r="H124" s="137" t="s">
        <v>111</v>
      </c>
      <c r="I124" s="135" t="s">
        <v>112</v>
      </c>
      <c r="J124" s="135" t="s">
        <v>113</v>
      </c>
      <c r="K124" s="139" t="s">
        <v>69</v>
      </c>
      <c r="L124" s="134" t="s">
        <v>111</v>
      </c>
      <c r="M124" s="135" t="s">
        <v>112</v>
      </c>
      <c r="N124" s="135" t="s">
        <v>113</v>
      </c>
      <c r="O124" s="140" t="s">
        <v>69</v>
      </c>
      <c r="P124" s="134" t="s">
        <v>111</v>
      </c>
      <c r="Q124" s="135" t="s">
        <v>112</v>
      </c>
      <c r="R124" s="135" t="s">
        <v>113</v>
      </c>
      <c r="S124" s="140" t="s">
        <v>69</v>
      </c>
      <c r="AF124" s="132"/>
      <c r="AG124" s="132"/>
      <c r="AH124" s="132"/>
      <c r="AI124" s="132"/>
      <c r="AJ124" s="132"/>
    </row>
    <row r="125" spans="2:36" ht="27.9" customHeight="1" x14ac:dyDescent="0.2">
      <c r="B125" s="133" t="s">
        <v>45</v>
      </c>
      <c r="C125" s="141" t="s">
        <v>4</v>
      </c>
      <c r="D125" s="134" t="s">
        <v>69</v>
      </c>
      <c r="E125" s="260" t="s">
        <v>69</v>
      </c>
      <c r="F125" s="135"/>
      <c r="G125" s="140" t="s">
        <v>114</v>
      </c>
      <c r="H125" s="137" t="s">
        <v>69</v>
      </c>
      <c r="I125" s="260" t="s">
        <v>69</v>
      </c>
      <c r="J125" s="135"/>
      <c r="K125" s="139" t="s">
        <v>114</v>
      </c>
      <c r="L125" s="134" t="s">
        <v>69</v>
      </c>
      <c r="M125" s="260" t="s">
        <v>69</v>
      </c>
      <c r="N125" s="135"/>
      <c r="O125" s="140" t="s">
        <v>114</v>
      </c>
      <c r="P125" s="134" t="s">
        <v>69</v>
      </c>
      <c r="Q125" s="260" t="s">
        <v>69</v>
      </c>
      <c r="R125" s="135"/>
      <c r="S125" s="140" t="s">
        <v>114</v>
      </c>
      <c r="AF125" s="122"/>
      <c r="AG125" s="122"/>
      <c r="AH125" s="122"/>
      <c r="AI125" s="122"/>
      <c r="AJ125" s="122"/>
    </row>
    <row r="126" spans="2:36" ht="27.9" customHeight="1" x14ac:dyDescent="0.2">
      <c r="B126" s="144"/>
      <c r="C126" s="145" t="s">
        <v>48</v>
      </c>
      <c r="D126" s="146" t="s">
        <v>115</v>
      </c>
      <c r="E126" s="147" t="s">
        <v>115</v>
      </c>
      <c r="F126" s="147" t="s">
        <v>115</v>
      </c>
      <c r="G126" s="152" t="s">
        <v>69</v>
      </c>
      <c r="H126" s="149" t="s">
        <v>115</v>
      </c>
      <c r="I126" s="147" t="s">
        <v>115</v>
      </c>
      <c r="J126" s="147" t="s">
        <v>115</v>
      </c>
      <c r="K126" s="151" t="s">
        <v>69</v>
      </c>
      <c r="L126" s="146" t="s">
        <v>115</v>
      </c>
      <c r="M126" s="147" t="s">
        <v>115</v>
      </c>
      <c r="N126" s="147" t="s">
        <v>115</v>
      </c>
      <c r="O126" s="152" t="s">
        <v>69</v>
      </c>
      <c r="P126" s="146" t="s">
        <v>115</v>
      </c>
      <c r="Q126" s="147" t="s">
        <v>115</v>
      </c>
      <c r="R126" s="147" t="s">
        <v>115</v>
      </c>
      <c r="S126" s="152" t="s">
        <v>69</v>
      </c>
      <c r="AF126" s="137"/>
      <c r="AG126" s="137"/>
      <c r="AH126" s="137"/>
      <c r="AI126" s="137"/>
      <c r="AJ126" s="137"/>
    </row>
    <row r="127" spans="2:36" ht="27.9" customHeight="1" x14ac:dyDescent="0.2">
      <c r="B127" s="133"/>
      <c r="C127" s="155" t="str">
        <f>C67</f>
        <v>令和元年平均</v>
      </c>
      <c r="D127" s="263">
        <v>149.5</v>
      </c>
      <c r="E127" s="267">
        <v>137.6</v>
      </c>
      <c r="F127" s="267">
        <v>11.9</v>
      </c>
      <c r="G127" s="266">
        <v>18.8</v>
      </c>
      <c r="H127" s="265">
        <v>160.80000000000001</v>
      </c>
      <c r="I127" s="267">
        <v>149.80000000000001</v>
      </c>
      <c r="J127" s="267">
        <v>11</v>
      </c>
      <c r="K127" s="267">
        <v>19.8</v>
      </c>
      <c r="L127" s="263">
        <v>92.8</v>
      </c>
      <c r="M127" s="267">
        <v>88</v>
      </c>
      <c r="N127" s="267">
        <v>4.8</v>
      </c>
      <c r="O127" s="266">
        <v>15.2</v>
      </c>
      <c r="P127" s="263">
        <v>114.6</v>
      </c>
      <c r="Q127" s="267">
        <v>110.4</v>
      </c>
      <c r="R127" s="267">
        <v>4.2</v>
      </c>
      <c r="S127" s="266">
        <v>18.8</v>
      </c>
      <c r="AF127" s="122"/>
      <c r="AG127" s="122"/>
      <c r="AH127" s="122"/>
      <c r="AI127" s="122"/>
      <c r="AJ127" s="122"/>
    </row>
    <row r="128" spans="2:36" ht="27.9" customHeight="1" x14ac:dyDescent="0.2">
      <c r="B128" s="133"/>
      <c r="C128" s="161" t="str">
        <f>C68</f>
        <v>２年</v>
      </c>
      <c r="D128" s="263">
        <v>121.5</v>
      </c>
      <c r="E128" s="267">
        <v>116.4</v>
      </c>
      <c r="F128" s="267">
        <v>5.0999999999999996</v>
      </c>
      <c r="G128" s="266">
        <v>17.5</v>
      </c>
      <c r="H128" s="265">
        <v>151.69999999999999</v>
      </c>
      <c r="I128" s="267">
        <v>143.69999999999999</v>
      </c>
      <c r="J128" s="267">
        <v>8</v>
      </c>
      <c r="K128" s="267">
        <v>19.100000000000001</v>
      </c>
      <c r="L128" s="263">
        <v>89.2</v>
      </c>
      <c r="M128" s="267">
        <v>85.8</v>
      </c>
      <c r="N128" s="267">
        <v>3.4</v>
      </c>
      <c r="O128" s="266">
        <v>15</v>
      </c>
      <c r="P128" s="263">
        <v>128.80000000000001</v>
      </c>
      <c r="Q128" s="267">
        <v>119.4</v>
      </c>
      <c r="R128" s="267">
        <v>9.4</v>
      </c>
      <c r="S128" s="266">
        <v>16.600000000000001</v>
      </c>
      <c r="AF128" s="297"/>
      <c r="AG128" s="297"/>
      <c r="AH128" s="297"/>
      <c r="AI128" s="297"/>
      <c r="AJ128" s="297"/>
    </row>
    <row r="129" spans="2:36" ht="27.9" customHeight="1" x14ac:dyDescent="0.2">
      <c r="B129" s="133"/>
      <c r="C129" s="161" t="str">
        <f t="shared" ref="C129:C131" si="5">C69</f>
        <v>３年</v>
      </c>
      <c r="D129" s="263">
        <v>156.4</v>
      </c>
      <c r="E129" s="267">
        <v>140.19999999999999</v>
      </c>
      <c r="F129" s="267">
        <v>16.2</v>
      </c>
      <c r="G129" s="266">
        <v>19.399999999999999</v>
      </c>
      <c r="H129" s="265">
        <v>149.80000000000001</v>
      </c>
      <c r="I129" s="267">
        <v>141.69999999999999</v>
      </c>
      <c r="J129" s="267">
        <v>8.1</v>
      </c>
      <c r="K129" s="267">
        <v>19</v>
      </c>
      <c r="L129" s="263">
        <v>93</v>
      </c>
      <c r="M129" s="267">
        <v>90.4</v>
      </c>
      <c r="N129" s="267">
        <v>2.6</v>
      </c>
      <c r="O129" s="266">
        <v>15.9</v>
      </c>
      <c r="P129" s="263">
        <v>153.4</v>
      </c>
      <c r="Q129" s="267">
        <v>141.5</v>
      </c>
      <c r="R129" s="267">
        <v>11.9</v>
      </c>
      <c r="S129" s="266">
        <v>18.899999999999999</v>
      </c>
      <c r="AF129" s="297"/>
      <c r="AG129" s="297"/>
      <c r="AH129" s="297"/>
      <c r="AI129" s="297"/>
      <c r="AJ129" s="297"/>
    </row>
    <row r="130" spans="2:36" ht="27.9" customHeight="1" x14ac:dyDescent="0.2">
      <c r="B130" s="133" t="s">
        <v>51</v>
      </c>
      <c r="C130" s="161" t="str">
        <f t="shared" si="5"/>
        <v>４年</v>
      </c>
      <c r="D130" s="269">
        <v>139</v>
      </c>
      <c r="E130" s="269">
        <v>129.69999999999999</v>
      </c>
      <c r="F130" s="269">
        <v>9.3000000000000007</v>
      </c>
      <c r="G130" s="269">
        <v>18.600000000000001</v>
      </c>
      <c r="H130" s="273">
        <v>147.1</v>
      </c>
      <c r="I130" s="269">
        <v>139.6</v>
      </c>
      <c r="J130" s="269">
        <v>7.5</v>
      </c>
      <c r="K130" s="263">
        <v>18.7</v>
      </c>
      <c r="L130" s="269">
        <v>101.6</v>
      </c>
      <c r="M130" s="269">
        <v>98.4</v>
      </c>
      <c r="N130" s="269">
        <v>3.2</v>
      </c>
      <c r="O130" s="269">
        <v>15.7</v>
      </c>
      <c r="P130" s="269">
        <v>129.6</v>
      </c>
      <c r="Q130" s="269">
        <v>122.8</v>
      </c>
      <c r="R130" s="269">
        <v>6.8</v>
      </c>
      <c r="S130" s="269">
        <v>17.5</v>
      </c>
      <c r="AF130" s="297"/>
      <c r="AG130" s="297"/>
      <c r="AH130" s="297"/>
      <c r="AI130" s="297"/>
      <c r="AJ130" s="297"/>
    </row>
    <row r="131" spans="2:36" ht="27.9" customHeight="1" x14ac:dyDescent="0.2">
      <c r="B131" s="133" t="s">
        <v>52</v>
      </c>
      <c r="C131" s="161" t="str">
        <f t="shared" si="5"/>
        <v>５年</v>
      </c>
      <c r="D131" s="269">
        <v>113.8</v>
      </c>
      <c r="E131" s="269">
        <v>111.2</v>
      </c>
      <c r="F131" s="269">
        <v>2.6</v>
      </c>
      <c r="G131" s="269">
        <v>16.7</v>
      </c>
      <c r="H131" s="273">
        <v>151.1</v>
      </c>
      <c r="I131" s="269">
        <v>143.1</v>
      </c>
      <c r="J131" s="269">
        <v>8</v>
      </c>
      <c r="K131" s="263">
        <v>19</v>
      </c>
      <c r="L131" s="269">
        <v>82.9</v>
      </c>
      <c r="M131" s="269">
        <v>79.3</v>
      </c>
      <c r="N131" s="269">
        <v>3.6</v>
      </c>
      <c r="O131" s="269">
        <v>14.4</v>
      </c>
      <c r="P131" s="269">
        <v>127.7</v>
      </c>
      <c r="Q131" s="269">
        <v>120.6</v>
      </c>
      <c r="R131" s="269">
        <v>7.1</v>
      </c>
      <c r="S131" s="269">
        <v>16.899999999999999</v>
      </c>
      <c r="AF131" s="265"/>
      <c r="AG131" s="265"/>
      <c r="AH131" s="265"/>
      <c r="AI131" s="265"/>
      <c r="AJ131" s="265"/>
    </row>
    <row r="132" spans="2:36" ht="27.9" customHeight="1" x14ac:dyDescent="0.25">
      <c r="B132" s="133"/>
      <c r="C132" s="161" t="str">
        <f>C72</f>
        <v>６年</v>
      </c>
      <c r="D132" s="269">
        <v>145.80000000000001</v>
      </c>
      <c r="E132" s="269">
        <v>138.4</v>
      </c>
      <c r="F132" s="269">
        <v>7.4</v>
      </c>
      <c r="G132" s="269">
        <v>18.600000000000001</v>
      </c>
      <c r="H132" s="273">
        <v>145</v>
      </c>
      <c r="I132" s="269">
        <v>138.80000000000001</v>
      </c>
      <c r="J132" s="269">
        <v>6.2</v>
      </c>
      <c r="K132" s="263">
        <v>18.7</v>
      </c>
      <c r="L132" s="269">
        <v>81.900000000000006</v>
      </c>
      <c r="M132" s="269">
        <v>80.900000000000006</v>
      </c>
      <c r="N132" s="269">
        <v>1</v>
      </c>
      <c r="O132" s="269">
        <v>14.6</v>
      </c>
      <c r="P132" s="269">
        <v>146.19999999999999</v>
      </c>
      <c r="Q132" s="269">
        <v>134.1</v>
      </c>
      <c r="R132" s="269">
        <v>12.1</v>
      </c>
      <c r="S132" s="269">
        <v>18.399999999999999</v>
      </c>
      <c r="T132" s="171"/>
      <c r="AF132" s="268"/>
      <c r="AG132" s="268"/>
      <c r="AH132" s="268"/>
      <c r="AI132" s="268"/>
      <c r="AJ132" s="268"/>
    </row>
    <row r="133" spans="2:36" ht="27.9" customHeight="1" x14ac:dyDescent="0.25">
      <c r="B133" s="133"/>
      <c r="C133" s="172">
        <f>$A$4</f>
        <v>6</v>
      </c>
      <c r="D133" s="275">
        <v>142.30000000000001</v>
      </c>
      <c r="E133" s="275">
        <v>136.30000000000001</v>
      </c>
      <c r="F133" s="275">
        <v>6</v>
      </c>
      <c r="G133" s="275">
        <v>18.2</v>
      </c>
      <c r="H133" s="290">
        <v>127.8</v>
      </c>
      <c r="I133" s="275">
        <v>122.1</v>
      </c>
      <c r="J133" s="275">
        <v>5.7</v>
      </c>
      <c r="K133" s="278">
        <v>16.100000000000001</v>
      </c>
      <c r="L133" s="275">
        <v>79.8</v>
      </c>
      <c r="M133" s="275">
        <v>78.900000000000006</v>
      </c>
      <c r="N133" s="275">
        <v>0.9</v>
      </c>
      <c r="O133" s="275">
        <v>14.2</v>
      </c>
      <c r="P133" s="275">
        <v>140.69999999999999</v>
      </c>
      <c r="Q133" s="275">
        <v>127.2</v>
      </c>
      <c r="R133" s="275">
        <v>13.5</v>
      </c>
      <c r="S133" s="275">
        <v>17.5</v>
      </c>
      <c r="T133" s="171"/>
      <c r="AF133" s="268"/>
      <c r="AG133" s="268"/>
      <c r="AH133" s="268"/>
      <c r="AI133" s="268"/>
      <c r="AJ133" s="268"/>
    </row>
    <row r="134" spans="2:36" ht="27.9" customHeight="1" x14ac:dyDescent="0.25">
      <c r="B134" s="133"/>
      <c r="C134" s="179" t="s">
        <v>11</v>
      </c>
      <c r="D134" s="276">
        <v>130.5</v>
      </c>
      <c r="E134" s="276">
        <v>126</v>
      </c>
      <c r="F134" s="276">
        <v>4.5</v>
      </c>
      <c r="G134" s="276">
        <v>17.100000000000001</v>
      </c>
      <c r="H134" s="280">
        <v>153.5</v>
      </c>
      <c r="I134" s="276">
        <v>144.69999999999999</v>
      </c>
      <c r="J134" s="276">
        <v>8.8000000000000007</v>
      </c>
      <c r="K134" s="279">
        <v>19.100000000000001</v>
      </c>
      <c r="L134" s="276">
        <v>79.400000000000006</v>
      </c>
      <c r="M134" s="276">
        <v>78.7</v>
      </c>
      <c r="N134" s="276">
        <v>0.7</v>
      </c>
      <c r="O134" s="276">
        <v>14.4</v>
      </c>
      <c r="P134" s="276">
        <v>138.9</v>
      </c>
      <c r="Q134" s="276">
        <v>127.9</v>
      </c>
      <c r="R134" s="276">
        <v>11</v>
      </c>
      <c r="S134" s="276">
        <v>17.600000000000001</v>
      </c>
      <c r="T134" s="171"/>
      <c r="AF134" s="268"/>
      <c r="AG134" s="268"/>
      <c r="AH134" s="268"/>
      <c r="AI134" s="268"/>
      <c r="AJ134" s="268"/>
    </row>
    <row r="135" spans="2:36" ht="27.9" customHeight="1" x14ac:dyDescent="0.25">
      <c r="B135" s="133" t="s">
        <v>53</v>
      </c>
      <c r="C135" s="179" t="s">
        <v>12</v>
      </c>
      <c r="D135" s="276">
        <v>140.6</v>
      </c>
      <c r="E135" s="276">
        <v>134.30000000000001</v>
      </c>
      <c r="F135" s="276">
        <v>6.3</v>
      </c>
      <c r="G135" s="276">
        <v>18.5</v>
      </c>
      <c r="H135" s="280">
        <v>138.30000000000001</v>
      </c>
      <c r="I135" s="276">
        <v>129.1</v>
      </c>
      <c r="J135" s="276">
        <v>9.1999999999999993</v>
      </c>
      <c r="K135" s="279">
        <v>18.2</v>
      </c>
      <c r="L135" s="276">
        <v>82.7</v>
      </c>
      <c r="M135" s="276">
        <v>81.5</v>
      </c>
      <c r="N135" s="276">
        <v>1.2</v>
      </c>
      <c r="O135" s="276">
        <v>14.6</v>
      </c>
      <c r="P135" s="276">
        <v>140.4</v>
      </c>
      <c r="Q135" s="276">
        <v>130.4</v>
      </c>
      <c r="R135" s="276">
        <v>10</v>
      </c>
      <c r="S135" s="276">
        <v>17.899999999999999</v>
      </c>
      <c r="T135" s="171"/>
      <c r="AF135" s="268"/>
      <c r="AG135" s="268"/>
      <c r="AH135" s="268"/>
      <c r="AI135" s="268"/>
      <c r="AJ135" s="268"/>
    </row>
    <row r="136" spans="2:36" ht="27.9" customHeight="1" x14ac:dyDescent="0.25">
      <c r="B136" s="133"/>
      <c r="C136" s="179" t="s">
        <v>13</v>
      </c>
      <c r="D136" s="276">
        <v>141.19999999999999</v>
      </c>
      <c r="E136" s="276">
        <v>134.1</v>
      </c>
      <c r="F136" s="276">
        <v>7.1</v>
      </c>
      <c r="G136" s="276">
        <v>18.899999999999999</v>
      </c>
      <c r="H136" s="280">
        <v>145.69999999999999</v>
      </c>
      <c r="I136" s="276">
        <v>138.9</v>
      </c>
      <c r="J136" s="276">
        <v>6.8</v>
      </c>
      <c r="K136" s="279">
        <v>19.399999999999999</v>
      </c>
      <c r="L136" s="276">
        <v>82.6</v>
      </c>
      <c r="M136" s="276">
        <v>81.7</v>
      </c>
      <c r="N136" s="276">
        <v>0.9</v>
      </c>
      <c r="O136" s="276">
        <v>14.7</v>
      </c>
      <c r="P136" s="276">
        <v>144</v>
      </c>
      <c r="Q136" s="276">
        <v>134.1</v>
      </c>
      <c r="R136" s="276">
        <v>9.9</v>
      </c>
      <c r="S136" s="276">
        <v>18.2</v>
      </c>
      <c r="T136" s="171"/>
      <c r="AF136" s="268"/>
      <c r="AG136" s="268"/>
      <c r="AH136" s="268"/>
      <c r="AI136" s="268"/>
      <c r="AJ136" s="268"/>
    </row>
    <row r="137" spans="2:36" ht="27.9" customHeight="1" x14ac:dyDescent="0.25">
      <c r="B137" s="133"/>
      <c r="C137" s="179" t="s">
        <v>14</v>
      </c>
      <c r="D137" s="276">
        <v>137.5</v>
      </c>
      <c r="E137" s="276">
        <v>131</v>
      </c>
      <c r="F137" s="276">
        <v>6.5</v>
      </c>
      <c r="G137" s="276">
        <v>17.8</v>
      </c>
      <c r="H137" s="280">
        <v>142.6</v>
      </c>
      <c r="I137" s="276">
        <v>137.5</v>
      </c>
      <c r="J137" s="276">
        <v>5.0999999999999996</v>
      </c>
      <c r="K137" s="279">
        <v>18.100000000000001</v>
      </c>
      <c r="L137" s="276">
        <v>80.5</v>
      </c>
      <c r="M137" s="276">
        <v>79.7</v>
      </c>
      <c r="N137" s="276">
        <v>0.8</v>
      </c>
      <c r="O137" s="276">
        <v>15.1</v>
      </c>
      <c r="P137" s="276">
        <v>148.5</v>
      </c>
      <c r="Q137" s="276">
        <v>137.19999999999999</v>
      </c>
      <c r="R137" s="276">
        <v>11.3</v>
      </c>
      <c r="S137" s="276">
        <v>18.5</v>
      </c>
      <c r="T137" s="171"/>
      <c r="AF137" s="268"/>
      <c r="AG137" s="268"/>
      <c r="AH137" s="268"/>
      <c r="AI137" s="268"/>
      <c r="AJ137" s="268"/>
    </row>
    <row r="138" spans="2:36" ht="27.9" customHeight="1" x14ac:dyDescent="0.25">
      <c r="B138" s="133"/>
      <c r="C138" s="179" t="s">
        <v>15</v>
      </c>
      <c r="D138" s="276">
        <v>138.5</v>
      </c>
      <c r="E138" s="276">
        <v>130.9</v>
      </c>
      <c r="F138" s="276">
        <v>7.6</v>
      </c>
      <c r="G138" s="276">
        <v>17.899999999999999</v>
      </c>
      <c r="H138" s="280">
        <v>147.80000000000001</v>
      </c>
      <c r="I138" s="276">
        <v>142.80000000000001</v>
      </c>
      <c r="J138" s="276">
        <v>5</v>
      </c>
      <c r="K138" s="279">
        <v>19.8</v>
      </c>
      <c r="L138" s="276">
        <v>83.3</v>
      </c>
      <c r="M138" s="276">
        <v>82.4</v>
      </c>
      <c r="N138" s="276">
        <v>0.9</v>
      </c>
      <c r="O138" s="276">
        <v>15.2</v>
      </c>
      <c r="P138" s="276">
        <v>145.30000000000001</v>
      </c>
      <c r="Q138" s="276">
        <v>134.4</v>
      </c>
      <c r="R138" s="276">
        <v>10.9</v>
      </c>
      <c r="S138" s="276">
        <v>18.5</v>
      </c>
      <c r="T138" s="171"/>
      <c r="AF138" s="268"/>
      <c r="AG138" s="268"/>
      <c r="AH138" s="268"/>
      <c r="AI138" s="268"/>
      <c r="AJ138" s="268"/>
    </row>
    <row r="139" spans="2:36" ht="27.9" customHeight="1" x14ac:dyDescent="0.25">
      <c r="B139" s="133" t="s">
        <v>54</v>
      </c>
      <c r="C139" s="179" t="s">
        <v>16</v>
      </c>
      <c r="D139" s="276">
        <v>153.9</v>
      </c>
      <c r="E139" s="276">
        <v>147.6</v>
      </c>
      <c r="F139" s="276">
        <v>6.3</v>
      </c>
      <c r="G139" s="276">
        <v>19.8</v>
      </c>
      <c r="H139" s="280">
        <v>146.19999999999999</v>
      </c>
      <c r="I139" s="276">
        <v>141.19999999999999</v>
      </c>
      <c r="J139" s="276">
        <v>5</v>
      </c>
      <c r="K139" s="279">
        <v>18.899999999999999</v>
      </c>
      <c r="L139" s="276">
        <v>84.9</v>
      </c>
      <c r="M139" s="276">
        <v>83.2</v>
      </c>
      <c r="N139" s="276">
        <v>1.7</v>
      </c>
      <c r="O139" s="276">
        <v>15</v>
      </c>
      <c r="P139" s="276">
        <v>151.19999999999999</v>
      </c>
      <c r="Q139" s="276">
        <v>137.19999999999999</v>
      </c>
      <c r="R139" s="276">
        <v>14</v>
      </c>
      <c r="S139" s="276">
        <v>19.2</v>
      </c>
      <c r="T139" s="171"/>
      <c r="AF139" s="268"/>
      <c r="AG139" s="268"/>
      <c r="AH139" s="268"/>
      <c r="AI139" s="268"/>
      <c r="AJ139" s="268"/>
    </row>
    <row r="140" spans="2:36" ht="27.9" customHeight="1" x14ac:dyDescent="0.25">
      <c r="B140" s="133"/>
      <c r="C140" s="179" t="s">
        <v>17</v>
      </c>
      <c r="D140" s="276">
        <v>146.19999999999999</v>
      </c>
      <c r="E140" s="276">
        <v>140.80000000000001</v>
      </c>
      <c r="F140" s="276">
        <v>5.4</v>
      </c>
      <c r="G140" s="276">
        <v>18.7</v>
      </c>
      <c r="H140" s="280">
        <v>133.69999999999999</v>
      </c>
      <c r="I140" s="276">
        <v>128.5</v>
      </c>
      <c r="J140" s="276">
        <v>5.2</v>
      </c>
      <c r="K140" s="279">
        <v>17.2</v>
      </c>
      <c r="L140" s="276">
        <v>83</v>
      </c>
      <c r="M140" s="276">
        <v>81.5</v>
      </c>
      <c r="N140" s="276">
        <v>1.5</v>
      </c>
      <c r="O140" s="276">
        <v>14.8</v>
      </c>
      <c r="P140" s="276">
        <v>158.5</v>
      </c>
      <c r="Q140" s="276">
        <v>142.6</v>
      </c>
      <c r="R140" s="276">
        <v>15.9</v>
      </c>
      <c r="S140" s="276">
        <v>19.3</v>
      </c>
      <c r="T140" s="171"/>
      <c r="AF140" s="268"/>
      <c r="AG140" s="268"/>
      <c r="AH140" s="268"/>
      <c r="AI140" s="268"/>
      <c r="AJ140" s="268"/>
    </row>
    <row r="141" spans="2:36" ht="27.9" customHeight="1" x14ac:dyDescent="0.25">
      <c r="B141" s="133"/>
      <c r="C141" s="179" t="s">
        <v>18</v>
      </c>
      <c r="D141" s="276">
        <v>158.4</v>
      </c>
      <c r="E141" s="276">
        <v>147.19999999999999</v>
      </c>
      <c r="F141" s="276">
        <v>11.2</v>
      </c>
      <c r="G141" s="276">
        <v>19</v>
      </c>
      <c r="H141" s="280">
        <v>142.80000000000001</v>
      </c>
      <c r="I141" s="276">
        <v>137.19999999999999</v>
      </c>
      <c r="J141" s="276">
        <v>5.6</v>
      </c>
      <c r="K141" s="279">
        <v>18.399999999999999</v>
      </c>
      <c r="L141" s="276">
        <v>82.9</v>
      </c>
      <c r="M141" s="276">
        <v>81</v>
      </c>
      <c r="N141" s="276">
        <v>1.9</v>
      </c>
      <c r="O141" s="276">
        <v>14.5</v>
      </c>
      <c r="P141" s="276">
        <v>144.9</v>
      </c>
      <c r="Q141" s="276">
        <v>132.30000000000001</v>
      </c>
      <c r="R141" s="276">
        <v>12.6</v>
      </c>
      <c r="S141" s="276">
        <v>18.399999999999999</v>
      </c>
      <c r="T141" s="171"/>
      <c r="AF141" s="268"/>
      <c r="AG141" s="268"/>
      <c r="AH141" s="268"/>
      <c r="AI141" s="268"/>
      <c r="AJ141" s="268"/>
    </row>
    <row r="142" spans="2:36" ht="27.9" customHeight="1" x14ac:dyDescent="0.25">
      <c r="B142" s="133"/>
      <c r="C142" s="179" t="s">
        <v>19</v>
      </c>
      <c r="D142" s="276">
        <v>155.6</v>
      </c>
      <c r="E142" s="276">
        <v>144</v>
      </c>
      <c r="F142" s="276">
        <v>11.6</v>
      </c>
      <c r="G142" s="276">
        <v>19.3</v>
      </c>
      <c r="H142" s="280">
        <v>145.80000000000001</v>
      </c>
      <c r="I142" s="276">
        <v>142.30000000000001</v>
      </c>
      <c r="J142" s="276">
        <v>3.5</v>
      </c>
      <c r="K142" s="279">
        <v>19.5</v>
      </c>
      <c r="L142" s="276">
        <v>84.5</v>
      </c>
      <c r="M142" s="276">
        <v>84</v>
      </c>
      <c r="N142" s="276">
        <v>0.5</v>
      </c>
      <c r="O142" s="276">
        <v>14.5</v>
      </c>
      <c r="P142" s="276">
        <v>144.9</v>
      </c>
      <c r="Q142" s="276">
        <v>133.1</v>
      </c>
      <c r="R142" s="276">
        <v>11.8</v>
      </c>
      <c r="S142" s="276">
        <v>18.3</v>
      </c>
      <c r="T142" s="171"/>
      <c r="AF142" s="268"/>
      <c r="AG142" s="268"/>
      <c r="AH142" s="268"/>
      <c r="AI142" s="268"/>
      <c r="AJ142" s="268"/>
    </row>
    <row r="143" spans="2:36" ht="27.9" customHeight="1" x14ac:dyDescent="0.25">
      <c r="B143" s="133"/>
      <c r="C143" s="179" t="s">
        <v>20</v>
      </c>
      <c r="D143" s="276">
        <v>161.30000000000001</v>
      </c>
      <c r="E143" s="276">
        <v>151.4</v>
      </c>
      <c r="F143" s="276">
        <v>9.9</v>
      </c>
      <c r="G143" s="276">
        <v>19.399999999999999</v>
      </c>
      <c r="H143" s="280">
        <v>166.9</v>
      </c>
      <c r="I143" s="276">
        <v>159.5</v>
      </c>
      <c r="J143" s="276">
        <v>7.4</v>
      </c>
      <c r="K143" s="279">
        <v>21.1</v>
      </c>
      <c r="L143" s="276">
        <v>77.3</v>
      </c>
      <c r="M143" s="276">
        <v>76.8</v>
      </c>
      <c r="N143" s="276">
        <v>0.5</v>
      </c>
      <c r="O143" s="276">
        <v>13.6</v>
      </c>
      <c r="P143" s="276">
        <v>152</v>
      </c>
      <c r="Q143" s="276">
        <v>139.4</v>
      </c>
      <c r="R143" s="276">
        <v>12.6</v>
      </c>
      <c r="S143" s="276">
        <v>19.2</v>
      </c>
      <c r="T143" s="171"/>
      <c r="AF143" s="268"/>
      <c r="AG143" s="268"/>
      <c r="AH143" s="268"/>
      <c r="AI143" s="268"/>
      <c r="AJ143" s="268"/>
    </row>
    <row r="144" spans="2:36" ht="27.9" customHeight="1" x14ac:dyDescent="0.25">
      <c r="B144" s="133"/>
      <c r="C144" s="183" t="s">
        <v>21</v>
      </c>
      <c r="D144" s="276">
        <v>147.5</v>
      </c>
      <c r="E144" s="276">
        <v>139</v>
      </c>
      <c r="F144" s="276">
        <v>8.5</v>
      </c>
      <c r="G144" s="276">
        <v>18.5</v>
      </c>
      <c r="H144" s="280">
        <v>148</v>
      </c>
      <c r="I144" s="276">
        <v>141.1</v>
      </c>
      <c r="J144" s="276">
        <v>6.9</v>
      </c>
      <c r="K144" s="279">
        <v>18.8</v>
      </c>
      <c r="L144" s="276">
        <v>82.3</v>
      </c>
      <c r="M144" s="276">
        <v>81.900000000000006</v>
      </c>
      <c r="N144" s="276">
        <v>0.4</v>
      </c>
      <c r="O144" s="276">
        <v>14.1</v>
      </c>
      <c r="P144" s="276">
        <v>146.80000000000001</v>
      </c>
      <c r="Q144" s="276">
        <v>134.9</v>
      </c>
      <c r="R144" s="276">
        <v>11.9</v>
      </c>
      <c r="S144" s="276">
        <v>18.5</v>
      </c>
      <c r="T144" s="171"/>
      <c r="AF144" s="268"/>
      <c r="AG144" s="268"/>
      <c r="AH144" s="268"/>
      <c r="AI144" s="268"/>
      <c r="AJ144" s="268"/>
    </row>
    <row r="145" spans="2:36" ht="27.9" customHeight="1" x14ac:dyDescent="0.2">
      <c r="B145" s="184" t="s">
        <v>52</v>
      </c>
      <c r="C145" s="155" t="str">
        <f>C127</f>
        <v>令和元年平均</v>
      </c>
      <c r="D145" s="281">
        <v>155.30000000000001</v>
      </c>
      <c r="E145" s="282">
        <v>141.80000000000001</v>
      </c>
      <c r="F145" s="282">
        <v>13.5</v>
      </c>
      <c r="G145" s="283">
        <v>19</v>
      </c>
      <c r="H145" s="284">
        <v>167.4</v>
      </c>
      <c r="I145" s="282">
        <v>154.1</v>
      </c>
      <c r="J145" s="282">
        <v>13.3</v>
      </c>
      <c r="K145" s="282">
        <v>19.899999999999999</v>
      </c>
      <c r="L145" s="281">
        <v>104.6</v>
      </c>
      <c r="M145" s="282">
        <v>96.6</v>
      </c>
      <c r="N145" s="282">
        <v>8</v>
      </c>
      <c r="O145" s="283">
        <v>15.4</v>
      </c>
      <c r="P145" s="281">
        <v>131.19999999999999</v>
      </c>
      <c r="Q145" s="282">
        <v>124.7</v>
      </c>
      <c r="R145" s="282">
        <v>6.5</v>
      </c>
      <c r="S145" s="283">
        <v>18.2</v>
      </c>
      <c r="AF145" s="268"/>
      <c r="AG145" s="268"/>
      <c r="AH145" s="268"/>
      <c r="AI145" s="268"/>
      <c r="AJ145" s="268"/>
    </row>
    <row r="146" spans="2:36" ht="27.9" customHeight="1" x14ac:dyDescent="0.2">
      <c r="B146" s="186"/>
      <c r="C146" s="161" t="str">
        <f>C128</f>
        <v>２年</v>
      </c>
      <c r="D146" s="263">
        <v>123.8</v>
      </c>
      <c r="E146" s="267">
        <v>118</v>
      </c>
      <c r="F146" s="267">
        <v>5.8</v>
      </c>
      <c r="G146" s="266">
        <v>17.5</v>
      </c>
      <c r="H146" s="265">
        <v>158.19999999999999</v>
      </c>
      <c r="I146" s="267">
        <v>149.30000000000001</v>
      </c>
      <c r="J146" s="267">
        <v>8.9</v>
      </c>
      <c r="K146" s="267">
        <v>19.399999999999999</v>
      </c>
      <c r="L146" s="263">
        <v>102.8</v>
      </c>
      <c r="M146" s="267">
        <v>97.6</v>
      </c>
      <c r="N146" s="267">
        <v>5.2</v>
      </c>
      <c r="O146" s="266">
        <v>15.5</v>
      </c>
      <c r="P146" s="263">
        <v>144.30000000000001</v>
      </c>
      <c r="Q146" s="267">
        <v>129.80000000000001</v>
      </c>
      <c r="R146" s="267">
        <v>14.5</v>
      </c>
      <c r="S146" s="266">
        <v>17.399999999999999</v>
      </c>
      <c r="AF146" s="297"/>
      <c r="AG146" s="297"/>
      <c r="AH146" s="297"/>
      <c r="AI146" s="297"/>
      <c r="AJ146" s="297"/>
    </row>
    <row r="147" spans="2:36" ht="27.9" customHeight="1" x14ac:dyDescent="0.2">
      <c r="B147" s="186"/>
      <c r="C147" s="161" t="str">
        <f t="shared" ref="C147:C149" si="6">C129</f>
        <v>３年</v>
      </c>
      <c r="D147" s="263">
        <v>173.5</v>
      </c>
      <c r="E147" s="267">
        <v>152.4</v>
      </c>
      <c r="F147" s="267">
        <v>21.1</v>
      </c>
      <c r="G147" s="266">
        <v>19.8</v>
      </c>
      <c r="H147" s="265">
        <v>157.9</v>
      </c>
      <c r="I147" s="267">
        <v>149.19999999999999</v>
      </c>
      <c r="J147" s="267">
        <v>8.6999999999999993</v>
      </c>
      <c r="K147" s="267">
        <v>19.399999999999999</v>
      </c>
      <c r="L147" s="263">
        <v>104.9</v>
      </c>
      <c r="M147" s="267">
        <v>100.4</v>
      </c>
      <c r="N147" s="267">
        <v>4.5</v>
      </c>
      <c r="O147" s="266">
        <v>16.2</v>
      </c>
      <c r="P147" s="263">
        <v>168.2</v>
      </c>
      <c r="Q147" s="267">
        <v>151</v>
      </c>
      <c r="R147" s="267">
        <v>17.2</v>
      </c>
      <c r="S147" s="266">
        <v>19.7</v>
      </c>
      <c r="AF147" s="297"/>
      <c r="AG147" s="297"/>
      <c r="AH147" s="297"/>
      <c r="AI147" s="297"/>
      <c r="AJ147" s="297"/>
    </row>
    <row r="148" spans="2:36" ht="27.9" customHeight="1" x14ac:dyDescent="0.2">
      <c r="B148" s="186"/>
      <c r="C148" s="161" t="str">
        <f t="shared" si="6"/>
        <v>４年</v>
      </c>
      <c r="D148" s="269">
        <v>152.9</v>
      </c>
      <c r="E148" s="269">
        <v>140.80000000000001</v>
      </c>
      <c r="F148" s="269">
        <v>12.1</v>
      </c>
      <c r="G148" s="269">
        <v>19.3</v>
      </c>
      <c r="H148" s="273">
        <v>156.19999999999999</v>
      </c>
      <c r="I148" s="269">
        <v>148.30000000000001</v>
      </c>
      <c r="J148" s="269">
        <v>7.9</v>
      </c>
      <c r="K148" s="263">
        <v>19.100000000000001</v>
      </c>
      <c r="L148" s="269">
        <v>116</v>
      </c>
      <c r="M148" s="269">
        <v>111.3</v>
      </c>
      <c r="N148" s="269">
        <v>4.7</v>
      </c>
      <c r="O148" s="269">
        <v>16.899999999999999</v>
      </c>
      <c r="P148" s="269">
        <v>137</v>
      </c>
      <c r="Q148" s="269">
        <v>129.1</v>
      </c>
      <c r="R148" s="269">
        <v>7.9</v>
      </c>
      <c r="S148" s="269">
        <v>17.7</v>
      </c>
      <c r="AF148" s="297"/>
      <c r="AG148" s="297"/>
      <c r="AH148" s="297"/>
      <c r="AI148" s="297"/>
      <c r="AJ148" s="297"/>
    </row>
    <row r="149" spans="2:36" ht="27.9" customHeight="1" x14ac:dyDescent="0.2">
      <c r="B149" s="186"/>
      <c r="C149" s="161" t="str">
        <f t="shared" si="6"/>
        <v>５年</v>
      </c>
      <c r="D149" s="269">
        <v>139.1</v>
      </c>
      <c r="E149" s="269">
        <v>134.4</v>
      </c>
      <c r="F149" s="269">
        <v>4.7</v>
      </c>
      <c r="G149" s="269">
        <v>18.399999999999999</v>
      </c>
      <c r="H149" s="273">
        <v>158.5</v>
      </c>
      <c r="I149" s="269">
        <v>150.5</v>
      </c>
      <c r="J149" s="269">
        <v>8</v>
      </c>
      <c r="K149" s="263">
        <v>18.899999999999999</v>
      </c>
      <c r="L149" s="269">
        <v>97.2</v>
      </c>
      <c r="M149" s="269">
        <v>90.3</v>
      </c>
      <c r="N149" s="269">
        <v>6.9</v>
      </c>
      <c r="O149" s="269">
        <v>15.9</v>
      </c>
      <c r="P149" s="269">
        <v>132.69999999999999</v>
      </c>
      <c r="Q149" s="269">
        <v>124.7</v>
      </c>
      <c r="R149" s="269">
        <v>8</v>
      </c>
      <c r="S149" s="269">
        <v>16.8</v>
      </c>
      <c r="AF149" s="265"/>
      <c r="AG149" s="265"/>
      <c r="AH149" s="265"/>
      <c r="AI149" s="265"/>
      <c r="AJ149" s="265"/>
    </row>
    <row r="150" spans="2:36" ht="27.9" customHeight="1" x14ac:dyDescent="0.25">
      <c r="B150" s="186"/>
      <c r="C150" s="161" t="str">
        <f>C132</f>
        <v>６年</v>
      </c>
      <c r="D150" s="274">
        <v>160.9</v>
      </c>
      <c r="E150" s="274">
        <v>150.80000000000001</v>
      </c>
      <c r="F150" s="274">
        <v>10.1</v>
      </c>
      <c r="G150" s="274">
        <v>19.5</v>
      </c>
      <c r="H150" s="285">
        <v>152.80000000000001</v>
      </c>
      <c r="I150" s="274">
        <v>145.6</v>
      </c>
      <c r="J150" s="274">
        <v>7.2</v>
      </c>
      <c r="K150" s="286">
        <v>18.8</v>
      </c>
      <c r="L150" s="274">
        <v>86.9</v>
      </c>
      <c r="M150" s="274">
        <v>85.3</v>
      </c>
      <c r="N150" s="274">
        <v>1.6</v>
      </c>
      <c r="O150" s="274">
        <v>14.5</v>
      </c>
      <c r="P150" s="274">
        <v>153.30000000000001</v>
      </c>
      <c r="Q150" s="274">
        <v>140.9</v>
      </c>
      <c r="R150" s="274">
        <v>12.4</v>
      </c>
      <c r="S150" s="274">
        <v>18.7</v>
      </c>
      <c r="T150" s="171"/>
      <c r="AF150" s="268"/>
      <c r="AG150" s="268"/>
      <c r="AH150" s="268"/>
      <c r="AI150" s="268"/>
      <c r="AJ150" s="268"/>
    </row>
    <row r="151" spans="2:36" ht="27.9" customHeight="1" x14ac:dyDescent="0.25">
      <c r="B151" s="186"/>
      <c r="C151" s="172">
        <f>$A$4</f>
        <v>6</v>
      </c>
      <c r="D151" s="276">
        <v>155.69999999999999</v>
      </c>
      <c r="E151" s="276">
        <v>148.19999999999999</v>
      </c>
      <c r="F151" s="276">
        <v>7.5</v>
      </c>
      <c r="G151" s="276">
        <v>19</v>
      </c>
      <c r="H151" s="280">
        <v>129.80000000000001</v>
      </c>
      <c r="I151" s="276">
        <v>123.4</v>
      </c>
      <c r="J151" s="276">
        <v>6.4</v>
      </c>
      <c r="K151" s="279">
        <v>15.9</v>
      </c>
      <c r="L151" s="276">
        <v>85.8</v>
      </c>
      <c r="M151" s="276">
        <v>84.3</v>
      </c>
      <c r="N151" s="276">
        <v>1.5</v>
      </c>
      <c r="O151" s="276">
        <v>14.5</v>
      </c>
      <c r="P151" s="276">
        <v>150.80000000000001</v>
      </c>
      <c r="Q151" s="276">
        <v>135.5</v>
      </c>
      <c r="R151" s="276">
        <v>15.3</v>
      </c>
      <c r="S151" s="276">
        <v>17.7</v>
      </c>
      <c r="T151" s="171"/>
      <c r="AF151" s="268"/>
      <c r="AG151" s="268"/>
      <c r="AH151" s="268"/>
      <c r="AI151" s="268"/>
      <c r="AJ151" s="268"/>
    </row>
    <row r="152" spans="2:36" ht="27.9" customHeight="1" x14ac:dyDescent="0.25">
      <c r="B152" s="186"/>
      <c r="C152" s="179" t="s">
        <v>11</v>
      </c>
      <c r="D152" s="276">
        <v>152.30000000000001</v>
      </c>
      <c r="E152" s="276">
        <v>145.9</v>
      </c>
      <c r="F152" s="276">
        <v>6.4</v>
      </c>
      <c r="G152" s="276">
        <v>18.600000000000001</v>
      </c>
      <c r="H152" s="280">
        <v>160.1</v>
      </c>
      <c r="I152" s="276">
        <v>150</v>
      </c>
      <c r="J152" s="276">
        <v>10.1</v>
      </c>
      <c r="K152" s="279">
        <v>19.2</v>
      </c>
      <c r="L152" s="276">
        <v>80.2</v>
      </c>
      <c r="M152" s="276">
        <v>79.5</v>
      </c>
      <c r="N152" s="276">
        <v>0.7</v>
      </c>
      <c r="O152" s="276">
        <v>14</v>
      </c>
      <c r="P152" s="276">
        <v>150.1</v>
      </c>
      <c r="Q152" s="276">
        <v>136.9</v>
      </c>
      <c r="R152" s="276">
        <v>13.2</v>
      </c>
      <c r="S152" s="276">
        <v>18.100000000000001</v>
      </c>
      <c r="T152" s="171"/>
      <c r="AF152" s="268"/>
      <c r="AG152" s="268"/>
      <c r="AH152" s="268"/>
      <c r="AI152" s="268"/>
      <c r="AJ152" s="268"/>
    </row>
    <row r="153" spans="2:36" ht="27.9" customHeight="1" x14ac:dyDescent="0.25">
      <c r="B153" s="186"/>
      <c r="C153" s="179" t="s">
        <v>12</v>
      </c>
      <c r="D153" s="276">
        <v>160.30000000000001</v>
      </c>
      <c r="E153" s="276">
        <v>152.6</v>
      </c>
      <c r="F153" s="276">
        <v>7.7</v>
      </c>
      <c r="G153" s="276">
        <v>19.5</v>
      </c>
      <c r="H153" s="280">
        <v>149.19999999999999</v>
      </c>
      <c r="I153" s="276">
        <v>138.6</v>
      </c>
      <c r="J153" s="276">
        <v>10.6</v>
      </c>
      <c r="K153" s="279">
        <v>18.3</v>
      </c>
      <c r="L153" s="276">
        <v>85.7</v>
      </c>
      <c r="M153" s="276">
        <v>83.8</v>
      </c>
      <c r="N153" s="276">
        <v>1.9</v>
      </c>
      <c r="O153" s="276">
        <v>14.8</v>
      </c>
      <c r="P153" s="276">
        <v>151</v>
      </c>
      <c r="Q153" s="276">
        <v>140.30000000000001</v>
      </c>
      <c r="R153" s="276">
        <v>10.7</v>
      </c>
      <c r="S153" s="276">
        <v>18.600000000000001</v>
      </c>
      <c r="T153" s="171"/>
      <c r="AF153" s="268"/>
      <c r="AG153" s="268"/>
      <c r="AH153" s="268"/>
      <c r="AI153" s="268"/>
      <c r="AJ153" s="268"/>
    </row>
    <row r="154" spans="2:36" ht="27.9" customHeight="1" x14ac:dyDescent="0.25">
      <c r="B154" s="186"/>
      <c r="C154" s="179" t="s">
        <v>13</v>
      </c>
      <c r="D154" s="276">
        <v>158.1</v>
      </c>
      <c r="E154" s="276">
        <v>149.30000000000001</v>
      </c>
      <c r="F154" s="276">
        <v>8.8000000000000007</v>
      </c>
      <c r="G154" s="276">
        <v>20.2</v>
      </c>
      <c r="H154" s="280">
        <v>155.69999999999999</v>
      </c>
      <c r="I154" s="276">
        <v>149.30000000000001</v>
      </c>
      <c r="J154" s="276">
        <v>6.4</v>
      </c>
      <c r="K154" s="279">
        <v>19.399999999999999</v>
      </c>
      <c r="L154" s="276">
        <v>89.9</v>
      </c>
      <c r="M154" s="276">
        <v>88.9</v>
      </c>
      <c r="N154" s="276">
        <v>1</v>
      </c>
      <c r="O154" s="276">
        <v>15.2</v>
      </c>
      <c r="P154" s="276">
        <v>155.5</v>
      </c>
      <c r="Q154" s="276">
        <v>145.6</v>
      </c>
      <c r="R154" s="276">
        <v>9.9</v>
      </c>
      <c r="S154" s="276">
        <v>19.2</v>
      </c>
      <c r="T154" s="171"/>
      <c r="AF154" s="268"/>
      <c r="AG154" s="268"/>
      <c r="AH154" s="268"/>
      <c r="AI154" s="268"/>
      <c r="AJ154" s="268"/>
    </row>
    <row r="155" spans="2:36" ht="27.9" customHeight="1" x14ac:dyDescent="0.25">
      <c r="B155" s="186"/>
      <c r="C155" s="179" t="s">
        <v>14</v>
      </c>
      <c r="D155" s="276">
        <v>157.19999999999999</v>
      </c>
      <c r="E155" s="276">
        <v>148.69999999999999</v>
      </c>
      <c r="F155" s="276">
        <v>8.5</v>
      </c>
      <c r="G155" s="276">
        <v>19.600000000000001</v>
      </c>
      <c r="H155" s="280">
        <v>147.6</v>
      </c>
      <c r="I155" s="276">
        <v>142.4</v>
      </c>
      <c r="J155" s="276">
        <v>5.2</v>
      </c>
      <c r="K155" s="279">
        <v>18</v>
      </c>
      <c r="L155" s="276">
        <v>82.3</v>
      </c>
      <c r="M155" s="276">
        <v>81.3</v>
      </c>
      <c r="N155" s="276">
        <v>1</v>
      </c>
      <c r="O155" s="276">
        <v>14.7</v>
      </c>
      <c r="P155" s="276">
        <v>160</v>
      </c>
      <c r="Q155" s="276">
        <v>148.5</v>
      </c>
      <c r="R155" s="276">
        <v>11.5</v>
      </c>
      <c r="S155" s="276">
        <v>19.600000000000001</v>
      </c>
      <c r="T155" s="171"/>
      <c r="AF155" s="268"/>
      <c r="AG155" s="268"/>
      <c r="AH155" s="268"/>
      <c r="AI155" s="268"/>
      <c r="AJ155" s="268"/>
    </row>
    <row r="156" spans="2:36" ht="27.9" customHeight="1" x14ac:dyDescent="0.25">
      <c r="B156" s="186"/>
      <c r="C156" s="179" t="s">
        <v>15</v>
      </c>
      <c r="D156" s="276">
        <v>160.5</v>
      </c>
      <c r="E156" s="276">
        <v>150.19999999999999</v>
      </c>
      <c r="F156" s="276">
        <v>10.3</v>
      </c>
      <c r="G156" s="276">
        <v>19.5</v>
      </c>
      <c r="H156" s="280">
        <v>159.69999999999999</v>
      </c>
      <c r="I156" s="276">
        <v>154</v>
      </c>
      <c r="J156" s="276">
        <v>5.7</v>
      </c>
      <c r="K156" s="279">
        <v>20.2</v>
      </c>
      <c r="L156" s="276">
        <v>81.5</v>
      </c>
      <c r="M156" s="276">
        <v>80.400000000000006</v>
      </c>
      <c r="N156" s="276">
        <v>1.1000000000000001</v>
      </c>
      <c r="O156" s="276">
        <v>14.5</v>
      </c>
      <c r="P156" s="276">
        <v>156.1</v>
      </c>
      <c r="Q156" s="276">
        <v>145.6</v>
      </c>
      <c r="R156" s="276">
        <v>10.5</v>
      </c>
      <c r="S156" s="276">
        <v>19.100000000000001</v>
      </c>
      <c r="T156" s="171"/>
      <c r="AF156" s="268"/>
      <c r="AG156" s="268"/>
      <c r="AH156" s="268"/>
      <c r="AI156" s="268"/>
      <c r="AJ156" s="268"/>
    </row>
    <row r="157" spans="2:36" ht="27.9" customHeight="1" x14ac:dyDescent="0.25">
      <c r="B157" s="186"/>
      <c r="C157" s="179" t="s">
        <v>16</v>
      </c>
      <c r="D157" s="276">
        <v>164.3</v>
      </c>
      <c r="E157" s="276">
        <v>156.30000000000001</v>
      </c>
      <c r="F157" s="276">
        <v>8</v>
      </c>
      <c r="G157" s="276">
        <v>20.6</v>
      </c>
      <c r="H157" s="280">
        <v>155.30000000000001</v>
      </c>
      <c r="I157" s="276">
        <v>149.1</v>
      </c>
      <c r="J157" s="276">
        <v>6.2</v>
      </c>
      <c r="K157" s="279">
        <v>19.2</v>
      </c>
      <c r="L157" s="276">
        <v>95.5</v>
      </c>
      <c r="M157" s="276">
        <v>92.1</v>
      </c>
      <c r="N157" s="276">
        <v>3.4</v>
      </c>
      <c r="O157" s="276">
        <v>15.3</v>
      </c>
      <c r="P157" s="276">
        <v>155.69999999999999</v>
      </c>
      <c r="Q157" s="276">
        <v>142.19999999999999</v>
      </c>
      <c r="R157" s="276">
        <v>13.5</v>
      </c>
      <c r="S157" s="276">
        <v>19.2</v>
      </c>
      <c r="T157" s="171"/>
      <c r="AF157" s="268"/>
      <c r="AG157" s="268"/>
      <c r="AH157" s="268"/>
      <c r="AI157" s="268"/>
      <c r="AJ157" s="268"/>
    </row>
    <row r="158" spans="2:36" ht="27.9" customHeight="1" x14ac:dyDescent="0.25">
      <c r="B158" s="186"/>
      <c r="C158" s="179" t="s">
        <v>17</v>
      </c>
      <c r="D158" s="276">
        <v>154.19999999999999</v>
      </c>
      <c r="E158" s="276">
        <v>146.80000000000001</v>
      </c>
      <c r="F158" s="276">
        <v>7.4</v>
      </c>
      <c r="G158" s="276">
        <v>19.2</v>
      </c>
      <c r="H158" s="280">
        <v>143</v>
      </c>
      <c r="I158" s="276">
        <v>135.80000000000001</v>
      </c>
      <c r="J158" s="276">
        <v>7.2</v>
      </c>
      <c r="K158" s="279">
        <v>17.399999999999999</v>
      </c>
      <c r="L158" s="276">
        <v>91</v>
      </c>
      <c r="M158" s="276">
        <v>88.1</v>
      </c>
      <c r="N158" s="276">
        <v>2.9</v>
      </c>
      <c r="O158" s="276">
        <v>15.2</v>
      </c>
      <c r="P158" s="276">
        <v>160</v>
      </c>
      <c r="Q158" s="276">
        <v>145</v>
      </c>
      <c r="R158" s="276">
        <v>15</v>
      </c>
      <c r="S158" s="276">
        <v>19</v>
      </c>
      <c r="T158" s="171"/>
      <c r="AF158" s="268"/>
      <c r="AG158" s="268"/>
      <c r="AH158" s="268"/>
      <c r="AI158" s="268"/>
      <c r="AJ158" s="268"/>
    </row>
    <row r="159" spans="2:36" ht="27.9" customHeight="1" x14ac:dyDescent="0.25">
      <c r="B159" s="186"/>
      <c r="C159" s="179" t="s">
        <v>18</v>
      </c>
      <c r="D159" s="276">
        <v>169.4</v>
      </c>
      <c r="E159" s="276">
        <v>154.30000000000001</v>
      </c>
      <c r="F159" s="276">
        <v>15.1</v>
      </c>
      <c r="G159" s="276">
        <v>19.5</v>
      </c>
      <c r="H159" s="280">
        <v>150</v>
      </c>
      <c r="I159" s="276">
        <v>142.9</v>
      </c>
      <c r="J159" s="276">
        <v>7.1</v>
      </c>
      <c r="K159" s="279">
        <v>18.5</v>
      </c>
      <c r="L159" s="276">
        <v>92.1</v>
      </c>
      <c r="M159" s="276">
        <v>87.8</v>
      </c>
      <c r="N159" s="276">
        <v>4.3</v>
      </c>
      <c r="O159" s="276">
        <v>14.5</v>
      </c>
      <c r="P159" s="276">
        <v>152.30000000000001</v>
      </c>
      <c r="Q159" s="276">
        <v>139.1</v>
      </c>
      <c r="R159" s="276">
        <v>13.2</v>
      </c>
      <c r="S159" s="276">
        <v>18.600000000000001</v>
      </c>
      <c r="T159" s="171"/>
      <c r="AF159" s="268"/>
      <c r="AG159" s="268"/>
      <c r="AH159" s="268"/>
      <c r="AI159" s="268"/>
      <c r="AJ159" s="268"/>
    </row>
    <row r="160" spans="2:36" ht="27.9" customHeight="1" x14ac:dyDescent="0.25">
      <c r="B160" s="186"/>
      <c r="C160" s="179" t="s">
        <v>19</v>
      </c>
      <c r="D160" s="276">
        <v>168.8</v>
      </c>
      <c r="E160" s="276">
        <v>152</v>
      </c>
      <c r="F160" s="276">
        <v>16.8</v>
      </c>
      <c r="G160" s="276">
        <v>19.600000000000001</v>
      </c>
      <c r="H160" s="280">
        <v>155.9</v>
      </c>
      <c r="I160" s="276">
        <v>152.19999999999999</v>
      </c>
      <c r="J160" s="276">
        <v>3.7</v>
      </c>
      <c r="K160" s="279">
        <v>20.100000000000001</v>
      </c>
      <c r="L160" s="276">
        <v>90.1</v>
      </c>
      <c r="M160" s="276">
        <v>89.6</v>
      </c>
      <c r="N160" s="276">
        <v>0.5</v>
      </c>
      <c r="O160" s="276">
        <v>14.7</v>
      </c>
      <c r="P160" s="276">
        <v>148</v>
      </c>
      <c r="Q160" s="276">
        <v>136</v>
      </c>
      <c r="R160" s="276">
        <v>12</v>
      </c>
      <c r="S160" s="276">
        <v>18.399999999999999</v>
      </c>
      <c r="T160" s="171"/>
      <c r="AF160" s="268"/>
      <c r="AG160" s="268"/>
      <c r="AH160" s="268"/>
      <c r="AI160" s="268"/>
      <c r="AJ160" s="268"/>
    </row>
    <row r="161" spans="2:36" ht="27.9" customHeight="1" x14ac:dyDescent="0.25">
      <c r="B161" s="186"/>
      <c r="C161" s="179" t="s">
        <v>20</v>
      </c>
      <c r="D161" s="276">
        <v>170.2</v>
      </c>
      <c r="E161" s="276">
        <v>156.80000000000001</v>
      </c>
      <c r="F161" s="276">
        <v>13.4</v>
      </c>
      <c r="G161" s="276">
        <v>19.399999999999999</v>
      </c>
      <c r="H161" s="280">
        <v>176.3</v>
      </c>
      <c r="I161" s="276">
        <v>167.6</v>
      </c>
      <c r="J161" s="276">
        <v>8.6999999999999993</v>
      </c>
      <c r="K161" s="279">
        <v>21.6</v>
      </c>
      <c r="L161" s="276">
        <v>81.599999999999994</v>
      </c>
      <c r="M161" s="276">
        <v>81.099999999999994</v>
      </c>
      <c r="N161" s="276">
        <v>0.5</v>
      </c>
      <c r="O161" s="276">
        <v>12.8</v>
      </c>
      <c r="P161" s="276">
        <v>153.5</v>
      </c>
      <c r="Q161" s="276">
        <v>141.30000000000001</v>
      </c>
      <c r="R161" s="276">
        <v>12.2</v>
      </c>
      <c r="S161" s="276">
        <v>19.100000000000001</v>
      </c>
      <c r="T161" s="171"/>
      <c r="AF161" s="268"/>
      <c r="AG161" s="268"/>
      <c r="AH161" s="268"/>
      <c r="AI161" s="268"/>
      <c r="AJ161" s="268"/>
    </row>
    <row r="162" spans="2:36" ht="27.9" customHeight="1" x14ac:dyDescent="0.25">
      <c r="B162" s="192"/>
      <c r="C162" s="183" t="s">
        <v>21</v>
      </c>
      <c r="D162" s="287">
        <v>160</v>
      </c>
      <c r="E162" s="287">
        <v>148.5</v>
      </c>
      <c r="F162" s="287">
        <v>11.5</v>
      </c>
      <c r="G162" s="287">
        <v>19.100000000000001</v>
      </c>
      <c r="H162" s="288">
        <v>152.9</v>
      </c>
      <c r="I162" s="287">
        <v>144.5</v>
      </c>
      <c r="J162" s="287">
        <v>8.4</v>
      </c>
      <c r="K162" s="289">
        <v>18.5</v>
      </c>
      <c r="L162" s="287">
        <v>88.9</v>
      </c>
      <c r="M162" s="287">
        <v>88.4</v>
      </c>
      <c r="N162" s="287">
        <v>0.5</v>
      </c>
      <c r="O162" s="287">
        <v>14</v>
      </c>
      <c r="P162" s="287">
        <v>147.80000000000001</v>
      </c>
      <c r="Q162" s="287">
        <v>136.1</v>
      </c>
      <c r="R162" s="287">
        <v>11.7</v>
      </c>
      <c r="S162" s="287">
        <v>18.3</v>
      </c>
      <c r="T162" s="171"/>
      <c r="AF162" s="268"/>
      <c r="AG162" s="268"/>
      <c r="AH162" s="268"/>
      <c r="AI162" s="268"/>
      <c r="AJ162" s="268"/>
    </row>
    <row r="163" spans="2:36" ht="27.9" customHeight="1" x14ac:dyDescent="0.2">
      <c r="B163" s="184" t="s">
        <v>56</v>
      </c>
      <c r="C163" s="155" t="str">
        <f>C145</f>
        <v>令和元年平均</v>
      </c>
      <c r="D163" s="263">
        <v>142.1</v>
      </c>
      <c r="E163" s="267">
        <v>132.19999999999999</v>
      </c>
      <c r="F163" s="267">
        <v>9.9</v>
      </c>
      <c r="G163" s="266">
        <v>18.600000000000001</v>
      </c>
      <c r="H163" s="265">
        <v>150.80000000000001</v>
      </c>
      <c r="I163" s="267">
        <v>143.4</v>
      </c>
      <c r="J163" s="267">
        <v>7.4</v>
      </c>
      <c r="K163" s="267">
        <v>19.7</v>
      </c>
      <c r="L163" s="263">
        <v>85.5</v>
      </c>
      <c r="M163" s="267">
        <v>82.6</v>
      </c>
      <c r="N163" s="267">
        <v>2.9</v>
      </c>
      <c r="O163" s="266">
        <v>15</v>
      </c>
      <c r="P163" s="263">
        <v>101.2</v>
      </c>
      <c r="Q163" s="267">
        <v>98.9</v>
      </c>
      <c r="R163" s="267">
        <v>2.2999999999999998</v>
      </c>
      <c r="S163" s="266">
        <v>19.3</v>
      </c>
      <c r="AF163" s="268"/>
      <c r="AG163" s="268"/>
      <c r="AH163" s="268"/>
      <c r="AI163" s="268"/>
      <c r="AJ163" s="268"/>
    </row>
    <row r="164" spans="2:36" ht="27.9" customHeight="1" x14ac:dyDescent="0.2">
      <c r="B164" s="186"/>
      <c r="C164" s="161" t="str">
        <f>C146</f>
        <v>２年</v>
      </c>
      <c r="D164" s="263">
        <v>118.8</v>
      </c>
      <c r="E164" s="267">
        <v>114.6</v>
      </c>
      <c r="F164" s="267">
        <v>4.2</v>
      </c>
      <c r="G164" s="266">
        <v>17.399999999999999</v>
      </c>
      <c r="H164" s="265">
        <v>133</v>
      </c>
      <c r="I164" s="267">
        <v>127.6</v>
      </c>
      <c r="J164" s="267">
        <v>5.4</v>
      </c>
      <c r="K164" s="267">
        <v>18.100000000000001</v>
      </c>
      <c r="L164" s="263">
        <v>81.400000000000006</v>
      </c>
      <c r="M164" s="267">
        <v>79</v>
      </c>
      <c r="N164" s="267">
        <v>2.4</v>
      </c>
      <c r="O164" s="266">
        <v>14.7</v>
      </c>
      <c r="P164" s="263">
        <v>112.5</v>
      </c>
      <c r="Q164" s="267">
        <v>108.4</v>
      </c>
      <c r="R164" s="267">
        <v>4.0999999999999996</v>
      </c>
      <c r="S164" s="266">
        <v>15.8</v>
      </c>
      <c r="AF164" s="297"/>
      <c r="AG164" s="297"/>
      <c r="AH164" s="297"/>
      <c r="AI164" s="297"/>
      <c r="AJ164" s="297"/>
    </row>
    <row r="165" spans="2:36" ht="27.9" customHeight="1" x14ac:dyDescent="0.2">
      <c r="B165" s="186"/>
      <c r="C165" s="161" t="str">
        <f t="shared" ref="C165:C167" si="7">C147</f>
        <v>３年</v>
      </c>
      <c r="D165" s="263">
        <v>128</v>
      </c>
      <c r="E165" s="267">
        <v>120</v>
      </c>
      <c r="F165" s="267">
        <v>8</v>
      </c>
      <c r="G165" s="266">
        <v>18.7</v>
      </c>
      <c r="H165" s="265">
        <v>136.9</v>
      </c>
      <c r="I165" s="267">
        <v>129.69999999999999</v>
      </c>
      <c r="J165" s="267">
        <v>7.2</v>
      </c>
      <c r="K165" s="267">
        <v>18.2</v>
      </c>
      <c r="L165" s="263">
        <v>87.1</v>
      </c>
      <c r="M165" s="267">
        <v>85.5</v>
      </c>
      <c r="N165" s="267">
        <v>1.6</v>
      </c>
      <c r="O165" s="266">
        <v>15.7</v>
      </c>
      <c r="P165" s="263">
        <v>131.9</v>
      </c>
      <c r="Q165" s="267">
        <v>127.6</v>
      </c>
      <c r="R165" s="267">
        <v>4.3</v>
      </c>
      <c r="S165" s="266">
        <v>17.8</v>
      </c>
      <c r="AF165" s="297"/>
      <c r="AG165" s="297"/>
      <c r="AH165" s="297"/>
      <c r="AI165" s="297"/>
      <c r="AJ165" s="297"/>
    </row>
    <row r="166" spans="2:36" ht="27.9" customHeight="1" x14ac:dyDescent="0.2">
      <c r="B166" s="186"/>
      <c r="C166" s="161" t="str">
        <f t="shared" si="7"/>
        <v>４年</v>
      </c>
      <c r="D166" s="269">
        <v>120.1</v>
      </c>
      <c r="E166" s="269">
        <v>114.6</v>
      </c>
      <c r="F166" s="269">
        <v>5.5</v>
      </c>
      <c r="G166" s="269">
        <v>17.600000000000001</v>
      </c>
      <c r="H166" s="273">
        <v>136.5</v>
      </c>
      <c r="I166" s="269">
        <v>129.5</v>
      </c>
      <c r="J166" s="269">
        <v>7</v>
      </c>
      <c r="K166" s="263">
        <v>18.3</v>
      </c>
      <c r="L166" s="269">
        <v>92.2</v>
      </c>
      <c r="M166" s="269">
        <v>89.9</v>
      </c>
      <c r="N166" s="269">
        <v>2.2999999999999998</v>
      </c>
      <c r="O166" s="269">
        <v>15</v>
      </c>
      <c r="P166" s="269">
        <v>121.1</v>
      </c>
      <c r="Q166" s="269">
        <v>115.5</v>
      </c>
      <c r="R166" s="269">
        <v>5.6</v>
      </c>
      <c r="S166" s="269">
        <v>17.2</v>
      </c>
      <c r="AF166" s="297"/>
      <c r="AG166" s="297"/>
      <c r="AH166" s="297"/>
      <c r="AI166" s="297"/>
      <c r="AJ166" s="297"/>
    </row>
    <row r="167" spans="2:36" ht="27.9" customHeight="1" x14ac:dyDescent="0.2">
      <c r="B167" s="186"/>
      <c r="C167" s="161" t="str">
        <f t="shared" si="7"/>
        <v>５年</v>
      </c>
      <c r="D167" s="269">
        <v>89.6</v>
      </c>
      <c r="E167" s="269">
        <v>89</v>
      </c>
      <c r="F167" s="269">
        <v>0.6</v>
      </c>
      <c r="G167" s="269">
        <v>15.1</v>
      </c>
      <c r="H167" s="273">
        <v>138.1</v>
      </c>
      <c r="I167" s="269">
        <v>130.19999999999999</v>
      </c>
      <c r="J167" s="269">
        <v>7.9</v>
      </c>
      <c r="K167" s="263">
        <v>19.3</v>
      </c>
      <c r="L167" s="269">
        <v>75.099999999999994</v>
      </c>
      <c r="M167" s="269">
        <v>73.3</v>
      </c>
      <c r="N167" s="269">
        <v>1.8</v>
      </c>
      <c r="O167" s="269">
        <v>13.6</v>
      </c>
      <c r="P167" s="269">
        <v>121.1</v>
      </c>
      <c r="Q167" s="269">
        <v>115.2</v>
      </c>
      <c r="R167" s="269">
        <v>5.9</v>
      </c>
      <c r="S167" s="269">
        <v>17</v>
      </c>
      <c r="AF167" s="265"/>
      <c r="AG167" s="265"/>
      <c r="AH167" s="265"/>
      <c r="AI167" s="265"/>
      <c r="AJ167" s="265"/>
    </row>
    <row r="168" spans="2:36" ht="27.9" customHeight="1" x14ac:dyDescent="0.25">
      <c r="B168" s="186"/>
      <c r="C168" s="161" t="str">
        <f>C150</f>
        <v>６年</v>
      </c>
      <c r="D168" s="269">
        <v>123.9</v>
      </c>
      <c r="E168" s="269">
        <v>120.3</v>
      </c>
      <c r="F168" s="269">
        <v>3.6</v>
      </c>
      <c r="G168" s="269">
        <v>17.3</v>
      </c>
      <c r="H168" s="273">
        <v>132</v>
      </c>
      <c r="I168" s="269">
        <v>127.5</v>
      </c>
      <c r="J168" s="269">
        <v>4.5</v>
      </c>
      <c r="K168" s="263">
        <v>18.600000000000001</v>
      </c>
      <c r="L168" s="269">
        <v>79.400000000000006</v>
      </c>
      <c r="M168" s="269">
        <v>78.7</v>
      </c>
      <c r="N168" s="269">
        <v>0.7</v>
      </c>
      <c r="O168" s="269">
        <v>14.6</v>
      </c>
      <c r="P168" s="269">
        <v>138.6</v>
      </c>
      <c r="Q168" s="269">
        <v>126.8</v>
      </c>
      <c r="R168" s="269">
        <v>11.8</v>
      </c>
      <c r="S168" s="269">
        <v>18.100000000000001</v>
      </c>
      <c r="T168" s="171"/>
      <c r="AF168" s="268"/>
      <c r="AG168" s="268"/>
      <c r="AH168" s="268"/>
      <c r="AI168" s="268"/>
      <c r="AJ168" s="268"/>
    </row>
    <row r="169" spans="2:36" ht="27.9" customHeight="1" x14ac:dyDescent="0.25">
      <c r="B169" s="186"/>
      <c r="C169" s="172">
        <f>$A$4</f>
        <v>6</v>
      </c>
      <c r="D169" s="275">
        <v>124.6</v>
      </c>
      <c r="E169" s="275">
        <v>120.6</v>
      </c>
      <c r="F169" s="275">
        <v>4</v>
      </c>
      <c r="G169" s="275">
        <v>17.100000000000001</v>
      </c>
      <c r="H169" s="290">
        <v>123.8</v>
      </c>
      <c r="I169" s="275">
        <v>119.5</v>
      </c>
      <c r="J169" s="275">
        <v>4.3</v>
      </c>
      <c r="K169" s="278">
        <v>16.600000000000001</v>
      </c>
      <c r="L169" s="275">
        <v>77</v>
      </c>
      <c r="M169" s="275">
        <v>76.400000000000006</v>
      </c>
      <c r="N169" s="275">
        <v>0.6</v>
      </c>
      <c r="O169" s="275">
        <v>14.1</v>
      </c>
      <c r="P169" s="275">
        <v>130</v>
      </c>
      <c r="Q169" s="275">
        <v>118.5</v>
      </c>
      <c r="R169" s="275">
        <v>11.5</v>
      </c>
      <c r="S169" s="275">
        <v>17.399999999999999</v>
      </c>
      <c r="T169" s="171"/>
      <c r="AF169" s="268"/>
      <c r="AG169" s="268"/>
      <c r="AH169" s="268"/>
      <c r="AI169" s="268"/>
      <c r="AJ169" s="268"/>
    </row>
    <row r="170" spans="2:36" ht="27.9" customHeight="1" x14ac:dyDescent="0.25">
      <c r="B170" s="186"/>
      <c r="C170" s="179" t="s">
        <v>11</v>
      </c>
      <c r="D170" s="276">
        <v>102.5</v>
      </c>
      <c r="E170" s="276">
        <v>100.5</v>
      </c>
      <c r="F170" s="276">
        <v>2</v>
      </c>
      <c r="G170" s="276">
        <v>15.1</v>
      </c>
      <c r="H170" s="280">
        <v>140.69999999999999</v>
      </c>
      <c r="I170" s="276">
        <v>134.4</v>
      </c>
      <c r="J170" s="276">
        <v>6.3</v>
      </c>
      <c r="K170" s="279">
        <v>18.8</v>
      </c>
      <c r="L170" s="276">
        <v>79.099999999999994</v>
      </c>
      <c r="M170" s="276">
        <v>78.400000000000006</v>
      </c>
      <c r="N170" s="276">
        <v>0.7</v>
      </c>
      <c r="O170" s="276">
        <v>14.6</v>
      </c>
      <c r="P170" s="276">
        <v>128.19999999999999</v>
      </c>
      <c r="Q170" s="276">
        <v>119.2</v>
      </c>
      <c r="R170" s="276">
        <v>9</v>
      </c>
      <c r="S170" s="276">
        <v>17</v>
      </c>
      <c r="T170" s="171"/>
      <c r="AF170" s="268"/>
      <c r="AG170" s="268"/>
      <c r="AH170" s="268"/>
      <c r="AI170" s="268"/>
      <c r="AJ170" s="268"/>
    </row>
    <row r="171" spans="2:36" ht="27.9" customHeight="1" x14ac:dyDescent="0.25">
      <c r="B171" s="186"/>
      <c r="C171" s="179" t="s">
        <v>12</v>
      </c>
      <c r="D171" s="276">
        <v>115.1</v>
      </c>
      <c r="E171" s="276">
        <v>110.7</v>
      </c>
      <c r="F171" s="276">
        <v>4.4000000000000004</v>
      </c>
      <c r="G171" s="276">
        <v>17.100000000000001</v>
      </c>
      <c r="H171" s="280">
        <v>118.9</v>
      </c>
      <c r="I171" s="276">
        <v>112.1</v>
      </c>
      <c r="J171" s="276">
        <v>6.8</v>
      </c>
      <c r="K171" s="279">
        <v>17.899999999999999</v>
      </c>
      <c r="L171" s="276">
        <v>81.3</v>
      </c>
      <c r="M171" s="276">
        <v>80.400000000000006</v>
      </c>
      <c r="N171" s="276">
        <v>0.9</v>
      </c>
      <c r="O171" s="276">
        <v>14.5</v>
      </c>
      <c r="P171" s="276">
        <v>129.80000000000001</v>
      </c>
      <c r="Q171" s="276">
        <v>120.5</v>
      </c>
      <c r="R171" s="276">
        <v>9.3000000000000007</v>
      </c>
      <c r="S171" s="276">
        <v>17.2</v>
      </c>
      <c r="T171" s="171"/>
      <c r="AF171" s="268"/>
      <c r="AG171" s="268"/>
      <c r="AH171" s="268"/>
      <c r="AI171" s="268"/>
      <c r="AJ171" s="268"/>
    </row>
    <row r="172" spans="2:36" ht="27.9" customHeight="1" x14ac:dyDescent="0.25">
      <c r="B172" s="186"/>
      <c r="C172" s="179" t="s">
        <v>13</v>
      </c>
      <c r="D172" s="276">
        <v>119.6</v>
      </c>
      <c r="E172" s="276">
        <v>114.6</v>
      </c>
      <c r="F172" s="276">
        <v>5</v>
      </c>
      <c r="G172" s="276">
        <v>17.3</v>
      </c>
      <c r="H172" s="280">
        <v>129.6</v>
      </c>
      <c r="I172" s="276">
        <v>122.2</v>
      </c>
      <c r="J172" s="276">
        <v>7.4</v>
      </c>
      <c r="K172" s="279">
        <v>19.399999999999999</v>
      </c>
      <c r="L172" s="276">
        <v>79</v>
      </c>
      <c r="M172" s="276">
        <v>78.2</v>
      </c>
      <c r="N172" s="276">
        <v>0.8</v>
      </c>
      <c r="O172" s="276">
        <v>14.5</v>
      </c>
      <c r="P172" s="276">
        <v>131.6</v>
      </c>
      <c r="Q172" s="276">
        <v>121.6</v>
      </c>
      <c r="R172" s="276">
        <v>10</v>
      </c>
      <c r="S172" s="276">
        <v>17.2</v>
      </c>
      <c r="T172" s="171"/>
      <c r="AF172" s="268"/>
      <c r="AG172" s="268"/>
      <c r="AH172" s="268"/>
      <c r="AI172" s="268"/>
      <c r="AJ172" s="268"/>
    </row>
    <row r="173" spans="2:36" ht="27.9" customHeight="1" x14ac:dyDescent="0.25">
      <c r="B173" s="186"/>
      <c r="C173" s="179" t="s">
        <v>14</v>
      </c>
      <c r="D173" s="276">
        <v>112.2</v>
      </c>
      <c r="E173" s="276">
        <v>108.2</v>
      </c>
      <c r="F173" s="276">
        <v>4</v>
      </c>
      <c r="G173" s="276">
        <v>15.5</v>
      </c>
      <c r="H173" s="280">
        <v>132.5</v>
      </c>
      <c r="I173" s="276">
        <v>127.7</v>
      </c>
      <c r="J173" s="276">
        <v>4.8</v>
      </c>
      <c r="K173" s="279">
        <v>18.2</v>
      </c>
      <c r="L173" s="276">
        <v>79.400000000000006</v>
      </c>
      <c r="M173" s="276">
        <v>78.7</v>
      </c>
      <c r="N173" s="276">
        <v>0.7</v>
      </c>
      <c r="O173" s="276">
        <v>15.3</v>
      </c>
      <c r="P173" s="276">
        <v>135.5</v>
      </c>
      <c r="Q173" s="276">
        <v>124.4</v>
      </c>
      <c r="R173" s="276">
        <v>11.1</v>
      </c>
      <c r="S173" s="276">
        <v>17.2</v>
      </c>
      <c r="T173" s="171"/>
      <c r="AF173" s="268"/>
      <c r="AG173" s="268"/>
      <c r="AH173" s="268"/>
      <c r="AI173" s="268"/>
      <c r="AJ173" s="268"/>
    </row>
    <row r="174" spans="2:36" ht="27.9" customHeight="1" x14ac:dyDescent="0.25">
      <c r="B174" s="186"/>
      <c r="C174" s="179" t="s">
        <v>15</v>
      </c>
      <c r="D174" s="276">
        <v>109.6</v>
      </c>
      <c r="E174" s="276">
        <v>105.5</v>
      </c>
      <c r="F174" s="276">
        <v>4.0999999999999996</v>
      </c>
      <c r="G174" s="276">
        <v>15.9</v>
      </c>
      <c r="H174" s="280">
        <v>129.30000000000001</v>
      </c>
      <c r="I174" s="276">
        <v>125.3</v>
      </c>
      <c r="J174" s="276">
        <v>4</v>
      </c>
      <c r="K174" s="279">
        <v>19.399999999999999</v>
      </c>
      <c r="L174" s="276">
        <v>84.2</v>
      </c>
      <c r="M174" s="276">
        <v>83.5</v>
      </c>
      <c r="N174" s="276">
        <v>0.7</v>
      </c>
      <c r="O174" s="276">
        <v>15.6</v>
      </c>
      <c r="P174" s="276">
        <v>132.80000000000001</v>
      </c>
      <c r="Q174" s="276">
        <v>121.5</v>
      </c>
      <c r="R174" s="276">
        <v>11.3</v>
      </c>
      <c r="S174" s="276">
        <v>17.7</v>
      </c>
      <c r="T174" s="171"/>
      <c r="AF174" s="268"/>
      <c r="AG174" s="268"/>
      <c r="AH174" s="268"/>
      <c r="AI174" s="268"/>
      <c r="AJ174" s="268"/>
    </row>
    <row r="175" spans="2:36" ht="27.9" customHeight="1" x14ac:dyDescent="0.25">
      <c r="B175" s="186"/>
      <c r="C175" s="179" t="s">
        <v>16</v>
      </c>
      <c r="D175" s="276">
        <v>138.80000000000001</v>
      </c>
      <c r="E175" s="276">
        <v>135</v>
      </c>
      <c r="F175" s="276">
        <v>3.8</v>
      </c>
      <c r="G175" s="276">
        <v>18.7</v>
      </c>
      <c r="H175" s="280">
        <v>134.4</v>
      </c>
      <c r="I175" s="276">
        <v>130.9</v>
      </c>
      <c r="J175" s="276">
        <v>3.5</v>
      </c>
      <c r="K175" s="279">
        <v>18.5</v>
      </c>
      <c r="L175" s="276">
        <v>79.8</v>
      </c>
      <c r="M175" s="276">
        <v>78.900000000000006</v>
      </c>
      <c r="N175" s="276">
        <v>0.9</v>
      </c>
      <c r="O175" s="276">
        <v>14.8</v>
      </c>
      <c r="P175" s="276">
        <v>145.9</v>
      </c>
      <c r="Q175" s="276">
        <v>131.4</v>
      </c>
      <c r="R175" s="276">
        <v>14.5</v>
      </c>
      <c r="S175" s="276">
        <v>19.3</v>
      </c>
      <c r="T175" s="171"/>
      <c r="AF175" s="268"/>
      <c r="AG175" s="268"/>
      <c r="AH175" s="268"/>
      <c r="AI175" s="268"/>
      <c r="AJ175" s="268"/>
    </row>
    <row r="176" spans="2:36" ht="27.9" customHeight="1" x14ac:dyDescent="0.25">
      <c r="B176" s="186"/>
      <c r="C176" s="179" t="s">
        <v>17</v>
      </c>
      <c r="D176" s="276">
        <v>134.69999999999999</v>
      </c>
      <c r="E176" s="276">
        <v>132.19999999999999</v>
      </c>
      <c r="F176" s="276">
        <v>2.5</v>
      </c>
      <c r="G176" s="276">
        <v>18</v>
      </c>
      <c r="H176" s="280">
        <v>119.8</v>
      </c>
      <c r="I176" s="276">
        <v>117.6</v>
      </c>
      <c r="J176" s="276">
        <v>2.2000000000000002</v>
      </c>
      <c r="K176" s="279">
        <v>17</v>
      </c>
      <c r="L176" s="276">
        <v>79</v>
      </c>
      <c r="M176" s="276">
        <v>78.2</v>
      </c>
      <c r="N176" s="276">
        <v>0.8</v>
      </c>
      <c r="O176" s="276">
        <v>14.6</v>
      </c>
      <c r="P176" s="276">
        <v>156.69999999999999</v>
      </c>
      <c r="Q176" s="276">
        <v>139.80000000000001</v>
      </c>
      <c r="R176" s="276">
        <v>16.899999999999999</v>
      </c>
      <c r="S176" s="276">
        <v>19.7</v>
      </c>
      <c r="T176" s="171"/>
      <c r="AF176" s="268"/>
      <c r="AG176" s="268"/>
      <c r="AH176" s="268"/>
      <c r="AI176" s="268"/>
      <c r="AJ176" s="268"/>
    </row>
    <row r="177" spans="2:36" ht="27.9" customHeight="1" x14ac:dyDescent="0.25">
      <c r="B177" s="186"/>
      <c r="C177" s="179" t="s">
        <v>18</v>
      </c>
      <c r="D177" s="276">
        <v>138.19999999999999</v>
      </c>
      <c r="E177" s="276">
        <v>134.19999999999999</v>
      </c>
      <c r="F177" s="276">
        <v>4</v>
      </c>
      <c r="G177" s="276">
        <v>18</v>
      </c>
      <c r="H177" s="280">
        <v>130.9</v>
      </c>
      <c r="I177" s="276">
        <v>127.7</v>
      </c>
      <c r="J177" s="276">
        <v>3.2</v>
      </c>
      <c r="K177" s="279">
        <v>18.3</v>
      </c>
      <c r="L177" s="276">
        <v>78.400000000000006</v>
      </c>
      <c r="M177" s="276">
        <v>77.7</v>
      </c>
      <c r="N177" s="276">
        <v>0.7</v>
      </c>
      <c r="O177" s="276">
        <v>14.6</v>
      </c>
      <c r="P177" s="276">
        <v>136.30000000000001</v>
      </c>
      <c r="Q177" s="276">
        <v>124.4</v>
      </c>
      <c r="R177" s="276">
        <v>11.9</v>
      </c>
      <c r="S177" s="276">
        <v>18.3</v>
      </c>
      <c r="T177" s="171"/>
      <c r="AF177" s="268"/>
      <c r="AG177" s="268"/>
      <c r="AH177" s="268"/>
      <c r="AI177" s="268"/>
      <c r="AJ177" s="268"/>
    </row>
    <row r="178" spans="2:36" ht="27.9" customHeight="1" x14ac:dyDescent="0.25">
      <c r="B178" s="186"/>
      <c r="C178" s="179" t="s">
        <v>19</v>
      </c>
      <c r="D178" s="276">
        <v>134.69999999999999</v>
      </c>
      <c r="E178" s="276">
        <v>131.4</v>
      </c>
      <c r="F178" s="276">
        <v>3.3</v>
      </c>
      <c r="G178" s="276">
        <v>18.899999999999999</v>
      </c>
      <c r="H178" s="280">
        <v>134.69999999999999</v>
      </c>
      <c r="I178" s="276">
        <v>131.5</v>
      </c>
      <c r="J178" s="276">
        <v>3.2</v>
      </c>
      <c r="K178" s="279">
        <v>18.899999999999999</v>
      </c>
      <c r="L178" s="276">
        <v>81.8</v>
      </c>
      <c r="M178" s="276">
        <v>81.3</v>
      </c>
      <c r="N178" s="276">
        <v>0.5</v>
      </c>
      <c r="O178" s="276">
        <v>14.4</v>
      </c>
      <c r="P178" s="276">
        <v>141.4</v>
      </c>
      <c r="Q178" s="276">
        <v>129.9</v>
      </c>
      <c r="R178" s="276">
        <v>11.5</v>
      </c>
      <c r="S178" s="276">
        <v>18.3</v>
      </c>
      <c r="T178" s="171"/>
      <c r="AF178" s="268"/>
      <c r="AG178" s="268"/>
      <c r="AH178" s="268"/>
      <c r="AI178" s="268"/>
      <c r="AJ178" s="268"/>
    </row>
    <row r="179" spans="2:36" ht="27.9" customHeight="1" x14ac:dyDescent="0.25">
      <c r="B179" s="186"/>
      <c r="C179" s="179" t="s">
        <v>20</v>
      </c>
      <c r="D179" s="276">
        <v>145.19999999999999</v>
      </c>
      <c r="E179" s="276">
        <v>141.6</v>
      </c>
      <c r="F179" s="276">
        <v>3.6</v>
      </c>
      <c r="G179" s="276">
        <v>19.5</v>
      </c>
      <c r="H179" s="280">
        <v>151.1</v>
      </c>
      <c r="I179" s="276">
        <v>145.9</v>
      </c>
      <c r="J179" s="276">
        <v>5.2</v>
      </c>
      <c r="K179" s="279">
        <v>20.399999999999999</v>
      </c>
      <c r="L179" s="276">
        <v>75.400000000000006</v>
      </c>
      <c r="M179" s="276">
        <v>74.900000000000006</v>
      </c>
      <c r="N179" s="276">
        <v>0.5</v>
      </c>
      <c r="O179" s="276">
        <v>13.9</v>
      </c>
      <c r="P179" s="276">
        <v>150.5</v>
      </c>
      <c r="Q179" s="276">
        <v>137.4</v>
      </c>
      <c r="R179" s="276">
        <v>13.1</v>
      </c>
      <c r="S179" s="276">
        <v>19.2</v>
      </c>
      <c r="T179" s="171"/>
      <c r="AF179" s="268"/>
      <c r="AG179" s="268"/>
      <c r="AH179" s="268"/>
      <c r="AI179" s="268"/>
      <c r="AJ179" s="268"/>
    </row>
    <row r="180" spans="2:36" ht="27.9" customHeight="1" x14ac:dyDescent="0.25">
      <c r="B180" s="192"/>
      <c r="C180" s="183" t="s">
        <v>21</v>
      </c>
      <c r="D180" s="287">
        <v>124.5</v>
      </c>
      <c r="E180" s="287">
        <v>121.6</v>
      </c>
      <c r="F180" s="287">
        <v>2.9</v>
      </c>
      <c r="G180" s="287">
        <v>17.3</v>
      </c>
      <c r="H180" s="288">
        <v>138.9</v>
      </c>
      <c r="I180" s="287">
        <v>134.80000000000001</v>
      </c>
      <c r="J180" s="287">
        <v>4.0999999999999996</v>
      </c>
      <c r="K180" s="289">
        <v>19.399999999999999</v>
      </c>
      <c r="L180" s="287">
        <v>79</v>
      </c>
      <c r="M180" s="287">
        <v>78.599999999999994</v>
      </c>
      <c r="N180" s="287">
        <v>0.4</v>
      </c>
      <c r="O180" s="287">
        <v>14.2</v>
      </c>
      <c r="P180" s="287">
        <v>145.80000000000001</v>
      </c>
      <c r="Q180" s="287">
        <v>133.6</v>
      </c>
      <c r="R180" s="287">
        <v>12.2</v>
      </c>
      <c r="S180" s="287">
        <v>18.7</v>
      </c>
      <c r="T180" s="171"/>
      <c r="AF180" s="268"/>
      <c r="AG180" s="268"/>
      <c r="AH180" s="268"/>
      <c r="AI180" s="268"/>
      <c r="AJ180" s="268"/>
    </row>
    <row r="181" spans="2:36" ht="27.9" customHeight="1" x14ac:dyDescent="0.2">
      <c r="B181" s="120" t="s">
        <v>117</v>
      </c>
      <c r="D181" s="121"/>
      <c r="E181" s="121"/>
      <c r="F181" s="121"/>
      <c r="G181" s="121"/>
      <c r="AF181" s="268"/>
      <c r="AG181" s="268"/>
      <c r="AH181" s="268"/>
      <c r="AI181" s="268"/>
      <c r="AJ181" s="268"/>
    </row>
    <row r="182" spans="2:36" ht="27.9" customHeight="1" x14ac:dyDescent="0.2">
      <c r="B182" s="298" t="s">
        <v>3</v>
      </c>
      <c r="D182" s="122"/>
      <c r="E182" s="122"/>
      <c r="F182" s="122"/>
      <c r="G182" s="122"/>
      <c r="H182" s="122"/>
      <c r="I182" s="122"/>
      <c r="L182" s="257"/>
      <c r="M182" s="257"/>
      <c r="N182" s="257"/>
      <c r="O182" s="257"/>
      <c r="P182" s="257"/>
      <c r="Q182" s="257"/>
      <c r="S182" s="124" t="s">
        <v>110</v>
      </c>
      <c r="T182" s="257"/>
    </row>
    <row r="183" spans="2:36" ht="27.9" customHeight="1" x14ac:dyDescent="0.2">
      <c r="B183" s="125"/>
      <c r="C183" s="126"/>
      <c r="D183" s="127" t="s">
        <v>93</v>
      </c>
      <c r="E183" s="130"/>
      <c r="F183" s="130"/>
      <c r="G183" s="131"/>
      <c r="H183" s="128" t="s">
        <v>118</v>
      </c>
      <c r="I183" s="130"/>
      <c r="J183" s="130"/>
      <c r="K183" s="130"/>
      <c r="L183" s="127" t="s">
        <v>95</v>
      </c>
      <c r="M183" s="130"/>
      <c r="N183" s="130"/>
      <c r="O183" s="131"/>
      <c r="P183" s="127" t="s">
        <v>97</v>
      </c>
      <c r="Q183" s="130"/>
      <c r="R183" s="130"/>
      <c r="S183" s="131"/>
      <c r="T183" s="132"/>
      <c r="U183" s="257"/>
      <c r="V183" s="257"/>
      <c r="W183" s="257"/>
      <c r="X183" s="257"/>
    </row>
    <row r="184" spans="2:36" ht="27.9" customHeight="1" x14ac:dyDescent="0.2">
      <c r="B184" s="133" t="s">
        <v>41</v>
      </c>
      <c r="C184" s="122"/>
      <c r="D184" s="134" t="s">
        <v>111</v>
      </c>
      <c r="E184" s="135" t="s">
        <v>112</v>
      </c>
      <c r="F184" s="135" t="s">
        <v>113</v>
      </c>
      <c r="G184" s="259" t="s">
        <v>69</v>
      </c>
      <c r="H184" s="137" t="s">
        <v>111</v>
      </c>
      <c r="I184" s="135" t="s">
        <v>112</v>
      </c>
      <c r="J184" s="135" t="s">
        <v>113</v>
      </c>
      <c r="K184" s="260" t="s">
        <v>69</v>
      </c>
      <c r="L184" s="134" t="s">
        <v>111</v>
      </c>
      <c r="M184" s="135" t="s">
        <v>112</v>
      </c>
      <c r="N184" s="135" t="s">
        <v>113</v>
      </c>
      <c r="O184" s="259" t="s">
        <v>69</v>
      </c>
      <c r="P184" s="134" t="s">
        <v>111</v>
      </c>
      <c r="Q184" s="135" t="s">
        <v>112</v>
      </c>
      <c r="R184" s="135" t="s">
        <v>113</v>
      </c>
      <c r="S184" s="259" t="s">
        <v>69</v>
      </c>
      <c r="T184" s="122"/>
      <c r="U184" s="132"/>
      <c r="V184" s="132"/>
      <c r="W184" s="132"/>
      <c r="X184" s="132"/>
      <c r="Y184" s="132"/>
      <c r="Z184" s="132"/>
      <c r="AA184" s="132"/>
      <c r="AB184" s="132"/>
      <c r="AC184" s="132"/>
      <c r="AD184" s="132"/>
      <c r="AE184" s="132"/>
      <c r="AF184" s="132"/>
    </row>
    <row r="185" spans="2:36" ht="27.9" customHeight="1" x14ac:dyDescent="0.2">
      <c r="B185" s="133" t="s">
        <v>45</v>
      </c>
      <c r="C185" s="141" t="s">
        <v>4</v>
      </c>
      <c r="D185" s="134" t="s">
        <v>69</v>
      </c>
      <c r="E185" s="260" t="s">
        <v>69</v>
      </c>
      <c r="F185" s="135"/>
      <c r="G185" s="140" t="s">
        <v>114</v>
      </c>
      <c r="H185" s="137" t="s">
        <v>69</v>
      </c>
      <c r="I185" s="260" t="s">
        <v>69</v>
      </c>
      <c r="J185" s="135"/>
      <c r="K185" s="135" t="s">
        <v>114</v>
      </c>
      <c r="L185" s="134" t="s">
        <v>69</v>
      </c>
      <c r="M185" s="260" t="s">
        <v>69</v>
      </c>
      <c r="N185" s="135"/>
      <c r="O185" s="136" t="s">
        <v>114</v>
      </c>
      <c r="P185" s="134" t="s">
        <v>69</v>
      </c>
      <c r="Q185" s="260" t="s">
        <v>69</v>
      </c>
      <c r="R185" s="135"/>
      <c r="S185" s="140" t="s">
        <v>114</v>
      </c>
      <c r="T185" s="137"/>
      <c r="U185" s="122"/>
      <c r="V185" s="122"/>
      <c r="W185" s="122"/>
      <c r="X185" s="122"/>
      <c r="Y185" s="122"/>
      <c r="Z185" s="122"/>
      <c r="AA185" s="122"/>
      <c r="AB185" s="122"/>
      <c r="AC185" s="122"/>
      <c r="AD185" s="122"/>
      <c r="AE185" s="122"/>
      <c r="AF185" s="122"/>
    </row>
    <row r="186" spans="2:36" ht="27.9" customHeight="1" x14ac:dyDescent="0.2">
      <c r="B186" s="144"/>
      <c r="C186" s="145" t="s">
        <v>48</v>
      </c>
      <c r="D186" s="146" t="s">
        <v>115</v>
      </c>
      <c r="E186" s="147" t="s">
        <v>115</v>
      </c>
      <c r="F186" s="147" t="s">
        <v>115</v>
      </c>
      <c r="G186" s="261" t="s">
        <v>69</v>
      </c>
      <c r="H186" s="149" t="s">
        <v>115</v>
      </c>
      <c r="I186" s="147" t="s">
        <v>115</v>
      </c>
      <c r="J186" s="147" t="s">
        <v>115</v>
      </c>
      <c r="K186" s="262" t="s">
        <v>69</v>
      </c>
      <c r="L186" s="146" t="s">
        <v>115</v>
      </c>
      <c r="M186" s="147" t="s">
        <v>115</v>
      </c>
      <c r="N186" s="147" t="s">
        <v>115</v>
      </c>
      <c r="O186" s="261" t="s">
        <v>69</v>
      </c>
      <c r="P186" s="146" t="s">
        <v>115</v>
      </c>
      <c r="Q186" s="147" t="s">
        <v>115</v>
      </c>
      <c r="R186" s="147" t="s">
        <v>115</v>
      </c>
      <c r="S186" s="261" t="s">
        <v>69</v>
      </c>
      <c r="T186" s="122"/>
      <c r="U186" s="137"/>
      <c r="V186" s="137"/>
      <c r="W186" s="137"/>
      <c r="X186" s="137"/>
      <c r="Y186" s="137"/>
      <c r="Z186" s="137"/>
      <c r="AA186" s="137"/>
      <c r="AB186" s="137"/>
      <c r="AC186" s="137"/>
      <c r="AD186" s="137"/>
      <c r="AE186" s="137"/>
      <c r="AF186" s="137"/>
    </row>
    <row r="187" spans="2:36" ht="27.9" customHeight="1" x14ac:dyDescent="0.2">
      <c r="B187" s="133"/>
      <c r="C187" s="155" t="str">
        <f>C127</f>
        <v>令和元年平均</v>
      </c>
      <c r="D187" s="263">
        <v>129.80000000000001</v>
      </c>
      <c r="E187" s="267">
        <v>118.1</v>
      </c>
      <c r="F187" s="267">
        <v>11.7</v>
      </c>
      <c r="G187" s="266">
        <v>16.7</v>
      </c>
      <c r="H187" s="265">
        <v>144.6</v>
      </c>
      <c r="I187" s="267">
        <v>139.5</v>
      </c>
      <c r="J187" s="267">
        <v>5.0999999999999996</v>
      </c>
      <c r="K187" s="267">
        <v>19.3</v>
      </c>
      <c r="L187" s="263">
        <v>151.5</v>
      </c>
      <c r="M187" s="267">
        <v>142.80000000000001</v>
      </c>
      <c r="N187" s="267">
        <v>8.6999999999999993</v>
      </c>
      <c r="O187" s="266">
        <v>19.100000000000001</v>
      </c>
      <c r="P187" s="263">
        <v>146</v>
      </c>
      <c r="Q187" s="267">
        <v>137.19999999999999</v>
      </c>
      <c r="R187" s="267">
        <v>8.8000000000000007</v>
      </c>
      <c r="S187" s="266">
        <v>19.3</v>
      </c>
      <c r="T187" s="297"/>
      <c r="U187" s="122"/>
      <c r="V187" s="122"/>
      <c r="W187" s="122"/>
      <c r="X187" s="122"/>
      <c r="Y187" s="122"/>
      <c r="Z187" s="122"/>
      <c r="AA187" s="122"/>
      <c r="AB187" s="122"/>
      <c r="AC187" s="122"/>
      <c r="AD187" s="122"/>
      <c r="AE187" s="122"/>
      <c r="AF187" s="122"/>
    </row>
    <row r="188" spans="2:36" ht="27.9" customHeight="1" x14ac:dyDescent="0.2">
      <c r="B188" s="133"/>
      <c r="C188" s="161" t="str">
        <f>C128</f>
        <v>２年</v>
      </c>
      <c r="D188" s="263">
        <v>133</v>
      </c>
      <c r="E188" s="267">
        <v>126.2</v>
      </c>
      <c r="F188" s="267">
        <v>6.8</v>
      </c>
      <c r="G188" s="266">
        <v>17.5</v>
      </c>
      <c r="H188" s="265">
        <v>139.69999999999999</v>
      </c>
      <c r="I188" s="267">
        <v>135.6</v>
      </c>
      <c r="J188" s="267">
        <v>4.0999999999999996</v>
      </c>
      <c r="K188" s="267">
        <v>18.8</v>
      </c>
      <c r="L188" s="263">
        <v>156.80000000000001</v>
      </c>
      <c r="M188" s="267">
        <v>148.4</v>
      </c>
      <c r="N188" s="267">
        <v>8.4</v>
      </c>
      <c r="O188" s="266">
        <v>19.5</v>
      </c>
      <c r="P188" s="263">
        <v>144.6</v>
      </c>
      <c r="Q188" s="267">
        <v>135.19999999999999</v>
      </c>
      <c r="R188" s="267">
        <v>9.4</v>
      </c>
      <c r="S188" s="266">
        <v>18.8</v>
      </c>
      <c r="T188" s="297"/>
      <c r="U188" s="297"/>
      <c r="V188" s="297"/>
      <c r="W188" s="297"/>
      <c r="X188" s="297"/>
      <c r="Y188" s="297"/>
      <c r="Z188" s="297"/>
      <c r="AA188" s="297"/>
      <c r="AB188" s="297"/>
      <c r="AC188" s="297"/>
      <c r="AD188" s="297"/>
      <c r="AE188" s="297"/>
      <c r="AF188" s="297"/>
    </row>
    <row r="189" spans="2:36" ht="27.9" customHeight="1" x14ac:dyDescent="0.2">
      <c r="B189" s="133"/>
      <c r="C189" s="161" t="str">
        <f t="shared" ref="C189:C191" si="8">C129</f>
        <v>３年</v>
      </c>
      <c r="D189" s="263">
        <v>142.19999999999999</v>
      </c>
      <c r="E189" s="267">
        <v>131</v>
      </c>
      <c r="F189" s="267">
        <v>11.2</v>
      </c>
      <c r="G189" s="266">
        <v>18.3</v>
      </c>
      <c r="H189" s="265">
        <v>135.30000000000001</v>
      </c>
      <c r="I189" s="267">
        <v>131.4</v>
      </c>
      <c r="J189" s="267">
        <v>3.9</v>
      </c>
      <c r="K189" s="267">
        <v>18.3</v>
      </c>
      <c r="L189" s="263">
        <v>154.1</v>
      </c>
      <c r="M189" s="267">
        <v>147.30000000000001</v>
      </c>
      <c r="N189" s="267">
        <v>6.8</v>
      </c>
      <c r="O189" s="266">
        <v>19</v>
      </c>
      <c r="P189" s="263">
        <v>141.4</v>
      </c>
      <c r="Q189" s="267">
        <v>133.19999999999999</v>
      </c>
      <c r="R189" s="267">
        <v>8.1999999999999993</v>
      </c>
      <c r="S189" s="266">
        <v>18.5</v>
      </c>
      <c r="T189" s="297"/>
      <c r="U189" s="297"/>
      <c r="V189" s="297"/>
      <c r="W189" s="297"/>
      <c r="X189" s="297"/>
      <c r="Y189" s="297"/>
      <c r="Z189" s="297"/>
      <c r="AA189" s="297"/>
      <c r="AB189" s="297"/>
      <c r="AC189" s="297"/>
      <c r="AD189" s="297"/>
      <c r="AE189" s="297"/>
      <c r="AF189" s="297"/>
    </row>
    <row r="190" spans="2:36" ht="27.9" customHeight="1" x14ac:dyDescent="0.2">
      <c r="B190" s="133" t="s">
        <v>51</v>
      </c>
      <c r="C190" s="161" t="str">
        <f t="shared" si="8"/>
        <v>４年</v>
      </c>
      <c r="D190" s="269">
        <v>154</v>
      </c>
      <c r="E190" s="269">
        <v>131.6</v>
      </c>
      <c r="F190" s="269">
        <v>22.4</v>
      </c>
      <c r="G190" s="269">
        <v>18.3</v>
      </c>
      <c r="H190" s="273">
        <v>137.6</v>
      </c>
      <c r="I190" s="269">
        <v>133.6</v>
      </c>
      <c r="J190" s="269">
        <v>4</v>
      </c>
      <c r="K190" s="263">
        <v>18.600000000000001</v>
      </c>
      <c r="L190" s="269">
        <v>152.1</v>
      </c>
      <c r="M190" s="269">
        <v>146</v>
      </c>
      <c r="N190" s="269">
        <v>6.1</v>
      </c>
      <c r="O190" s="269">
        <v>18.899999999999999</v>
      </c>
      <c r="P190" s="269">
        <v>142.19999999999999</v>
      </c>
      <c r="Q190" s="269">
        <v>134.30000000000001</v>
      </c>
      <c r="R190" s="269">
        <v>7.9</v>
      </c>
      <c r="S190" s="269">
        <v>18.399999999999999</v>
      </c>
      <c r="T190" s="265"/>
      <c r="U190" s="297"/>
      <c r="V190" s="297"/>
      <c r="W190" s="297"/>
      <c r="X190" s="297"/>
      <c r="Y190" s="297"/>
      <c r="Z190" s="297"/>
      <c r="AA190" s="297"/>
      <c r="AB190" s="297"/>
      <c r="AC190" s="297"/>
      <c r="AD190" s="297"/>
      <c r="AE190" s="297"/>
      <c r="AF190" s="297"/>
    </row>
    <row r="191" spans="2:36" ht="27.9" customHeight="1" x14ac:dyDescent="0.2">
      <c r="B191" s="133" t="s">
        <v>52</v>
      </c>
      <c r="C191" s="161" t="str">
        <f t="shared" si="8"/>
        <v>５年</v>
      </c>
      <c r="D191" s="269">
        <v>149.69999999999999</v>
      </c>
      <c r="E191" s="269">
        <v>129.4</v>
      </c>
      <c r="F191" s="269">
        <v>20.3</v>
      </c>
      <c r="G191" s="269">
        <v>17.899999999999999</v>
      </c>
      <c r="H191" s="273">
        <v>138.9</v>
      </c>
      <c r="I191" s="269">
        <v>134.69999999999999</v>
      </c>
      <c r="J191" s="269">
        <v>4.2</v>
      </c>
      <c r="K191" s="263">
        <v>18.8</v>
      </c>
      <c r="L191" s="269">
        <v>152.69999999999999</v>
      </c>
      <c r="M191" s="269">
        <v>148.19999999999999</v>
      </c>
      <c r="N191" s="269">
        <v>4.5</v>
      </c>
      <c r="O191" s="269">
        <v>19.2</v>
      </c>
      <c r="P191" s="269">
        <v>140.80000000000001</v>
      </c>
      <c r="Q191" s="269">
        <v>132.69999999999999</v>
      </c>
      <c r="R191" s="269">
        <v>8.1</v>
      </c>
      <c r="S191" s="269">
        <v>18.600000000000001</v>
      </c>
      <c r="T191" s="268"/>
      <c r="U191" s="265"/>
      <c r="V191" s="265"/>
      <c r="W191" s="265"/>
      <c r="X191" s="265"/>
      <c r="Y191" s="265"/>
      <c r="Z191" s="265"/>
      <c r="AA191" s="265"/>
      <c r="AB191" s="265"/>
      <c r="AC191" s="265"/>
      <c r="AD191" s="265"/>
      <c r="AE191" s="265"/>
      <c r="AF191" s="265"/>
    </row>
    <row r="192" spans="2:36" ht="27.9" customHeight="1" x14ac:dyDescent="0.25">
      <c r="B192" s="133"/>
      <c r="C192" s="161" t="str">
        <f>C132</f>
        <v>６年</v>
      </c>
      <c r="D192" s="269">
        <v>136.5</v>
      </c>
      <c r="E192" s="269">
        <v>120.3</v>
      </c>
      <c r="F192" s="269">
        <v>16.2</v>
      </c>
      <c r="G192" s="269">
        <v>17.100000000000001</v>
      </c>
      <c r="H192" s="273">
        <v>138.1</v>
      </c>
      <c r="I192" s="269">
        <v>133.4</v>
      </c>
      <c r="J192" s="269">
        <v>4.7</v>
      </c>
      <c r="K192" s="263">
        <v>18.399999999999999</v>
      </c>
      <c r="L192" s="269">
        <v>147</v>
      </c>
      <c r="M192" s="269">
        <v>142.5</v>
      </c>
      <c r="N192" s="269">
        <v>4.5</v>
      </c>
      <c r="O192" s="269">
        <v>19.5</v>
      </c>
      <c r="P192" s="269">
        <v>134.4</v>
      </c>
      <c r="Q192" s="269">
        <v>128.19999999999999</v>
      </c>
      <c r="R192" s="269">
        <v>6.2</v>
      </c>
      <c r="S192" s="269">
        <v>18.399999999999999</v>
      </c>
      <c r="T192" s="171"/>
      <c r="U192" s="268"/>
      <c r="V192" s="268"/>
      <c r="W192" s="268"/>
      <c r="X192" s="268"/>
      <c r="Y192" s="268"/>
      <c r="Z192" s="268"/>
      <c r="AA192" s="268"/>
      <c r="AB192" s="268"/>
      <c r="AC192" s="268"/>
      <c r="AD192" s="268"/>
      <c r="AE192" s="268"/>
      <c r="AF192" s="268"/>
    </row>
    <row r="193" spans="2:32" ht="27.9" customHeight="1" x14ac:dyDescent="0.25">
      <c r="B193" s="133"/>
      <c r="C193" s="172">
        <f>$A$4</f>
        <v>6</v>
      </c>
      <c r="D193" s="275">
        <v>124.3</v>
      </c>
      <c r="E193" s="275">
        <v>110.3</v>
      </c>
      <c r="F193" s="275">
        <v>14</v>
      </c>
      <c r="G193" s="275">
        <v>15.4</v>
      </c>
      <c r="H193" s="290">
        <v>135.19999999999999</v>
      </c>
      <c r="I193" s="275">
        <v>130.5</v>
      </c>
      <c r="J193" s="275">
        <v>4.7</v>
      </c>
      <c r="K193" s="278">
        <v>17.899999999999999</v>
      </c>
      <c r="L193" s="275">
        <v>138.6</v>
      </c>
      <c r="M193" s="275">
        <v>133.4</v>
      </c>
      <c r="N193" s="275">
        <v>5.2</v>
      </c>
      <c r="O193" s="275">
        <v>17.5</v>
      </c>
      <c r="P193" s="275">
        <v>131.30000000000001</v>
      </c>
      <c r="Q193" s="275">
        <v>124.4</v>
      </c>
      <c r="R193" s="275">
        <v>6.9</v>
      </c>
      <c r="S193" s="275">
        <v>17.7</v>
      </c>
      <c r="T193" s="171"/>
      <c r="U193" s="268"/>
      <c r="V193" s="268"/>
      <c r="W193" s="268"/>
      <c r="X193" s="268"/>
      <c r="Y193" s="268"/>
      <c r="Z193" s="268"/>
      <c r="AA193" s="268"/>
      <c r="AB193" s="268"/>
      <c r="AC193" s="268"/>
      <c r="AD193" s="268"/>
      <c r="AE193" s="268"/>
      <c r="AF193" s="268"/>
    </row>
    <row r="194" spans="2:32" ht="27.9" customHeight="1" x14ac:dyDescent="0.25">
      <c r="B194" s="133"/>
      <c r="C194" s="179" t="s">
        <v>11</v>
      </c>
      <c r="D194" s="276">
        <v>132.9</v>
      </c>
      <c r="E194" s="276">
        <v>117.7</v>
      </c>
      <c r="F194" s="276">
        <v>15.2</v>
      </c>
      <c r="G194" s="276">
        <v>16.5</v>
      </c>
      <c r="H194" s="280">
        <v>135.6</v>
      </c>
      <c r="I194" s="276">
        <v>131.19999999999999</v>
      </c>
      <c r="J194" s="276">
        <v>4.4000000000000004</v>
      </c>
      <c r="K194" s="279">
        <v>18</v>
      </c>
      <c r="L194" s="276">
        <v>145.30000000000001</v>
      </c>
      <c r="M194" s="276">
        <v>140.80000000000001</v>
      </c>
      <c r="N194" s="276">
        <v>4.5</v>
      </c>
      <c r="O194" s="276">
        <v>18.5</v>
      </c>
      <c r="P194" s="276">
        <v>133</v>
      </c>
      <c r="Q194" s="276">
        <v>126</v>
      </c>
      <c r="R194" s="276">
        <v>7</v>
      </c>
      <c r="S194" s="276">
        <v>18.100000000000001</v>
      </c>
      <c r="T194" s="171"/>
      <c r="U194" s="268"/>
      <c r="V194" s="268"/>
      <c r="W194" s="268"/>
      <c r="X194" s="268"/>
      <c r="Y194" s="268"/>
      <c r="Z194" s="268"/>
      <c r="AA194" s="268"/>
      <c r="AB194" s="268"/>
      <c r="AC194" s="268"/>
      <c r="AD194" s="268"/>
      <c r="AE194" s="268"/>
      <c r="AF194" s="268"/>
    </row>
    <row r="195" spans="2:32" ht="27.9" customHeight="1" x14ac:dyDescent="0.25">
      <c r="B195" s="133" t="s">
        <v>53</v>
      </c>
      <c r="C195" s="179" t="s">
        <v>12</v>
      </c>
      <c r="D195" s="276">
        <v>134.5</v>
      </c>
      <c r="E195" s="276">
        <v>117</v>
      </c>
      <c r="F195" s="276">
        <v>17.5</v>
      </c>
      <c r="G195" s="276">
        <v>16.399999999999999</v>
      </c>
      <c r="H195" s="280">
        <v>138.6</v>
      </c>
      <c r="I195" s="276">
        <v>133.80000000000001</v>
      </c>
      <c r="J195" s="276">
        <v>4.8</v>
      </c>
      <c r="K195" s="279">
        <v>18.5</v>
      </c>
      <c r="L195" s="276">
        <v>151.19999999999999</v>
      </c>
      <c r="M195" s="276">
        <v>144.69999999999999</v>
      </c>
      <c r="N195" s="276">
        <v>6.5</v>
      </c>
      <c r="O195" s="276">
        <v>19</v>
      </c>
      <c r="P195" s="276">
        <v>136.80000000000001</v>
      </c>
      <c r="Q195" s="276">
        <v>129.30000000000001</v>
      </c>
      <c r="R195" s="276">
        <v>7.5</v>
      </c>
      <c r="S195" s="276">
        <v>18.600000000000001</v>
      </c>
      <c r="T195" s="171"/>
      <c r="U195" s="268"/>
      <c r="V195" s="268"/>
      <c r="W195" s="268"/>
      <c r="X195" s="268"/>
      <c r="Y195" s="268"/>
      <c r="Z195" s="268"/>
      <c r="AA195" s="268"/>
      <c r="AB195" s="268"/>
      <c r="AC195" s="268"/>
      <c r="AD195" s="268"/>
      <c r="AE195" s="268"/>
      <c r="AF195" s="268"/>
    </row>
    <row r="196" spans="2:32" ht="27.9" customHeight="1" x14ac:dyDescent="0.25">
      <c r="B196" s="133"/>
      <c r="C196" s="179" t="s">
        <v>13</v>
      </c>
      <c r="D196" s="276">
        <v>156.1</v>
      </c>
      <c r="E196" s="276">
        <v>134.30000000000001</v>
      </c>
      <c r="F196" s="276">
        <v>21.8</v>
      </c>
      <c r="G196" s="276">
        <v>18.8</v>
      </c>
      <c r="H196" s="280">
        <v>142.80000000000001</v>
      </c>
      <c r="I196" s="276">
        <v>137.9</v>
      </c>
      <c r="J196" s="276">
        <v>4.9000000000000004</v>
      </c>
      <c r="K196" s="279">
        <v>19.100000000000001</v>
      </c>
      <c r="L196" s="276">
        <v>159</v>
      </c>
      <c r="M196" s="276">
        <v>153.4</v>
      </c>
      <c r="N196" s="276">
        <v>5.6</v>
      </c>
      <c r="O196" s="276">
        <v>20.100000000000001</v>
      </c>
      <c r="P196" s="276">
        <v>137.19999999999999</v>
      </c>
      <c r="Q196" s="276">
        <v>130.9</v>
      </c>
      <c r="R196" s="276">
        <v>6.3</v>
      </c>
      <c r="S196" s="276">
        <v>18.7</v>
      </c>
      <c r="T196" s="171"/>
      <c r="U196" s="268"/>
      <c r="V196" s="268"/>
      <c r="W196" s="268"/>
      <c r="X196" s="268"/>
      <c r="Y196" s="268"/>
      <c r="Z196" s="268"/>
      <c r="AA196" s="268"/>
      <c r="AB196" s="268"/>
      <c r="AC196" s="268"/>
      <c r="AD196" s="268"/>
      <c r="AE196" s="268"/>
      <c r="AF196" s="268"/>
    </row>
    <row r="197" spans="2:32" ht="27.9" customHeight="1" x14ac:dyDescent="0.25">
      <c r="B197" s="133"/>
      <c r="C197" s="179" t="s">
        <v>14</v>
      </c>
      <c r="D197" s="276">
        <v>149.1</v>
      </c>
      <c r="E197" s="276">
        <v>127.6</v>
      </c>
      <c r="F197" s="276">
        <v>21.5</v>
      </c>
      <c r="G197" s="276">
        <v>18.100000000000001</v>
      </c>
      <c r="H197" s="280">
        <v>139.69999999999999</v>
      </c>
      <c r="I197" s="276">
        <v>135.4</v>
      </c>
      <c r="J197" s="276">
        <v>4.3</v>
      </c>
      <c r="K197" s="279">
        <v>18.7</v>
      </c>
      <c r="L197" s="276">
        <v>154</v>
      </c>
      <c r="M197" s="276">
        <v>149.1</v>
      </c>
      <c r="N197" s="276">
        <v>4.9000000000000004</v>
      </c>
      <c r="O197" s="276">
        <v>19.8</v>
      </c>
      <c r="P197" s="276">
        <v>135.5</v>
      </c>
      <c r="Q197" s="276">
        <v>130.19999999999999</v>
      </c>
      <c r="R197" s="276">
        <v>5.3</v>
      </c>
      <c r="S197" s="276">
        <v>18.600000000000001</v>
      </c>
      <c r="T197" s="171"/>
      <c r="U197" s="268"/>
      <c r="V197" s="268"/>
      <c r="W197" s="268"/>
      <c r="X197" s="268"/>
      <c r="Y197" s="268"/>
      <c r="Z197" s="268"/>
      <c r="AA197" s="268"/>
      <c r="AB197" s="268"/>
      <c r="AC197" s="268"/>
      <c r="AD197" s="268"/>
      <c r="AE197" s="268"/>
      <c r="AF197" s="268"/>
    </row>
    <row r="198" spans="2:32" ht="27.9" customHeight="1" x14ac:dyDescent="0.25">
      <c r="B198" s="133"/>
      <c r="C198" s="179" t="s">
        <v>15</v>
      </c>
      <c r="D198" s="276">
        <v>156.19999999999999</v>
      </c>
      <c r="E198" s="276">
        <v>134.6</v>
      </c>
      <c r="F198" s="276">
        <v>21.6</v>
      </c>
      <c r="G198" s="276">
        <v>19.100000000000001</v>
      </c>
      <c r="H198" s="280">
        <v>137.19999999999999</v>
      </c>
      <c r="I198" s="276">
        <v>132.30000000000001</v>
      </c>
      <c r="J198" s="276">
        <v>4.9000000000000004</v>
      </c>
      <c r="K198" s="279">
        <v>18.5</v>
      </c>
      <c r="L198" s="276">
        <v>149.9</v>
      </c>
      <c r="M198" s="276">
        <v>145.9</v>
      </c>
      <c r="N198" s="276">
        <v>4</v>
      </c>
      <c r="O198" s="276">
        <v>19.399999999999999</v>
      </c>
      <c r="P198" s="276">
        <v>135.6</v>
      </c>
      <c r="Q198" s="276">
        <v>129.9</v>
      </c>
      <c r="R198" s="276">
        <v>5.7</v>
      </c>
      <c r="S198" s="276">
        <v>18.7</v>
      </c>
      <c r="T198" s="171"/>
      <c r="U198" s="268"/>
      <c r="V198" s="268"/>
      <c r="W198" s="268"/>
      <c r="X198" s="268"/>
      <c r="Y198" s="268"/>
      <c r="Z198" s="268"/>
      <c r="AA198" s="268"/>
      <c r="AB198" s="268"/>
      <c r="AC198" s="268"/>
      <c r="AD198" s="268"/>
      <c r="AE198" s="268"/>
      <c r="AF198" s="268"/>
    </row>
    <row r="199" spans="2:32" ht="27.9" customHeight="1" x14ac:dyDescent="0.25">
      <c r="B199" s="133" t="s">
        <v>54</v>
      </c>
      <c r="C199" s="179" t="s">
        <v>16</v>
      </c>
      <c r="D199" s="276">
        <v>142.9</v>
      </c>
      <c r="E199" s="276">
        <v>126.9</v>
      </c>
      <c r="F199" s="276">
        <v>16</v>
      </c>
      <c r="G199" s="276">
        <v>18.3</v>
      </c>
      <c r="H199" s="280">
        <v>141.6</v>
      </c>
      <c r="I199" s="276">
        <v>136.4</v>
      </c>
      <c r="J199" s="276">
        <v>5.2</v>
      </c>
      <c r="K199" s="279">
        <v>18.7</v>
      </c>
      <c r="L199" s="276">
        <v>152.69999999999999</v>
      </c>
      <c r="M199" s="276">
        <v>148.80000000000001</v>
      </c>
      <c r="N199" s="276">
        <v>3.9</v>
      </c>
      <c r="O199" s="276">
        <v>21.1</v>
      </c>
      <c r="P199" s="276">
        <v>136.4</v>
      </c>
      <c r="Q199" s="276">
        <v>130.69999999999999</v>
      </c>
      <c r="R199" s="276">
        <v>5.7</v>
      </c>
      <c r="S199" s="276">
        <v>18.7</v>
      </c>
      <c r="T199" s="171"/>
      <c r="U199" s="265"/>
      <c r="V199" s="268"/>
      <c r="W199" s="268"/>
      <c r="X199" s="268"/>
      <c r="Y199" s="268"/>
      <c r="Z199" s="268"/>
      <c r="AA199" s="268"/>
      <c r="AB199" s="268"/>
      <c r="AC199" s="268"/>
      <c r="AD199" s="268"/>
      <c r="AE199" s="268"/>
      <c r="AF199" s="268"/>
    </row>
    <row r="200" spans="2:32" ht="27.9" customHeight="1" x14ac:dyDescent="0.25">
      <c r="B200" s="133"/>
      <c r="C200" s="179" t="s">
        <v>17</v>
      </c>
      <c r="D200" s="276">
        <v>84</v>
      </c>
      <c r="E200" s="276">
        <v>79.900000000000006</v>
      </c>
      <c r="F200" s="276">
        <v>4.0999999999999996</v>
      </c>
      <c r="G200" s="276">
        <v>11.6</v>
      </c>
      <c r="H200" s="280">
        <v>135.6</v>
      </c>
      <c r="I200" s="276">
        <v>130.80000000000001</v>
      </c>
      <c r="J200" s="276">
        <v>4.8</v>
      </c>
      <c r="K200" s="279">
        <v>18</v>
      </c>
      <c r="L200" s="276">
        <v>138.6</v>
      </c>
      <c r="M200" s="276">
        <v>135.5</v>
      </c>
      <c r="N200" s="276">
        <v>3.1</v>
      </c>
      <c r="O200" s="276">
        <v>19.5</v>
      </c>
      <c r="P200" s="276">
        <v>130.1</v>
      </c>
      <c r="Q200" s="276">
        <v>124</v>
      </c>
      <c r="R200" s="276">
        <v>6.1</v>
      </c>
      <c r="S200" s="276">
        <v>17.899999999999999</v>
      </c>
      <c r="T200" s="171"/>
      <c r="U200" s="268"/>
      <c r="V200" s="268"/>
      <c r="W200" s="268"/>
      <c r="X200" s="268"/>
      <c r="Y200" s="268"/>
      <c r="Z200" s="268"/>
      <c r="AA200" s="268"/>
      <c r="AB200" s="268"/>
      <c r="AC200" s="268"/>
      <c r="AD200" s="268"/>
      <c r="AE200" s="268"/>
      <c r="AF200" s="268"/>
    </row>
    <row r="201" spans="2:32" ht="27.9" customHeight="1" x14ac:dyDescent="0.25">
      <c r="B201" s="133"/>
      <c r="C201" s="179" t="s">
        <v>18</v>
      </c>
      <c r="D201" s="276">
        <v>137</v>
      </c>
      <c r="E201" s="276">
        <v>120.1</v>
      </c>
      <c r="F201" s="276">
        <v>16.899999999999999</v>
      </c>
      <c r="G201" s="276">
        <v>17.100000000000001</v>
      </c>
      <c r="H201" s="280">
        <v>133.80000000000001</v>
      </c>
      <c r="I201" s="276">
        <v>129.19999999999999</v>
      </c>
      <c r="J201" s="276">
        <v>4.5999999999999996</v>
      </c>
      <c r="K201" s="279">
        <v>17.8</v>
      </c>
      <c r="L201" s="276">
        <v>134.69999999999999</v>
      </c>
      <c r="M201" s="276">
        <v>130.9</v>
      </c>
      <c r="N201" s="276">
        <v>3.8</v>
      </c>
      <c r="O201" s="276">
        <v>18.600000000000001</v>
      </c>
      <c r="P201" s="276">
        <v>130.6</v>
      </c>
      <c r="Q201" s="276">
        <v>124.9</v>
      </c>
      <c r="R201" s="276">
        <v>5.7</v>
      </c>
      <c r="S201" s="276">
        <v>17.899999999999999</v>
      </c>
      <c r="T201" s="171"/>
      <c r="U201" s="268"/>
      <c r="V201" s="268"/>
      <c r="W201" s="268"/>
      <c r="X201" s="268"/>
      <c r="Y201" s="268"/>
      <c r="Z201" s="268"/>
      <c r="AA201" s="268"/>
      <c r="AB201" s="268"/>
      <c r="AC201" s="268"/>
      <c r="AD201" s="268"/>
      <c r="AE201" s="268"/>
      <c r="AF201" s="268"/>
    </row>
    <row r="202" spans="2:32" ht="27.9" customHeight="1" x14ac:dyDescent="0.25">
      <c r="B202" s="133"/>
      <c r="C202" s="179" t="s">
        <v>19</v>
      </c>
      <c r="D202" s="276">
        <v>154.19999999999999</v>
      </c>
      <c r="E202" s="276">
        <v>136.19999999999999</v>
      </c>
      <c r="F202" s="276">
        <v>18</v>
      </c>
      <c r="G202" s="276">
        <v>19.399999999999999</v>
      </c>
      <c r="H202" s="280">
        <v>140.9</v>
      </c>
      <c r="I202" s="276">
        <v>136.19999999999999</v>
      </c>
      <c r="J202" s="276">
        <v>4.7</v>
      </c>
      <c r="K202" s="279">
        <v>18.7</v>
      </c>
      <c r="L202" s="276">
        <v>155</v>
      </c>
      <c r="M202" s="276">
        <v>151.1</v>
      </c>
      <c r="N202" s="276">
        <v>3.9</v>
      </c>
      <c r="O202" s="276">
        <v>21.3</v>
      </c>
      <c r="P202" s="276">
        <v>137</v>
      </c>
      <c r="Q202" s="276">
        <v>130.69999999999999</v>
      </c>
      <c r="R202" s="276">
        <v>6.3</v>
      </c>
      <c r="S202" s="276">
        <v>18.8</v>
      </c>
      <c r="T202" s="171"/>
      <c r="U202" s="268"/>
      <c r="V202" s="268"/>
      <c r="W202" s="268"/>
      <c r="X202" s="268"/>
      <c r="Y202" s="268"/>
      <c r="Z202" s="268"/>
      <c r="AA202" s="268"/>
      <c r="AB202" s="268"/>
      <c r="AC202" s="268"/>
      <c r="AD202" s="268"/>
      <c r="AE202" s="268"/>
      <c r="AF202" s="268"/>
    </row>
    <row r="203" spans="2:32" ht="27.9" customHeight="1" x14ac:dyDescent="0.25">
      <c r="B203" s="133"/>
      <c r="C203" s="179" t="s">
        <v>20</v>
      </c>
      <c r="D203" s="276">
        <v>138.30000000000001</v>
      </c>
      <c r="E203" s="276">
        <v>122.8</v>
      </c>
      <c r="F203" s="276">
        <v>15.5</v>
      </c>
      <c r="G203" s="276">
        <v>17.5</v>
      </c>
      <c r="H203" s="280">
        <v>137.1</v>
      </c>
      <c r="I203" s="276">
        <v>132.4</v>
      </c>
      <c r="J203" s="276">
        <v>4.7</v>
      </c>
      <c r="K203" s="279">
        <v>18.2</v>
      </c>
      <c r="L203" s="276">
        <v>140.5</v>
      </c>
      <c r="M203" s="276">
        <v>136.6</v>
      </c>
      <c r="N203" s="276">
        <v>3.9</v>
      </c>
      <c r="O203" s="276">
        <v>19</v>
      </c>
      <c r="P203" s="276">
        <v>137.30000000000001</v>
      </c>
      <c r="Q203" s="276">
        <v>131.19999999999999</v>
      </c>
      <c r="R203" s="276">
        <v>6.1</v>
      </c>
      <c r="S203" s="276">
        <v>18.8</v>
      </c>
      <c r="T203" s="171"/>
      <c r="U203" s="268"/>
      <c r="V203" s="268"/>
      <c r="W203" s="268"/>
      <c r="X203" s="268"/>
      <c r="Y203" s="268"/>
      <c r="Z203" s="268"/>
      <c r="AA203" s="268"/>
      <c r="AB203" s="268"/>
      <c r="AC203" s="268"/>
      <c r="AD203" s="268"/>
      <c r="AE203" s="268"/>
      <c r="AF203" s="268"/>
    </row>
    <row r="204" spans="2:32" ht="27.9" customHeight="1" x14ac:dyDescent="0.25">
      <c r="B204" s="133"/>
      <c r="C204" s="183" t="s">
        <v>21</v>
      </c>
      <c r="D204" s="276">
        <v>130.6</v>
      </c>
      <c r="E204" s="276">
        <v>117.4</v>
      </c>
      <c r="F204" s="276">
        <v>13.2</v>
      </c>
      <c r="G204" s="276">
        <v>16.600000000000001</v>
      </c>
      <c r="H204" s="280">
        <v>139</v>
      </c>
      <c r="I204" s="276">
        <v>134.69999999999999</v>
      </c>
      <c r="J204" s="276">
        <v>4.3</v>
      </c>
      <c r="K204" s="279">
        <v>18.5</v>
      </c>
      <c r="L204" s="276">
        <v>145.19999999999999</v>
      </c>
      <c r="M204" s="276">
        <v>140.5</v>
      </c>
      <c r="N204" s="276">
        <v>4.7</v>
      </c>
      <c r="O204" s="276">
        <v>20.100000000000001</v>
      </c>
      <c r="P204" s="276">
        <v>132.9</v>
      </c>
      <c r="Q204" s="276">
        <v>126.7</v>
      </c>
      <c r="R204" s="276">
        <v>6.2</v>
      </c>
      <c r="S204" s="276">
        <v>18.100000000000001</v>
      </c>
      <c r="T204" s="171"/>
      <c r="U204" s="268"/>
      <c r="V204" s="268"/>
      <c r="W204" s="268"/>
      <c r="X204" s="268"/>
      <c r="Y204" s="268"/>
      <c r="Z204" s="268"/>
      <c r="AA204" s="268"/>
      <c r="AB204" s="268"/>
      <c r="AC204" s="268"/>
      <c r="AD204" s="268"/>
      <c r="AE204" s="268"/>
      <c r="AF204" s="268"/>
    </row>
    <row r="205" spans="2:32" ht="27.9" customHeight="1" x14ac:dyDescent="0.2">
      <c r="B205" s="184" t="s">
        <v>52</v>
      </c>
      <c r="C205" s="155" t="str">
        <f>C187</f>
        <v>令和元年平均</v>
      </c>
      <c r="D205" s="281">
        <v>146.30000000000001</v>
      </c>
      <c r="E205" s="282">
        <v>130</v>
      </c>
      <c r="F205" s="282">
        <v>16.3</v>
      </c>
      <c r="G205" s="283">
        <v>17.7</v>
      </c>
      <c r="H205" s="284">
        <v>152</v>
      </c>
      <c r="I205" s="282">
        <v>145.80000000000001</v>
      </c>
      <c r="J205" s="282">
        <v>6.2</v>
      </c>
      <c r="K205" s="282">
        <v>19.5</v>
      </c>
      <c r="L205" s="281">
        <v>154.9</v>
      </c>
      <c r="M205" s="282">
        <v>144.5</v>
      </c>
      <c r="N205" s="282">
        <v>10.4</v>
      </c>
      <c r="O205" s="283">
        <v>19.2</v>
      </c>
      <c r="P205" s="281">
        <v>160.19999999999999</v>
      </c>
      <c r="Q205" s="282">
        <v>149</v>
      </c>
      <c r="R205" s="282">
        <v>11.2</v>
      </c>
      <c r="S205" s="283">
        <v>19.8</v>
      </c>
      <c r="T205" s="297"/>
      <c r="U205" s="268"/>
      <c r="V205" s="268"/>
      <c r="W205" s="268"/>
      <c r="X205" s="268"/>
      <c r="Y205" s="268"/>
      <c r="Z205" s="268"/>
      <c r="AA205" s="268"/>
      <c r="AB205" s="268"/>
      <c r="AC205" s="268"/>
      <c r="AD205" s="268"/>
      <c r="AE205" s="268"/>
      <c r="AF205" s="268"/>
    </row>
    <row r="206" spans="2:32" ht="27.9" customHeight="1" x14ac:dyDescent="0.2">
      <c r="B206" s="186"/>
      <c r="C206" s="161" t="str">
        <f>C188</f>
        <v>２年</v>
      </c>
      <c r="D206" s="263">
        <v>147.80000000000001</v>
      </c>
      <c r="E206" s="267">
        <v>135.9</v>
      </c>
      <c r="F206" s="267">
        <v>11.9</v>
      </c>
      <c r="G206" s="266">
        <v>18.5</v>
      </c>
      <c r="H206" s="265">
        <v>146</v>
      </c>
      <c r="I206" s="267">
        <v>140.1</v>
      </c>
      <c r="J206" s="267">
        <v>5.9</v>
      </c>
      <c r="K206" s="267">
        <v>19</v>
      </c>
      <c r="L206" s="263">
        <v>160.30000000000001</v>
      </c>
      <c r="M206" s="267">
        <v>150.1</v>
      </c>
      <c r="N206" s="267">
        <v>10.199999999999999</v>
      </c>
      <c r="O206" s="266">
        <v>19.600000000000001</v>
      </c>
      <c r="P206" s="263">
        <v>159.1</v>
      </c>
      <c r="Q206" s="267">
        <v>146.80000000000001</v>
      </c>
      <c r="R206" s="267">
        <v>12.3</v>
      </c>
      <c r="S206" s="266">
        <v>19.3</v>
      </c>
      <c r="T206" s="297"/>
      <c r="U206" s="297"/>
      <c r="V206" s="297"/>
      <c r="W206" s="297"/>
      <c r="X206" s="297"/>
      <c r="Y206" s="297"/>
      <c r="Z206" s="297"/>
      <c r="AA206" s="297"/>
      <c r="AB206" s="297"/>
      <c r="AC206" s="297"/>
      <c r="AD206" s="297"/>
      <c r="AE206" s="297"/>
      <c r="AF206" s="297"/>
    </row>
    <row r="207" spans="2:32" ht="27.9" customHeight="1" x14ac:dyDescent="0.2">
      <c r="B207" s="186"/>
      <c r="C207" s="161" t="str">
        <f t="shared" ref="C207:C209" si="9">C189</f>
        <v>３年</v>
      </c>
      <c r="D207" s="263">
        <v>158.5</v>
      </c>
      <c r="E207" s="267">
        <v>137.80000000000001</v>
      </c>
      <c r="F207" s="267">
        <v>20.7</v>
      </c>
      <c r="G207" s="266">
        <v>18.899999999999999</v>
      </c>
      <c r="H207" s="265">
        <v>142.19999999999999</v>
      </c>
      <c r="I207" s="267">
        <v>136.80000000000001</v>
      </c>
      <c r="J207" s="267">
        <v>5.4</v>
      </c>
      <c r="K207" s="267">
        <v>18.399999999999999</v>
      </c>
      <c r="L207" s="263">
        <v>161.69999999999999</v>
      </c>
      <c r="M207" s="267">
        <v>152.6</v>
      </c>
      <c r="N207" s="267">
        <v>9.1</v>
      </c>
      <c r="O207" s="266">
        <v>19.5</v>
      </c>
      <c r="P207" s="263">
        <v>155.6</v>
      </c>
      <c r="Q207" s="267">
        <v>144.4</v>
      </c>
      <c r="R207" s="267">
        <v>11.2</v>
      </c>
      <c r="S207" s="266">
        <v>19.2</v>
      </c>
      <c r="T207" s="297"/>
      <c r="U207" s="297"/>
      <c r="V207" s="297"/>
      <c r="W207" s="297"/>
      <c r="X207" s="297"/>
      <c r="Y207" s="297"/>
      <c r="Z207" s="297"/>
      <c r="AA207" s="297"/>
      <c r="AB207" s="297"/>
      <c r="AC207" s="297"/>
      <c r="AD207" s="297"/>
      <c r="AE207" s="297"/>
      <c r="AF207" s="297"/>
    </row>
    <row r="208" spans="2:32" ht="27.9" customHeight="1" x14ac:dyDescent="0.2">
      <c r="B208" s="186"/>
      <c r="C208" s="161" t="str">
        <f t="shared" si="9"/>
        <v>４年</v>
      </c>
      <c r="D208" s="269">
        <v>170.6</v>
      </c>
      <c r="E208" s="269">
        <v>137.80000000000001</v>
      </c>
      <c r="F208" s="269">
        <v>32.799999999999997</v>
      </c>
      <c r="G208" s="269">
        <v>19</v>
      </c>
      <c r="H208" s="273">
        <v>149.19999999999999</v>
      </c>
      <c r="I208" s="269">
        <v>143.30000000000001</v>
      </c>
      <c r="J208" s="269">
        <v>5.9</v>
      </c>
      <c r="K208" s="263">
        <v>19</v>
      </c>
      <c r="L208" s="269">
        <v>158.5</v>
      </c>
      <c r="M208" s="269">
        <v>149.80000000000001</v>
      </c>
      <c r="N208" s="269">
        <v>8.6999999999999993</v>
      </c>
      <c r="O208" s="269">
        <v>19.399999999999999</v>
      </c>
      <c r="P208" s="269">
        <v>158.6</v>
      </c>
      <c r="Q208" s="269">
        <v>147.4</v>
      </c>
      <c r="R208" s="269">
        <v>11.2</v>
      </c>
      <c r="S208" s="269">
        <v>19.2</v>
      </c>
      <c r="T208" s="265"/>
      <c r="U208" s="297"/>
      <c r="V208" s="297"/>
      <c r="W208" s="297"/>
      <c r="X208" s="297"/>
      <c r="Y208" s="297"/>
      <c r="Z208" s="297"/>
      <c r="AA208" s="297"/>
      <c r="AB208" s="297"/>
      <c r="AC208" s="297"/>
      <c r="AD208" s="297"/>
      <c r="AE208" s="297"/>
      <c r="AF208" s="297"/>
    </row>
    <row r="209" spans="2:32" ht="27.9" customHeight="1" x14ac:dyDescent="0.2">
      <c r="B209" s="186"/>
      <c r="C209" s="161" t="str">
        <f t="shared" si="9"/>
        <v>５年</v>
      </c>
      <c r="D209" s="269">
        <v>161.5</v>
      </c>
      <c r="E209" s="269">
        <v>134.30000000000001</v>
      </c>
      <c r="F209" s="269">
        <v>27.2</v>
      </c>
      <c r="G209" s="269">
        <v>18.399999999999999</v>
      </c>
      <c r="H209" s="273">
        <v>147.19999999999999</v>
      </c>
      <c r="I209" s="269">
        <v>142.69999999999999</v>
      </c>
      <c r="J209" s="269">
        <v>4.5</v>
      </c>
      <c r="K209" s="263">
        <v>19.399999999999999</v>
      </c>
      <c r="L209" s="269">
        <v>155.30000000000001</v>
      </c>
      <c r="M209" s="269">
        <v>150.4</v>
      </c>
      <c r="N209" s="269">
        <v>4.9000000000000004</v>
      </c>
      <c r="O209" s="269">
        <v>19.2</v>
      </c>
      <c r="P209" s="269">
        <v>155.4</v>
      </c>
      <c r="Q209" s="269">
        <v>143.80000000000001</v>
      </c>
      <c r="R209" s="269">
        <v>11.6</v>
      </c>
      <c r="S209" s="269">
        <v>19.2</v>
      </c>
      <c r="T209" s="268"/>
      <c r="U209" s="265"/>
      <c r="V209" s="265"/>
      <c r="W209" s="265"/>
      <c r="X209" s="265"/>
      <c r="Y209" s="265"/>
      <c r="Z209" s="265"/>
      <c r="AA209" s="265"/>
      <c r="AB209" s="265"/>
      <c r="AC209" s="265"/>
      <c r="AD209" s="265"/>
      <c r="AE209" s="265"/>
      <c r="AF209" s="265"/>
    </row>
    <row r="210" spans="2:32" ht="27.9" customHeight="1" x14ac:dyDescent="0.25">
      <c r="B210" s="186"/>
      <c r="C210" s="161" t="str">
        <f>C192</f>
        <v>６年</v>
      </c>
      <c r="D210" s="274">
        <v>150.5</v>
      </c>
      <c r="E210" s="274">
        <v>127</v>
      </c>
      <c r="F210" s="274">
        <v>23.5</v>
      </c>
      <c r="G210" s="274">
        <v>17.600000000000001</v>
      </c>
      <c r="H210" s="285">
        <v>148.69999999999999</v>
      </c>
      <c r="I210" s="274">
        <v>143.30000000000001</v>
      </c>
      <c r="J210" s="274">
        <v>5.4</v>
      </c>
      <c r="K210" s="286">
        <v>19.2</v>
      </c>
      <c r="L210" s="274">
        <v>149.80000000000001</v>
      </c>
      <c r="M210" s="274">
        <v>143.9</v>
      </c>
      <c r="N210" s="274">
        <v>5.9</v>
      </c>
      <c r="O210" s="274">
        <v>19.399999999999999</v>
      </c>
      <c r="P210" s="274">
        <v>150.1</v>
      </c>
      <c r="Q210" s="274">
        <v>141.6</v>
      </c>
      <c r="R210" s="274">
        <v>8.5</v>
      </c>
      <c r="S210" s="274">
        <v>18.899999999999999</v>
      </c>
      <c r="T210" s="171"/>
      <c r="U210" s="268"/>
      <c r="V210" s="268"/>
      <c r="W210" s="268"/>
      <c r="X210" s="268"/>
      <c r="Y210" s="268"/>
      <c r="Z210" s="268"/>
      <c r="AA210" s="268"/>
      <c r="AB210" s="268"/>
      <c r="AC210" s="268"/>
      <c r="AD210" s="268"/>
      <c r="AE210" s="268"/>
      <c r="AF210" s="268"/>
    </row>
    <row r="211" spans="2:32" ht="27.9" customHeight="1" x14ac:dyDescent="0.25">
      <c r="B211" s="186"/>
      <c r="C211" s="172">
        <f>$A$4</f>
        <v>6</v>
      </c>
      <c r="D211" s="276">
        <v>131.6</v>
      </c>
      <c r="E211" s="276">
        <v>112.6</v>
      </c>
      <c r="F211" s="276">
        <v>19</v>
      </c>
      <c r="G211" s="276">
        <v>15.4</v>
      </c>
      <c r="H211" s="280">
        <v>143.1</v>
      </c>
      <c r="I211" s="276">
        <v>138.69999999999999</v>
      </c>
      <c r="J211" s="276">
        <v>4.4000000000000004</v>
      </c>
      <c r="K211" s="279">
        <v>18.5</v>
      </c>
      <c r="L211" s="276">
        <v>145.69999999999999</v>
      </c>
      <c r="M211" s="276">
        <v>138.9</v>
      </c>
      <c r="N211" s="276">
        <v>6.8</v>
      </c>
      <c r="O211" s="276">
        <v>18.3</v>
      </c>
      <c r="P211" s="276">
        <v>143.4</v>
      </c>
      <c r="Q211" s="276">
        <v>134.1</v>
      </c>
      <c r="R211" s="276">
        <v>9.3000000000000007</v>
      </c>
      <c r="S211" s="276">
        <v>18</v>
      </c>
      <c r="T211" s="171"/>
      <c r="U211" s="268"/>
      <c r="V211" s="268"/>
      <c r="W211" s="268"/>
      <c r="X211" s="268"/>
      <c r="Y211" s="268"/>
      <c r="Z211" s="268"/>
      <c r="AA211" s="268"/>
      <c r="AB211" s="268"/>
      <c r="AC211" s="268"/>
      <c r="AD211" s="268"/>
      <c r="AE211" s="268"/>
      <c r="AF211" s="268"/>
    </row>
    <row r="212" spans="2:32" ht="27.9" customHeight="1" x14ac:dyDescent="0.25">
      <c r="B212" s="186"/>
      <c r="C212" s="179" t="s">
        <v>11</v>
      </c>
      <c r="D212" s="276">
        <v>139.4</v>
      </c>
      <c r="E212" s="276">
        <v>118.4</v>
      </c>
      <c r="F212" s="276">
        <v>21</v>
      </c>
      <c r="G212" s="276">
        <v>16.399999999999999</v>
      </c>
      <c r="H212" s="280">
        <v>142.19999999999999</v>
      </c>
      <c r="I212" s="276">
        <v>137.4</v>
      </c>
      <c r="J212" s="276">
        <v>4.8</v>
      </c>
      <c r="K212" s="279">
        <v>18.600000000000001</v>
      </c>
      <c r="L212" s="276">
        <v>144.69999999999999</v>
      </c>
      <c r="M212" s="276">
        <v>139.1</v>
      </c>
      <c r="N212" s="276">
        <v>5.6</v>
      </c>
      <c r="O212" s="276">
        <v>18.2</v>
      </c>
      <c r="P212" s="276">
        <v>147.19999999999999</v>
      </c>
      <c r="Q212" s="276">
        <v>137.80000000000001</v>
      </c>
      <c r="R212" s="276">
        <v>9.4</v>
      </c>
      <c r="S212" s="276">
        <v>18.600000000000001</v>
      </c>
      <c r="T212" s="171"/>
      <c r="U212" s="268"/>
      <c r="V212" s="268"/>
      <c r="W212" s="268"/>
      <c r="X212" s="268"/>
      <c r="Y212" s="268"/>
      <c r="Z212" s="268"/>
      <c r="AA212" s="268"/>
      <c r="AB212" s="268"/>
      <c r="AC212" s="268"/>
      <c r="AD212" s="268"/>
      <c r="AE212" s="268"/>
      <c r="AF212" s="268"/>
    </row>
    <row r="213" spans="2:32" ht="27.9" customHeight="1" x14ac:dyDescent="0.25">
      <c r="B213" s="186"/>
      <c r="C213" s="179" t="s">
        <v>12</v>
      </c>
      <c r="D213" s="276">
        <v>159</v>
      </c>
      <c r="E213" s="276">
        <v>131.5</v>
      </c>
      <c r="F213" s="276">
        <v>27.5</v>
      </c>
      <c r="G213" s="276">
        <v>18</v>
      </c>
      <c r="H213" s="280">
        <v>150.4</v>
      </c>
      <c r="I213" s="276">
        <v>144.4</v>
      </c>
      <c r="J213" s="276">
        <v>6</v>
      </c>
      <c r="K213" s="279">
        <v>19.7</v>
      </c>
      <c r="L213" s="276">
        <v>153.1</v>
      </c>
      <c r="M213" s="276">
        <v>145.4</v>
      </c>
      <c r="N213" s="276">
        <v>7.7</v>
      </c>
      <c r="O213" s="276">
        <v>19.100000000000001</v>
      </c>
      <c r="P213" s="276">
        <v>151.69999999999999</v>
      </c>
      <c r="Q213" s="276">
        <v>142.6</v>
      </c>
      <c r="R213" s="276">
        <v>9.1</v>
      </c>
      <c r="S213" s="276">
        <v>19.100000000000001</v>
      </c>
      <c r="T213" s="171"/>
      <c r="U213" s="268"/>
      <c r="V213" s="268"/>
      <c r="W213" s="268"/>
      <c r="X213" s="268"/>
      <c r="Y213" s="268"/>
      <c r="Z213" s="268"/>
      <c r="AA213" s="268"/>
      <c r="AB213" s="268"/>
      <c r="AC213" s="268"/>
      <c r="AD213" s="268"/>
      <c r="AE213" s="268"/>
      <c r="AF213" s="268"/>
    </row>
    <row r="214" spans="2:32" ht="27.9" customHeight="1" x14ac:dyDescent="0.25">
      <c r="B214" s="186"/>
      <c r="C214" s="179" t="s">
        <v>13</v>
      </c>
      <c r="D214" s="276">
        <v>183.9</v>
      </c>
      <c r="E214" s="276">
        <v>151.5</v>
      </c>
      <c r="F214" s="276">
        <v>32.4</v>
      </c>
      <c r="G214" s="276">
        <v>20.5</v>
      </c>
      <c r="H214" s="280">
        <v>152.4</v>
      </c>
      <c r="I214" s="276">
        <v>146.19999999999999</v>
      </c>
      <c r="J214" s="276">
        <v>6.2</v>
      </c>
      <c r="K214" s="279">
        <v>19.7</v>
      </c>
      <c r="L214" s="276">
        <v>155.9</v>
      </c>
      <c r="M214" s="276">
        <v>150.5</v>
      </c>
      <c r="N214" s="276">
        <v>5.4</v>
      </c>
      <c r="O214" s="276">
        <v>19.7</v>
      </c>
      <c r="P214" s="276">
        <v>151.19999999999999</v>
      </c>
      <c r="Q214" s="276">
        <v>142.6</v>
      </c>
      <c r="R214" s="276">
        <v>8.6</v>
      </c>
      <c r="S214" s="276">
        <v>19</v>
      </c>
      <c r="T214" s="171"/>
      <c r="U214" s="268"/>
      <c r="V214" s="268"/>
      <c r="W214" s="268"/>
      <c r="X214" s="268"/>
      <c r="Y214" s="268"/>
      <c r="Z214" s="268"/>
      <c r="AA214" s="268"/>
      <c r="AB214" s="268"/>
      <c r="AC214" s="268"/>
      <c r="AD214" s="268"/>
      <c r="AE214" s="268"/>
      <c r="AF214" s="268"/>
    </row>
    <row r="215" spans="2:32" ht="27.9" customHeight="1" x14ac:dyDescent="0.25">
      <c r="B215" s="186"/>
      <c r="C215" s="179" t="s">
        <v>14</v>
      </c>
      <c r="D215" s="276">
        <v>166.1</v>
      </c>
      <c r="E215" s="276">
        <v>136.30000000000001</v>
      </c>
      <c r="F215" s="276">
        <v>29.8</v>
      </c>
      <c r="G215" s="276">
        <v>19.100000000000001</v>
      </c>
      <c r="H215" s="280">
        <v>151.30000000000001</v>
      </c>
      <c r="I215" s="276">
        <v>145.69999999999999</v>
      </c>
      <c r="J215" s="276">
        <v>5.6</v>
      </c>
      <c r="K215" s="279">
        <v>19.600000000000001</v>
      </c>
      <c r="L215" s="276">
        <v>155.80000000000001</v>
      </c>
      <c r="M215" s="276">
        <v>149.9</v>
      </c>
      <c r="N215" s="276">
        <v>5.9</v>
      </c>
      <c r="O215" s="276">
        <v>20</v>
      </c>
      <c r="P215" s="276">
        <v>152.19999999999999</v>
      </c>
      <c r="Q215" s="276">
        <v>145</v>
      </c>
      <c r="R215" s="276">
        <v>7.2</v>
      </c>
      <c r="S215" s="276">
        <v>19.3</v>
      </c>
      <c r="T215" s="171"/>
      <c r="U215" s="268"/>
      <c r="V215" s="268"/>
      <c r="W215" s="268"/>
      <c r="X215" s="268"/>
      <c r="Y215" s="268"/>
      <c r="Z215" s="268"/>
      <c r="AA215" s="268"/>
      <c r="AB215" s="268"/>
      <c r="AC215" s="268"/>
      <c r="AD215" s="268"/>
      <c r="AE215" s="268"/>
      <c r="AF215" s="268"/>
    </row>
    <row r="216" spans="2:32" ht="27.9" customHeight="1" x14ac:dyDescent="0.25">
      <c r="B216" s="186"/>
      <c r="C216" s="179" t="s">
        <v>15</v>
      </c>
      <c r="D216" s="276">
        <v>161.30000000000001</v>
      </c>
      <c r="E216" s="276">
        <v>132.9</v>
      </c>
      <c r="F216" s="276">
        <v>28.4</v>
      </c>
      <c r="G216" s="276">
        <v>18.600000000000001</v>
      </c>
      <c r="H216" s="280">
        <v>145.9</v>
      </c>
      <c r="I216" s="276">
        <v>141.30000000000001</v>
      </c>
      <c r="J216" s="276">
        <v>4.5999999999999996</v>
      </c>
      <c r="K216" s="279">
        <v>19.100000000000001</v>
      </c>
      <c r="L216" s="276">
        <v>149.9</v>
      </c>
      <c r="M216" s="276">
        <v>145</v>
      </c>
      <c r="N216" s="276">
        <v>4.9000000000000004</v>
      </c>
      <c r="O216" s="276">
        <v>19.100000000000001</v>
      </c>
      <c r="P216" s="276">
        <v>153</v>
      </c>
      <c r="Q216" s="276">
        <v>145.19999999999999</v>
      </c>
      <c r="R216" s="276">
        <v>7.8</v>
      </c>
      <c r="S216" s="276">
        <v>19.3</v>
      </c>
      <c r="T216" s="171"/>
      <c r="U216" s="268"/>
      <c r="V216" s="268"/>
      <c r="W216" s="268"/>
      <c r="X216" s="268"/>
      <c r="Y216" s="268"/>
      <c r="Z216" s="268"/>
      <c r="AA216" s="268"/>
      <c r="AB216" s="268"/>
      <c r="AC216" s="268"/>
      <c r="AD216" s="268"/>
      <c r="AE216" s="268"/>
      <c r="AF216" s="268"/>
    </row>
    <row r="217" spans="2:32" ht="27.9" customHeight="1" x14ac:dyDescent="0.25">
      <c r="B217" s="186"/>
      <c r="C217" s="179" t="s">
        <v>16</v>
      </c>
      <c r="D217" s="276">
        <v>162.1</v>
      </c>
      <c r="E217" s="276">
        <v>137.5</v>
      </c>
      <c r="F217" s="276">
        <v>24.6</v>
      </c>
      <c r="G217" s="276">
        <v>19.5</v>
      </c>
      <c r="H217" s="280">
        <v>153.5</v>
      </c>
      <c r="I217" s="276">
        <v>148.6</v>
      </c>
      <c r="J217" s="276">
        <v>4.9000000000000004</v>
      </c>
      <c r="K217" s="279">
        <v>19.600000000000001</v>
      </c>
      <c r="L217" s="276">
        <v>156.4</v>
      </c>
      <c r="M217" s="276">
        <v>150.80000000000001</v>
      </c>
      <c r="N217" s="276">
        <v>5.6</v>
      </c>
      <c r="O217" s="276">
        <v>20.7</v>
      </c>
      <c r="P217" s="276">
        <v>152.69999999999999</v>
      </c>
      <c r="Q217" s="276">
        <v>145.1</v>
      </c>
      <c r="R217" s="276">
        <v>7.6</v>
      </c>
      <c r="S217" s="276">
        <v>19.399999999999999</v>
      </c>
      <c r="T217" s="171"/>
      <c r="U217" s="268"/>
      <c r="V217" s="268"/>
      <c r="W217" s="268"/>
      <c r="X217" s="268"/>
      <c r="Y217" s="268"/>
      <c r="Z217" s="268"/>
      <c r="AA217" s="268"/>
      <c r="AB217" s="268"/>
      <c r="AC217" s="268"/>
      <c r="AD217" s="268"/>
      <c r="AE217" s="268"/>
      <c r="AF217" s="268"/>
    </row>
    <row r="218" spans="2:32" ht="27.9" customHeight="1" x14ac:dyDescent="0.25">
      <c r="B218" s="186"/>
      <c r="C218" s="179" t="s">
        <v>17</v>
      </c>
      <c r="D218" s="276">
        <v>95.6</v>
      </c>
      <c r="E218" s="276">
        <v>88.8</v>
      </c>
      <c r="F218" s="276">
        <v>6.8</v>
      </c>
      <c r="G218" s="276">
        <v>12.8</v>
      </c>
      <c r="H218" s="280">
        <v>148.9</v>
      </c>
      <c r="I218" s="276">
        <v>143.6</v>
      </c>
      <c r="J218" s="276">
        <v>5.3</v>
      </c>
      <c r="K218" s="279">
        <v>18.899999999999999</v>
      </c>
      <c r="L218" s="276">
        <v>140.1</v>
      </c>
      <c r="M218" s="276">
        <v>135.19999999999999</v>
      </c>
      <c r="N218" s="276">
        <v>4.9000000000000004</v>
      </c>
      <c r="O218" s="276">
        <v>18.899999999999999</v>
      </c>
      <c r="P218" s="276">
        <v>145.5</v>
      </c>
      <c r="Q218" s="276">
        <v>137</v>
      </c>
      <c r="R218" s="276">
        <v>8.5</v>
      </c>
      <c r="S218" s="276">
        <v>18.2</v>
      </c>
      <c r="T218" s="171"/>
      <c r="U218" s="268"/>
      <c r="V218" s="268"/>
      <c r="W218" s="268"/>
      <c r="X218" s="268"/>
      <c r="Y218" s="268"/>
      <c r="Z218" s="268"/>
      <c r="AA218" s="268"/>
      <c r="AB218" s="268"/>
      <c r="AC218" s="268"/>
      <c r="AD218" s="268"/>
      <c r="AE218" s="268"/>
      <c r="AF218" s="268"/>
    </row>
    <row r="219" spans="2:32" ht="27.9" customHeight="1" x14ac:dyDescent="0.25">
      <c r="B219" s="186"/>
      <c r="C219" s="179" t="s">
        <v>18</v>
      </c>
      <c r="D219" s="276">
        <v>147</v>
      </c>
      <c r="E219" s="276">
        <v>121.6</v>
      </c>
      <c r="F219" s="276">
        <v>25.4</v>
      </c>
      <c r="G219" s="276">
        <v>17</v>
      </c>
      <c r="H219" s="280">
        <v>142.80000000000001</v>
      </c>
      <c r="I219" s="276">
        <v>137.30000000000001</v>
      </c>
      <c r="J219" s="276">
        <v>5.5</v>
      </c>
      <c r="K219" s="279">
        <v>18.399999999999999</v>
      </c>
      <c r="L219" s="276">
        <v>137.80000000000001</v>
      </c>
      <c r="M219" s="276">
        <v>132.80000000000001</v>
      </c>
      <c r="N219" s="276">
        <v>5</v>
      </c>
      <c r="O219" s="276">
        <v>18.5</v>
      </c>
      <c r="P219" s="276">
        <v>147</v>
      </c>
      <c r="Q219" s="276">
        <v>139</v>
      </c>
      <c r="R219" s="276">
        <v>8</v>
      </c>
      <c r="S219" s="276">
        <v>18.600000000000001</v>
      </c>
      <c r="T219" s="171"/>
      <c r="U219" s="268"/>
      <c r="V219" s="268"/>
      <c r="W219" s="268"/>
      <c r="X219" s="268"/>
      <c r="Y219" s="268"/>
      <c r="Z219" s="268"/>
      <c r="AA219" s="268"/>
      <c r="AB219" s="268"/>
      <c r="AC219" s="268"/>
      <c r="AD219" s="268"/>
      <c r="AE219" s="268"/>
      <c r="AF219" s="268"/>
    </row>
    <row r="220" spans="2:32" ht="27.9" customHeight="1" x14ac:dyDescent="0.25">
      <c r="B220" s="186"/>
      <c r="C220" s="179" t="s">
        <v>19</v>
      </c>
      <c r="D220" s="276">
        <v>164.8</v>
      </c>
      <c r="E220" s="276">
        <v>139.80000000000001</v>
      </c>
      <c r="F220" s="276">
        <v>25</v>
      </c>
      <c r="G220" s="276">
        <v>19.600000000000001</v>
      </c>
      <c r="H220" s="280">
        <v>151.80000000000001</v>
      </c>
      <c r="I220" s="276">
        <v>146</v>
      </c>
      <c r="J220" s="276">
        <v>5.8</v>
      </c>
      <c r="K220" s="279">
        <v>19.399999999999999</v>
      </c>
      <c r="L220" s="276">
        <v>157.80000000000001</v>
      </c>
      <c r="M220" s="276">
        <v>152.1</v>
      </c>
      <c r="N220" s="276">
        <v>5.7</v>
      </c>
      <c r="O220" s="276">
        <v>21.1</v>
      </c>
      <c r="P220" s="276">
        <v>155.30000000000001</v>
      </c>
      <c r="Q220" s="276">
        <v>146.6</v>
      </c>
      <c r="R220" s="276">
        <v>8.6999999999999993</v>
      </c>
      <c r="S220" s="276">
        <v>19.2</v>
      </c>
      <c r="T220" s="171"/>
      <c r="U220" s="268"/>
      <c r="V220" s="268"/>
      <c r="W220" s="268"/>
      <c r="X220" s="268"/>
      <c r="Y220" s="268"/>
      <c r="Z220" s="268"/>
      <c r="AA220" s="268"/>
      <c r="AB220" s="268"/>
      <c r="AC220" s="268"/>
      <c r="AD220" s="268"/>
      <c r="AE220" s="268"/>
      <c r="AF220" s="268"/>
    </row>
    <row r="221" spans="2:32" ht="27.9" customHeight="1" x14ac:dyDescent="0.25">
      <c r="B221" s="186"/>
      <c r="C221" s="179" t="s">
        <v>20</v>
      </c>
      <c r="D221" s="276">
        <v>153</v>
      </c>
      <c r="E221" s="276">
        <v>130</v>
      </c>
      <c r="F221" s="276">
        <v>23</v>
      </c>
      <c r="G221" s="276">
        <v>18.100000000000001</v>
      </c>
      <c r="H221" s="280">
        <v>150.69999999999999</v>
      </c>
      <c r="I221" s="276">
        <v>144.19999999999999</v>
      </c>
      <c r="J221" s="276">
        <v>6.5</v>
      </c>
      <c r="K221" s="279">
        <v>19.100000000000001</v>
      </c>
      <c r="L221" s="276">
        <v>145</v>
      </c>
      <c r="M221" s="276">
        <v>139.1</v>
      </c>
      <c r="N221" s="276">
        <v>5.9</v>
      </c>
      <c r="O221" s="276">
        <v>19.3</v>
      </c>
      <c r="P221" s="276">
        <v>153.69999999999999</v>
      </c>
      <c r="Q221" s="276">
        <v>145.19999999999999</v>
      </c>
      <c r="R221" s="276">
        <v>8.5</v>
      </c>
      <c r="S221" s="276">
        <v>19.3</v>
      </c>
      <c r="T221" s="171"/>
      <c r="U221" s="268"/>
      <c r="V221" s="268"/>
      <c r="W221" s="268"/>
      <c r="X221" s="268"/>
      <c r="Y221" s="268"/>
      <c r="Z221" s="268"/>
      <c r="AA221" s="268"/>
      <c r="AB221" s="268"/>
      <c r="AC221" s="268"/>
      <c r="AD221" s="268"/>
      <c r="AE221" s="268"/>
      <c r="AF221" s="268"/>
    </row>
    <row r="222" spans="2:32" ht="27.9" customHeight="1" x14ac:dyDescent="0.25">
      <c r="B222" s="192"/>
      <c r="C222" s="183" t="s">
        <v>21</v>
      </c>
      <c r="D222" s="287">
        <v>143.6</v>
      </c>
      <c r="E222" s="287">
        <v>124.7</v>
      </c>
      <c r="F222" s="287">
        <v>18.899999999999999</v>
      </c>
      <c r="G222" s="287">
        <v>17</v>
      </c>
      <c r="H222" s="288">
        <v>151.9</v>
      </c>
      <c r="I222" s="287">
        <v>146.80000000000001</v>
      </c>
      <c r="J222" s="287">
        <v>5.0999999999999996</v>
      </c>
      <c r="K222" s="289">
        <v>19.399999999999999</v>
      </c>
      <c r="L222" s="287">
        <v>154.69999999999999</v>
      </c>
      <c r="M222" s="287">
        <v>147.4</v>
      </c>
      <c r="N222" s="287">
        <v>7.3</v>
      </c>
      <c r="O222" s="287">
        <v>19.899999999999999</v>
      </c>
      <c r="P222" s="287">
        <v>148.9</v>
      </c>
      <c r="Q222" s="287">
        <v>140.30000000000001</v>
      </c>
      <c r="R222" s="287">
        <v>8.6</v>
      </c>
      <c r="S222" s="287">
        <v>18.8</v>
      </c>
      <c r="T222" s="171"/>
      <c r="U222" s="268"/>
      <c r="V222" s="268"/>
      <c r="W222" s="268"/>
      <c r="X222" s="268"/>
      <c r="Y222" s="268"/>
      <c r="Z222" s="268"/>
      <c r="AA222" s="268"/>
      <c r="AB222" s="268"/>
      <c r="AC222" s="268"/>
      <c r="AD222" s="268"/>
      <c r="AE222" s="268"/>
      <c r="AF222" s="268"/>
    </row>
    <row r="223" spans="2:32" ht="27.9" customHeight="1" x14ac:dyDescent="0.2">
      <c r="B223" s="184" t="s">
        <v>56</v>
      </c>
      <c r="C223" s="155" t="str">
        <f>C205</f>
        <v>令和元年平均</v>
      </c>
      <c r="D223" s="263">
        <v>115.6</v>
      </c>
      <c r="E223" s="267">
        <v>107.8</v>
      </c>
      <c r="F223" s="267">
        <v>7.8</v>
      </c>
      <c r="G223" s="266">
        <v>15.8</v>
      </c>
      <c r="H223" s="265">
        <v>142.30000000000001</v>
      </c>
      <c r="I223" s="267">
        <v>137.5</v>
      </c>
      <c r="J223" s="267">
        <v>4.8</v>
      </c>
      <c r="K223" s="267">
        <v>19.3</v>
      </c>
      <c r="L223" s="263">
        <v>142.19999999999999</v>
      </c>
      <c r="M223" s="267">
        <v>138.1</v>
      </c>
      <c r="N223" s="267">
        <v>4.0999999999999996</v>
      </c>
      <c r="O223" s="266">
        <v>18.7</v>
      </c>
      <c r="P223" s="263">
        <v>124.5</v>
      </c>
      <c r="Q223" s="267">
        <v>119.3</v>
      </c>
      <c r="R223" s="267">
        <v>5.2</v>
      </c>
      <c r="S223" s="266">
        <v>18.7</v>
      </c>
      <c r="T223" s="297"/>
      <c r="U223" s="268"/>
      <c r="V223" s="268"/>
      <c r="W223" s="268"/>
      <c r="X223" s="268"/>
      <c r="Y223" s="268"/>
      <c r="Z223" s="268"/>
      <c r="AA223" s="268"/>
      <c r="AB223" s="268"/>
      <c r="AC223" s="268"/>
      <c r="AD223" s="268"/>
      <c r="AE223" s="268"/>
      <c r="AF223" s="268"/>
    </row>
    <row r="224" spans="2:32" ht="27.9" customHeight="1" x14ac:dyDescent="0.2">
      <c r="B224" s="186"/>
      <c r="C224" s="161" t="str">
        <f>C206</f>
        <v>２年</v>
      </c>
      <c r="D224" s="263">
        <v>122.7</v>
      </c>
      <c r="E224" s="267">
        <v>119.4</v>
      </c>
      <c r="F224" s="267">
        <v>3.3</v>
      </c>
      <c r="G224" s="266">
        <v>16.899999999999999</v>
      </c>
      <c r="H224" s="265">
        <v>137.9</v>
      </c>
      <c r="I224" s="267">
        <v>134.30000000000001</v>
      </c>
      <c r="J224" s="267">
        <v>3.6</v>
      </c>
      <c r="K224" s="267">
        <v>18.8</v>
      </c>
      <c r="L224" s="263">
        <v>149.9</v>
      </c>
      <c r="M224" s="267">
        <v>145</v>
      </c>
      <c r="N224" s="267">
        <v>4.9000000000000004</v>
      </c>
      <c r="O224" s="266">
        <v>19.3</v>
      </c>
      <c r="P224" s="263">
        <v>120.7</v>
      </c>
      <c r="Q224" s="267">
        <v>116.1</v>
      </c>
      <c r="R224" s="267">
        <v>4.5999999999999996</v>
      </c>
      <c r="S224" s="266">
        <v>18</v>
      </c>
      <c r="T224" s="297"/>
      <c r="U224" s="297"/>
      <c r="V224" s="297"/>
      <c r="W224" s="297"/>
      <c r="X224" s="297"/>
      <c r="Y224" s="297"/>
      <c r="Z224" s="297"/>
      <c r="AA224" s="297"/>
      <c r="AB224" s="297"/>
      <c r="AC224" s="297"/>
      <c r="AD224" s="297"/>
      <c r="AE224" s="297"/>
      <c r="AF224" s="297"/>
    </row>
    <row r="225" spans="2:32" ht="27.9" customHeight="1" x14ac:dyDescent="0.2">
      <c r="B225" s="186"/>
      <c r="C225" s="161" t="str">
        <f t="shared" ref="C225:C227" si="10">C207</f>
        <v>３年</v>
      </c>
      <c r="D225" s="263">
        <v>131.9</v>
      </c>
      <c r="E225" s="267">
        <v>126.7</v>
      </c>
      <c r="F225" s="267">
        <v>5.2</v>
      </c>
      <c r="G225" s="266">
        <v>17.899999999999999</v>
      </c>
      <c r="H225" s="265">
        <v>132.9</v>
      </c>
      <c r="I225" s="267">
        <v>129.5</v>
      </c>
      <c r="J225" s="267">
        <v>3.4</v>
      </c>
      <c r="K225" s="267">
        <v>18.3</v>
      </c>
      <c r="L225" s="263">
        <v>142.6</v>
      </c>
      <c r="M225" s="267">
        <v>139.19999999999999</v>
      </c>
      <c r="N225" s="267">
        <v>3.4</v>
      </c>
      <c r="O225" s="266">
        <v>18.100000000000001</v>
      </c>
      <c r="P225" s="263">
        <v>123</v>
      </c>
      <c r="Q225" s="267">
        <v>118.8</v>
      </c>
      <c r="R225" s="267">
        <v>4.2</v>
      </c>
      <c r="S225" s="266">
        <v>17.7</v>
      </c>
      <c r="T225" s="297"/>
      <c r="U225" s="297"/>
      <c r="V225" s="297"/>
      <c r="W225" s="297"/>
      <c r="X225" s="297"/>
      <c r="Y225" s="297"/>
      <c r="Z225" s="297"/>
      <c r="AA225" s="297"/>
      <c r="AB225" s="297"/>
      <c r="AC225" s="297"/>
      <c r="AD225" s="297"/>
      <c r="AE225" s="297"/>
      <c r="AF225" s="297"/>
    </row>
    <row r="226" spans="2:32" ht="27.9" customHeight="1" x14ac:dyDescent="0.2">
      <c r="B226" s="186"/>
      <c r="C226" s="161" t="str">
        <f t="shared" si="10"/>
        <v>４年</v>
      </c>
      <c r="D226" s="269">
        <v>139.69999999999999</v>
      </c>
      <c r="E226" s="269">
        <v>126.3</v>
      </c>
      <c r="F226" s="269">
        <v>13.4</v>
      </c>
      <c r="G226" s="269">
        <v>17.8</v>
      </c>
      <c r="H226" s="273">
        <v>133.6</v>
      </c>
      <c r="I226" s="269">
        <v>130.19999999999999</v>
      </c>
      <c r="J226" s="269">
        <v>3.4</v>
      </c>
      <c r="K226" s="263">
        <v>18.5</v>
      </c>
      <c r="L226" s="269">
        <v>144.6</v>
      </c>
      <c r="M226" s="269">
        <v>141.5</v>
      </c>
      <c r="N226" s="269">
        <v>3.1</v>
      </c>
      <c r="O226" s="269">
        <v>18.3</v>
      </c>
      <c r="P226" s="269">
        <v>126.9</v>
      </c>
      <c r="Q226" s="269">
        <v>122.2</v>
      </c>
      <c r="R226" s="269">
        <v>4.7</v>
      </c>
      <c r="S226" s="269">
        <v>17.5</v>
      </c>
      <c r="T226" s="265"/>
      <c r="U226" s="297"/>
      <c r="V226" s="297"/>
      <c r="W226" s="297"/>
      <c r="X226" s="297"/>
      <c r="Y226" s="297"/>
      <c r="Z226" s="297"/>
      <c r="AA226" s="297"/>
      <c r="AB226" s="297"/>
      <c r="AC226" s="297"/>
      <c r="AD226" s="297"/>
      <c r="AE226" s="297"/>
      <c r="AF226" s="297"/>
    </row>
    <row r="227" spans="2:32" ht="27.9" customHeight="1" x14ac:dyDescent="0.2">
      <c r="B227" s="186"/>
      <c r="C227" s="161" t="str">
        <f t="shared" si="10"/>
        <v>５年</v>
      </c>
      <c r="D227" s="269">
        <v>139.69999999999999</v>
      </c>
      <c r="E227" s="269">
        <v>125.2</v>
      </c>
      <c r="F227" s="269">
        <v>14.5</v>
      </c>
      <c r="G227" s="269">
        <v>17.399999999999999</v>
      </c>
      <c r="H227" s="273">
        <v>136.30000000000001</v>
      </c>
      <c r="I227" s="269">
        <v>132.19999999999999</v>
      </c>
      <c r="J227" s="269">
        <v>4.0999999999999996</v>
      </c>
      <c r="K227" s="263">
        <v>18.600000000000001</v>
      </c>
      <c r="L227" s="269">
        <v>148</v>
      </c>
      <c r="M227" s="269">
        <v>144.30000000000001</v>
      </c>
      <c r="N227" s="269">
        <v>3.7</v>
      </c>
      <c r="O227" s="269">
        <v>19.3</v>
      </c>
      <c r="P227" s="269">
        <v>125</v>
      </c>
      <c r="Q227" s="269">
        <v>120.7</v>
      </c>
      <c r="R227" s="269">
        <v>4.3</v>
      </c>
      <c r="S227" s="269">
        <v>18.100000000000001</v>
      </c>
      <c r="T227" s="268"/>
      <c r="U227" s="265"/>
      <c r="V227" s="265"/>
      <c r="W227" s="265"/>
      <c r="X227" s="265"/>
      <c r="Y227" s="265"/>
      <c r="Z227" s="265"/>
      <c r="AA227" s="265"/>
      <c r="AB227" s="265"/>
      <c r="AC227" s="265"/>
      <c r="AD227" s="265"/>
      <c r="AE227" s="265"/>
      <c r="AF227" s="265"/>
    </row>
    <row r="228" spans="2:32" ht="27.9" customHeight="1" x14ac:dyDescent="0.25">
      <c r="B228" s="186"/>
      <c r="C228" s="161" t="str">
        <f>C210</f>
        <v>６年</v>
      </c>
      <c r="D228" s="269">
        <v>127.8</v>
      </c>
      <c r="E228" s="269">
        <v>116.1</v>
      </c>
      <c r="F228" s="269">
        <v>11.7</v>
      </c>
      <c r="G228" s="269">
        <v>16.7</v>
      </c>
      <c r="H228" s="273">
        <v>134.80000000000001</v>
      </c>
      <c r="I228" s="269">
        <v>130.30000000000001</v>
      </c>
      <c r="J228" s="269">
        <v>4.5</v>
      </c>
      <c r="K228" s="263">
        <v>18.100000000000001</v>
      </c>
      <c r="L228" s="269">
        <v>143.6</v>
      </c>
      <c r="M228" s="269">
        <v>140.9</v>
      </c>
      <c r="N228" s="269">
        <v>2.7</v>
      </c>
      <c r="O228" s="269">
        <v>19.7</v>
      </c>
      <c r="P228" s="269">
        <v>119.5</v>
      </c>
      <c r="Q228" s="269">
        <v>115.4</v>
      </c>
      <c r="R228" s="269">
        <v>4.0999999999999996</v>
      </c>
      <c r="S228" s="269">
        <v>17.899999999999999</v>
      </c>
      <c r="T228" s="171"/>
      <c r="U228" s="268"/>
      <c r="V228" s="268"/>
      <c r="W228" s="268"/>
      <c r="X228" s="268"/>
      <c r="Y228" s="268"/>
      <c r="Z228" s="268"/>
      <c r="AA228" s="268"/>
      <c r="AB228" s="268"/>
      <c r="AC228" s="268"/>
      <c r="AD228" s="268"/>
      <c r="AE228" s="268"/>
      <c r="AF228" s="268"/>
    </row>
    <row r="229" spans="2:32" ht="27.9" customHeight="1" x14ac:dyDescent="0.25">
      <c r="B229" s="186"/>
      <c r="C229" s="172">
        <f>$A$4</f>
        <v>6</v>
      </c>
      <c r="D229" s="275">
        <v>119.2</v>
      </c>
      <c r="E229" s="275">
        <v>108.7</v>
      </c>
      <c r="F229" s="275">
        <v>10.5</v>
      </c>
      <c r="G229" s="275">
        <v>15.4</v>
      </c>
      <c r="H229" s="290">
        <v>132.5</v>
      </c>
      <c r="I229" s="275">
        <v>127.7</v>
      </c>
      <c r="J229" s="275">
        <v>4.8</v>
      </c>
      <c r="K229" s="278">
        <v>17.7</v>
      </c>
      <c r="L229" s="275">
        <v>128.5</v>
      </c>
      <c r="M229" s="275">
        <v>125.6</v>
      </c>
      <c r="N229" s="275">
        <v>2.9</v>
      </c>
      <c r="O229" s="275">
        <v>16.5</v>
      </c>
      <c r="P229" s="275">
        <v>118.1</v>
      </c>
      <c r="Q229" s="275">
        <v>113.9</v>
      </c>
      <c r="R229" s="275">
        <v>4.2</v>
      </c>
      <c r="S229" s="275">
        <v>17.399999999999999</v>
      </c>
      <c r="T229" s="171"/>
      <c r="U229" s="268"/>
      <c r="V229" s="268"/>
      <c r="W229" s="268"/>
      <c r="X229" s="268"/>
      <c r="Y229" s="268"/>
      <c r="Z229" s="268"/>
      <c r="AA229" s="268"/>
      <c r="AB229" s="268"/>
      <c r="AC229" s="268"/>
      <c r="AD229" s="268"/>
      <c r="AE229" s="268"/>
      <c r="AF229" s="268"/>
    </row>
    <row r="230" spans="2:32" ht="27.9" customHeight="1" x14ac:dyDescent="0.25">
      <c r="B230" s="186"/>
      <c r="C230" s="179" t="s">
        <v>11</v>
      </c>
      <c r="D230" s="276">
        <v>128.1</v>
      </c>
      <c r="E230" s="276">
        <v>117.1</v>
      </c>
      <c r="F230" s="276">
        <v>11</v>
      </c>
      <c r="G230" s="276">
        <v>16.5</v>
      </c>
      <c r="H230" s="280">
        <v>133.30000000000001</v>
      </c>
      <c r="I230" s="276">
        <v>129</v>
      </c>
      <c r="J230" s="276">
        <v>4.3</v>
      </c>
      <c r="K230" s="279">
        <v>17.899999999999999</v>
      </c>
      <c r="L230" s="276">
        <v>146.30000000000001</v>
      </c>
      <c r="M230" s="276">
        <v>143.5</v>
      </c>
      <c r="N230" s="276">
        <v>2.8</v>
      </c>
      <c r="O230" s="276">
        <v>18.8</v>
      </c>
      <c r="P230" s="276">
        <v>118.9</v>
      </c>
      <c r="Q230" s="276">
        <v>114.3</v>
      </c>
      <c r="R230" s="276">
        <v>4.5999999999999996</v>
      </c>
      <c r="S230" s="276">
        <v>17.600000000000001</v>
      </c>
      <c r="T230" s="171"/>
      <c r="U230" s="268"/>
      <c r="V230" s="268"/>
      <c r="W230" s="268"/>
      <c r="X230" s="268"/>
      <c r="Y230" s="268"/>
      <c r="Z230" s="268"/>
      <c r="AA230" s="268"/>
      <c r="AB230" s="268"/>
      <c r="AC230" s="268"/>
      <c r="AD230" s="268"/>
      <c r="AE230" s="268"/>
      <c r="AF230" s="268"/>
    </row>
    <row r="231" spans="2:32" ht="27.9" customHeight="1" x14ac:dyDescent="0.25">
      <c r="B231" s="186"/>
      <c r="C231" s="179" t="s">
        <v>12</v>
      </c>
      <c r="D231" s="276">
        <v>119.6</v>
      </c>
      <c r="E231" s="276">
        <v>108.2</v>
      </c>
      <c r="F231" s="276">
        <v>11.4</v>
      </c>
      <c r="G231" s="276">
        <v>15.4</v>
      </c>
      <c r="H231" s="280">
        <v>134.6</v>
      </c>
      <c r="I231" s="276">
        <v>130.30000000000001</v>
      </c>
      <c r="J231" s="276">
        <v>4.3</v>
      </c>
      <c r="K231" s="279">
        <v>18.100000000000001</v>
      </c>
      <c r="L231" s="276">
        <v>148.19999999999999</v>
      </c>
      <c r="M231" s="276">
        <v>143.69999999999999</v>
      </c>
      <c r="N231" s="276">
        <v>4.5</v>
      </c>
      <c r="O231" s="276">
        <v>19</v>
      </c>
      <c r="P231" s="276">
        <v>122</v>
      </c>
      <c r="Q231" s="276">
        <v>116.2</v>
      </c>
      <c r="R231" s="276">
        <v>5.8</v>
      </c>
      <c r="S231" s="276">
        <v>18.100000000000001</v>
      </c>
      <c r="T231" s="171"/>
      <c r="U231" s="268"/>
      <c r="V231" s="268"/>
      <c r="W231" s="268"/>
      <c r="X231" s="268"/>
      <c r="Y231" s="268"/>
      <c r="Z231" s="268"/>
      <c r="AA231" s="268"/>
      <c r="AB231" s="268"/>
      <c r="AC231" s="268"/>
      <c r="AD231" s="268"/>
      <c r="AE231" s="268"/>
      <c r="AF231" s="268"/>
    </row>
    <row r="232" spans="2:32" ht="27.9" customHeight="1" x14ac:dyDescent="0.25">
      <c r="B232" s="186"/>
      <c r="C232" s="179" t="s">
        <v>13</v>
      </c>
      <c r="D232" s="276">
        <v>139.19999999999999</v>
      </c>
      <c r="E232" s="276">
        <v>123.8</v>
      </c>
      <c r="F232" s="276">
        <v>15.4</v>
      </c>
      <c r="G232" s="276">
        <v>17.8</v>
      </c>
      <c r="H232" s="280">
        <v>139.6</v>
      </c>
      <c r="I232" s="276">
        <v>135.1</v>
      </c>
      <c r="J232" s="276">
        <v>4.5</v>
      </c>
      <c r="K232" s="279">
        <v>19</v>
      </c>
      <c r="L232" s="276">
        <v>163.69999999999999</v>
      </c>
      <c r="M232" s="276">
        <v>157.69999999999999</v>
      </c>
      <c r="N232" s="276">
        <v>6</v>
      </c>
      <c r="O232" s="276">
        <v>20.7</v>
      </c>
      <c r="P232" s="276">
        <v>124.1</v>
      </c>
      <c r="Q232" s="276">
        <v>120</v>
      </c>
      <c r="R232" s="276">
        <v>4.0999999999999996</v>
      </c>
      <c r="S232" s="276">
        <v>18.3</v>
      </c>
      <c r="T232" s="171"/>
      <c r="U232" s="268"/>
      <c r="V232" s="268"/>
      <c r="W232" s="268"/>
      <c r="X232" s="268"/>
      <c r="Y232" s="268"/>
      <c r="Z232" s="268"/>
      <c r="AA232" s="268"/>
      <c r="AB232" s="268"/>
      <c r="AC232" s="268"/>
      <c r="AD232" s="268"/>
      <c r="AE232" s="268"/>
      <c r="AF232" s="268"/>
    </row>
    <row r="233" spans="2:32" ht="27.9" customHeight="1" x14ac:dyDescent="0.25">
      <c r="B233" s="186"/>
      <c r="C233" s="179" t="s">
        <v>14</v>
      </c>
      <c r="D233" s="276">
        <v>137.5</v>
      </c>
      <c r="E233" s="276">
        <v>121.7</v>
      </c>
      <c r="F233" s="276">
        <v>15.8</v>
      </c>
      <c r="G233" s="276">
        <v>17.3</v>
      </c>
      <c r="H233" s="280">
        <v>135.80000000000001</v>
      </c>
      <c r="I233" s="276">
        <v>131.9</v>
      </c>
      <c r="J233" s="276">
        <v>3.9</v>
      </c>
      <c r="K233" s="279">
        <v>18.399999999999999</v>
      </c>
      <c r="L233" s="276">
        <v>151.30000000000001</v>
      </c>
      <c r="M233" s="276">
        <v>148</v>
      </c>
      <c r="N233" s="276">
        <v>3.3</v>
      </c>
      <c r="O233" s="276">
        <v>19.600000000000001</v>
      </c>
      <c r="P233" s="276">
        <v>119.9</v>
      </c>
      <c r="Q233" s="276">
        <v>116.3</v>
      </c>
      <c r="R233" s="276">
        <v>3.6</v>
      </c>
      <c r="S233" s="276">
        <v>18</v>
      </c>
      <c r="T233" s="171"/>
      <c r="U233" s="268"/>
      <c r="V233" s="268"/>
      <c r="W233" s="268"/>
      <c r="X233" s="268"/>
      <c r="Y233" s="268"/>
      <c r="Z233" s="268"/>
      <c r="AA233" s="268"/>
      <c r="AB233" s="268"/>
      <c r="AC233" s="268"/>
      <c r="AD233" s="268"/>
      <c r="AE233" s="268"/>
      <c r="AF233" s="268"/>
    </row>
    <row r="234" spans="2:32" ht="27.9" customHeight="1" x14ac:dyDescent="0.25">
      <c r="B234" s="186"/>
      <c r="C234" s="179" t="s">
        <v>15</v>
      </c>
      <c r="D234" s="276">
        <v>152.4</v>
      </c>
      <c r="E234" s="276">
        <v>135.9</v>
      </c>
      <c r="F234" s="276">
        <v>16.5</v>
      </c>
      <c r="G234" s="276">
        <v>19.5</v>
      </c>
      <c r="H234" s="280">
        <v>134.5</v>
      </c>
      <c r="I234" s="276">
        <v>129.5</v>
      </c>
      <c r="J234" s="276">
        <v>5</v>
      </c>
      <c r="K234" s="279">
        <v>18.3</v>
      </c>
      <c r="L234" s="276">
        <v>150</v>
      </c>
      <c r="M234" s="276">
        <v>147.19999999999999</v>
      </c>
      <c r="N234" s="276">
        <v>2.8</v>
      </c>
      <c r="O234" s="276">
        <v>19.8</v>
      </c>
      <c r="P234" s="276">
        <v>119.8</v>
      </c>
      <c r="Q234" s="276">
        <v>116.1</v>
      </c>
      <c r="R234" s="276">
        <v>3.7</v>
      </c>
      <c r="S234" s="276">
        <v>18</v>
      </c>
      <c r="T234" s="171"/>
      <c r="U234" s="268"/>
      <c r="V234" s="268"/>
      <c r="W234" s="268"/>
      <c r="X234" s="268"/>
      <c r="Y234" s="268"/>
      <c r="Z234" s="268"/>
      <c r="AA234" s="268"/>
      <c r="AB234" s="268"/>
      <c r="AC234" s="268"/>
      <c r="AD234" s="268"/>
      <c r="AE234" s="268"/>
      <c r="AF234" s="268"/>
    </row>
    <row r="235" spans="2:32" ht="27.9" customHeight="1" x14ac:dyDescent="0.25">
      <c r="B235" s="186"/>
      <c r="C235" s="179" t="s">
        <v>16</v>
      </c>
      <c r="D235" s="276">
        <v>132.1</v>
      </c>
      <c r="E235" s="276">
        <v>120.9</v>
      </c>
      <c r="F235" s="276">
        <v>11.2</v>
      </c>
      <c r="G235" s="276">
        <v>17.7</v>
      </c>
      <c r="H235" s="280">
        <v>138.1</v>
      </c>
      <c r="I235" s="276">
        <v>132.69999999999999</v>
      </c>
      <c r="J235" s="276">
        <v>5.4</v>
      </c>
      <c r="K235" s="279">
        <v>18.399999999999999</v>
      </c>
      <c r="L235" s="276">
        <v>149.1</v>
      </c>
      <c r="M235" s="276">
        <v>146.80000000000001</v>
      </c>
      <c r="N235" s="276">
        <v>2.2999999999999998</v>
      </c>
      <c r="O235" s="276">
        <v>21.5</v>
      </c>
      <c r="P235" s="276">
        <v>120.8</v>
      </c>
      <c r="Q235" s="276">
        <v>116.9</v>
      </c>
      <c r="R235" s="276">
        <v>3.9</v>
      </c>
      <c r="S235" s="276">
        <v>18.100000000000001</v>
      </c>
      <c r="T235" s="171"/>
      <c r="U235" s="268"/>
      <c r="V235" s="268"/>
      <c r="W235" s="268"/>
      <c r="X235" s="268"/>
      <c r="Y235" s="268"/>
      <c r="Z235" s="268"/>
      <c r="AA235" s="268"/>
      <c r="AB235" s="268"/>
      <c r="AC235" s="268"/>
      <c r="AD235" s="268"/>
      <c r="AE235" s="268"/>
      <c r="AF235" s="268"/>
    </row>
    <row r="236" spans="2:32" ht="27.9" customHeight="1" x14ac:dyDescent="0.25">
      <c r="B236" s="186"/>
      <c r="C236" s="179" t="s">
        <v>17</v>
      </c>
      <c r="D236" s="276">
        <v>77.5</v>
      </c>
      <c r="E236" s="276">
        <v>74.900000000000006</v>
      </c>
      <c r="F236" s="276">
        <v>2.6</v>
      </c>
      <c r="G236" s="276">
        <v>11</v>
      </c>
      <c r="H236" s="280">
        <v>131.80000000000001</v>
      </c>
      <c r="I236" s="276">
        <v>127.1</v>
      </c>
      <c r="J236" s="276">
        <v>4.7</v>
      </c>
      <c r="K236" s="279">
        <v>17.7</v>
      </c>
      <c r="L236" s="276">
        <v>136.69999999999999</v>
      </c>
      <c r="M236" s="276">
        <v>135.80000000000001</v>
      </c>
      <c r="N236" s="276">
        <v>0.9</v>
      </c>
      <c r="O236" s="276">
        <v>20.2</v>
      </c>
      <c r="P236" s="276">
        <v>115.3</v>
      </c>
      <c r="Q236" s="276">
        <v>111.6</v>
      </c>
      <c r="R236" s="276">
        <v>3.7</v>
      </c>
      <c r="S236" s="276">
        <v>17.5</v>
      </c>
      <c r="T236" s="171"/>
      <c r="U236" s="268"/>
      <c r="V236" s="268"/>
      <c r="W236" s="268"/>
      <c r="X236" s="268"/>
      <c r="Y236" s="268"/>
      <c r="Z236" s="268"/>
      <c r="AA236" s="268"/>
      <c r="AB236" s="268"/>
      <c r="AC236" s="268"/>
      <c r="AD236" s="268"/>
      <c r="AE236" s="268"/>
      <c r="AF236" s="268"/>
    </row>
    <row r="237" spans="2:32" ht="27.9" customHeight="1" x14ac:dyDescent="0.25">
      <c r="B237" s="186"/>
      <c r="C237" s="179" t="s">
        <v>18</v>
      </c>
      <c r="D237" s="276">
        <v>131.30000000000001</v>
      </c>
      <c r="E237" s="276">
        <v>119.2</v>
      </c>
      <c r="F237" s="276">
        <v>12.1</v>
      </c>
      <c r="G237" s="276">
        <v>17.100000000000001</v>
      </c>
      <c r="H237" s="280">
        <v>131.1</v>
      </c>
      <c r="I237" s="276">
        <v>126.8</v>
      </c>
      <c r="J237" s="276">
        <v>4.3</v>
      </c>
      <c r="K237" s="279">
        <v>17.7</v>
      </c>
      <c r="L237" s="276">
        <v>131.4</v>
      </c>
      <c r="M237" s="276">
        <v>128.9</v>
      </c>
      <c r="N237" s="276">
        <v>2.5</v>
      </c>
      <c r="O237" s="276">
        <v>18.7</v>
      </c>
      <c r="P237" s="276">
        <v>115</v>
      </c>
      <c r="Q237" s="276">
        <v>111.4</v>
      </c>
      <c r="R237" s="276">
        <v>3.6</v>
      </c>
      <c r="S237" s="276">
        <v>17.3</v>
      </c>
      <c r="T237" s="171"/>
      <c r="U237" s="268"/>
      <c r="V237" s="268"/>
      <c r="W237" s="268"/>
      <c r="X237" s="268"/>
      <c r="Y237" s="268"/>
      <c r="Z237" s="268"/>
      <c r="AA237" s="268"/>
      <c r="AB237" s="268"/>
      <c r="AC237" s="268"/>
      <c r="AD237" s="268"/>
      <c r="AE237" s="268"/>
      <c r="AF237" s="268"/>
    </row>
    <row r="238" spans="2:32" ht="27.9" customHeight="1" x14ac:dyDescent="0.25">
      <c r="B238" s="186"/>
      <c r="C238" s="179" t="s">
        <v>19</v>
      </c>
      <c r="D238" s="276">
        <v>147.9</v>
      </c>
      <c r="E238" s="276">
        <v>134.1</v>
      </c>
      <c r="F238" s="276">
        <v>13.8</v>
      </c>
      <c r="G238" s="276">
        <v>19.3</v>
      </c>
      <c r="H238" s="280">
        <v>137.69999999999999</v>
      </c>
      <c r="I238" s="276">
        <v>133.30000000000001</v>
      </c>
      <c r="J238" s="276">
        <v>4.4000000000000004</v>
      </c>
      <c r="K238" s="279">
        <v>18.399999999999999</v>
      </c>
      <c r="L238" s="276">
        <v>152.19999999999999</v>
      </c>
      <c r="M238" s="276">
        <v>150.1</v>
      </c>
      <c r="N238" s="276">
        <v>2.1</v>
      </c>
      <c r="O238" s="276">
        <v>21.5</v>
      </c>
      <c r="P238" s="276">
        <v>120.2</v>
      </c>
      <c r="Q238" s="276">
        <v>116.1</v>
      </c>
      <c r="R238" s="276">
        <v>4.0999999999999996</v>
      </c>
      <c r="S238" s="276">
        <v>18.3</v>
      </c>
      <c r="T238" s="171"/>
      <c r="U238" s="268"/>
      <c r="V238" s="268"/>
      <c r="W238" s="268"/>
      <c r="X238" s="268"/>
      <c r="Y238" s="268"/>
      <c r="Z238" s="268"/>
      <c r="AA238" s="268"/>
      <c r="AB238" s="268"/>
      <c r="AC238" s="268"/>
      <c r="AD238" s="268"/>
      <c r="AE238" s="268"/>
      <c r="AF238" s="268"/>
    </row>
    <row r="239" spans="2:32" ht="27.9" customHeight="1" x14ac:dyDescent="0.25">
      <c r="B239" s="186"/>
      <c r="C239" s="179" t="s">
        <v>20</v>
      </c>
      <c r="D239" s="276">
        <v>129.19999999999999</v>
      </c>
      <c r="E239" s="276">
        <v>118.4</v>
      </c>
      <c r="F239" s="276">
        <v>10.8</v>
      </c>
      <c r="G239" s="276">
        <v>17.2</v>
      </c>
      <c r="H239" s="280">
        <v>133.1</v>
      </c>
      <c r="I239" s="276">
        <v>128.9</v>
      </c>
      <c r="J239" s="276">
        <v>4.2</v>
      </c>
      <c r="K239" s="279">
        <v>17.899999999999999</v>
      </c>
      <c r="L239" s="276">
        <v>135.5</v>
      </c>
      <c r="M239" s="276">
        <v>133.80000000000001</v>
      </c>
      <c r="N239" s="276">
        <v>1.7</v>
      </c>
      <c r="O239" s="276">
        <v>18.7</v>
      </c>
      <c r="P239" s="276">
        <v>122.1</v>
      </c>
      <c r="Q239" s="276">
        <v>118.2</v>
      </c>
      <c r="R239" s="276">
        <v>3.9</v>
      </c>
      <c r="S239" s="276">
        <v>18.3</v>
      </c>
      <c r="T239" s="171"/>
      <c r="U239" s="268"/>
      <c r="V239" s="268"/>
      <c r="W239" s="268"/>
      <c r="X239" s="268"/>
      <c r="Y239" s="268"/>
      <c r="Z239" s="268"/>
      <c r="AA239" s="268"/>
      <c r="AB239" s="268"/>
      <c r="AC239" s="268"/>
      <c r="AD239" s="268"/>
      <c r="AE239" s="268"/>
      <c r="AF239" s="268"/>
    </row>
    <row r="240" spans="2:32" ht="27.9" customHeight="1" x14ac:dyDescent="0.25">
      <c r="B240" s="192"/>
      <c r="C240" s="183" t="s">
        <v>21</v>
      </c>
      <c r="D240" s="287">
        <v>123.1</v>
      </c>
      <c r="E240" s="287">
        <v>113.2</v>
      </c>
      <c r="F240" s="287">
        <v>9.9</v>
      </c>
      <c r="G240" s="287">
        <v>16.399999999999999</v>
      </c>
      <c r="H240" s="288">
        <v>135.19999999999999</v>
      </c>
      <c r="I240" s="287">
        <v>131.1</v>
      </c>
      <c r="J240" s="287">
        <v>4.0999999999999996</v>
      </c>
      <c r="K240" s="289">
        <v>18.2</v>
      </c>
      <c r="L240" s="287">
        <v>134.69999999999999</v>
      </c>
      <c r="M240" s="287">
        <v>132.80000000000001</v>
      </c>
      <c r="N240" s="287">
        <v>1.9</v>
      </c>
      <c r="O240" s="287">
        <v>20.399999999999999</v>
      </c>
      <c r="P240" s="287">
        <v>118</v>
      </c>
      <c r="Q240" s="287">
        <v>113.9</v>
      </c>
      <c r="R240" s="287">
        <v>4.0999999999999996</v>
      </c>
      <c r="S240" s="287">
        <v>17.600000000000001</v>
      </c>
      <c r="T240" s="171"/>
      <c r="U240" s="268"/>
      <c r="V240" s="268"/>
      <c r="W240" s="268"/>
      <c r="X240" s="268"/>
      <c r="Y240" s="268"/>
      <c r="Z240" s="268"/>
      <c r="AA240" s="268"/>
      <c r="AB240" s="268"/>
      <c r="AC240" s="268"/>
      <c r="AD240" s="268"/>
      <c r="AE240" s="268"/>
      <c r="AF240" s="268"/>
    </row>
    <row r="241" spans="21:32" ht="27.9" customHeight="1" x14ac:dyDescent="0.2">
      <c r="U241" s="268"/>
      <c r="V241" s="268"/>
      <c r="W241" s="268"/>
      <c r="X241" s="268"/>
      <c r="Y241" s="268"/>
      <c r="Z241" s="268"/>
      <c r="AA241" s="268"/>
      <c r="AB241" s="268"/>
      <c r="AC241" s="268"/>
      <c r="AD241" s="268"/>
      <c r="AE241" s="268"/>
      <c r="AF241" s="268"/>
    </row>
  </sheetData>
  <mergeCells count="29">
    <mergeCell ref="B205:B222"/>
    <mergeCell ref="B223:B240"/>
    <mergeCell ref="B145:B162"/>
    <mergeCell ref="B163:B180"/>
    <mergeCell ref="D183:G183"/>
    <mergeCell ref="H183:K183"/>
    <mergeCell ref="L183:O183"/>
    <mergeCell ref="P183:S183"/>
    <mergeCell ref="L63:O63"/>
    <mergeCell ref="P63:S63"/>
    <mergeCell ref="B85:B102"/>
    <mergeCell ref="B103:B120"/>
    <mergeCell ref="J122:K122"/>
    <mergeCell ref="D123:G123"/>
    <mergeCell ref="H123:K123"/>
    <mergeCell ref="L123:O123"/>
    <mergeCell ref="P123:S123"/>
    <mergeCell ref="A4:A5"/>
    <mergeCell ref="B25:B42"/>
    <mergeCell ref="B43:B60"/>
    <mergeCell ref="J62:K62"/>
    <mergeCell ref="D63:G63"/>
    <mergeCell ref="H63:K63"/>
    <mergeCell ref="A2:A3"/>
    <mergeCell ref="J2:K2"/>
    <mergeCell ref="D3:G3"/>
    <mergeCell ref="H3:K3"/>
    <mergeCell ref="L3:O3"/>
    <mergeCell ref="P3:S3"/>
  </mergeCells>
  <phoneticPr fontId="3"/>
  <conditionalFormatting sqref="A1:XFD1048576">
    <cfRule type="containsText" dxfId="5" priority="1" stopIfTrue="1" operator="containsText" text="#">
      <formula>NOT(ISERROR(SEARCH("#",A1)))</formula>
    </cfRule>
  </conditionalFormatting>
  <conditionalFormatting sqref="G74">
    <cfRule type="cellIs" priority="2" stopIfTrue="1" operator="lessThanOrEqual">
      <formula>"syousuutennga simohitokwta"</formula>
    </cfRule>
  </conditionalFormatting>
  <printOptions verticalCentered="1"/>
  <pageMargins left="0.59055118110236227" right="0.39370078740157483" top="0.39370078740157483" bottom="0.39370078740157483" header="0" footer="0"/>
  <pageSetup paperSize="9" scale="34" firstPageNumber="42" fitToHeight="4" orientation="landscape" useFirstPageNumber="1" r:id="rId1"/>
  <headerFooter alignWithMargins="0"/>
  <rowBreaks count="3" manualBreakCount="3">
    <brk id="60" max="18" man="1"/>
    <brk id="120" max="18" man="1"/>
    <brk id="180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2DFF5-5584-40E0-8D36-9039FCFA01CD}">
  <sheetPr>
    <tabColor rgb="FF92D050"/>
  </sheetPr>
  <dimension ref="A1:AC240"/>
  <sheetViews>
    <sheetView showGridLines="0" topLeftCell="A58" zoomScale="40" zoomScaleNormal="40" zoomScaleSheetLayoutView="25" workbookViewId="0">
      <selection activeCell="G59" sqref="G59"/>
    </sheetView>
  </sheetViews>
  <sheetFormatPr defaultColWidth="20.59765625" defaultRowHeight="27.9" customHeight="1" x14ac:dyDescent="0.2"/>
  <cols>
    <col min="1" max="1" width="20.59765625" style="299"/>
    <col min="2" max="2" width="19" style="299" customWidth="1"/>
    <col min="3" max="3" width="22.296875" style="119" customWidth="1"/>
    <col min="4" max="23" width="19" style="299" customWidth="1"/>
    <col min="24" max="16384" width="20.59765625" style="299"/>
  </cols>
  <sheetData>
    <row r="1" spans="1:29" ht="27.9" customHeight="1" x14ac:dyDescent="0.2">
      <c r="B1" s="120" t="s">
        <v>119</v>
      </c>
      <c r="D1" s="300"/>
      <c r="E1" s="300"/>
      <c r="F1" s="300"/>
      <c r="G1" s="301"/>
      <c r="H1" s="301"/>
      <c r="I1" s="301"/>
      <c r="J1" s="301"/>
      <c r="K1" s="301"/>
      <c r="L1" s="301"/>
      <c r="M1" s="301"/>
      <c r="N1" s="300"/>
      <c r="O1" s="300"/>
      <c r="P1" s="301"/>
      <c r="Q1" s="301"/>
      <c r="R1" s="302"/>
      <c r="S1" s="301"/>
      <c r="T1" s="301"/>
      <c r="U1" s="301"/>
      <c r="V1" s="301"/>
      <c r="W1" s="302"/>
    </row>
    <row r="2" spans="1:29" ht="27.9" customHeight="1" x14ac:dyDescent="0.2">
      <c r="A2" s="303" t="s">
        <v>2</v>
      </c>
      <c r="B2" s="122" t="s">
        <v>3</v>
      </c>
      <c r="D2" s="301"/>
      <c r="E2" s="301"/>
      <c r="F2" s="301"/>
      <c r="G2" s="301"/>
      <c r="H2" s="301"/>
      <c r="I2" s="301"/>
      <c r="J2" s="301"/>
      <c r="K2" s="301"/>
      <c r="L2" s="199"/>
      <c r="M2" s="304"/>
      <c r="N2" s="301"/>
      <c r="O2" s="301"/>
      <c r="P2" s="301"/>
      <c r="Q2" s="301"/>
      <c r="R2" s="302"/>
      <c r="S2" s="301"/>
      <c r="T2" s="301"/>
      <c r="U2" s="301"/>
      <c r="W2" s="159" t="s">
        <v>120</v>
      </c>
    </row>
    <row r="3" spans="1:29" ht="27.9" customHeight="1" x14ac:dyDescent="0.2">
      <c r="A3" s="303"/>
      <c r="B3" s="125"/>
      <c r="C3" s="126"/>
      <c r="D3" s="305" t="s">
        <v>35</v>
      </c>
      <c r="E3" s="247"/>
      <c r="F3" s="247"/>
      <c r="G3" s="247"/>
      <c r="H3" s="248"/>
      <c r="I3" s="306" t="s">
        <v>121</v>
      </c>
      <c r="J3" s="247"/>
      <c r="K3" s="247"/>
      <c r="L3" s="247"/>
      <c r="M3" s="247"/>
      <c r="N3" s="305" t="s">
        <v>122</v>
      </c>
      <c r="O3" s="247"/>
      <c r="P3" s="247"/>
      <c r="Q3" s="247"/>
      <c r="R3" s="248"/>
      <c r="S3" s="305" t="s">
        <v>103</v>
      </c>
      <c r="T3" s="247"/>
      <c r="U3" s="247"/>
      <c r="V3" s="247"/>
      <c r="W3" s="248"/>
    </row>
    <row r="4" spans="1:29" ht="27.9" customHeight="1" x14ac:dyDescent="0.2">
      <c r="A4" s="303">
        <f>'第１,２,３表'!A4:A5</f>
        <v>6</v>
      </c>
      <c r="B4" s="133" t="s">
        <v>41</v>
      </c>
      <c r="C4" s="122"/>
      <c r="D4" s="307" t="s">
        <v>48</v>
      </c>
      <c r="E4" s="307" t="s">
        <v>69</v>
      </c>
      <c r="F4" s="307" t="s">
        <v>69</v>
      </c>
      <c r="G4" s="308" t="s">
        <v>123</v>
      </c>
      <c r="H4" s="309" t="s">
        <v>123</v>
      </c>
      <c r="I4" s="310" t="s">
        <v>48</v>
      </c>
      <c r="J4" s="307" t="s">
        <v>69</v>
      </c>
      <c r="K4" s="307" t="s">
        <v>69</v>
      </c>
      <c r="L4" s="308" t="s">
        <v>123</v>
      </c>
      <c r="M4" s="311" t="s">
        <v>123</v>
      </c>
      <c r="N4" s="307" t="s">
        <v>48</v>
      </c>
      <c r="O4" s="307" t="s">
        <v>69</v>
      </c>
      <c r="P4" s="307" t="s">
        <v>69</v>
      </c>
      <c r="Q4" s="308" t="s">
        <v>123</v>
      </c>
      <c r="R4" s="309" t="s">
        <v>123</v>
      </c>
      <c r="S4" s="307" t="s">
        <v>48</v>
      </c>
      <c r="T4" s="307" t="s">
        <v>69</v>
      </c>
      <c r="U4" s="307" t="s">
        <v>69</v>
      </c>
      <c r="V4" s="308" t="s">
        <v>123</v>
      </c>
      <c r="W4" s="309" t="s">
        <v>123</v>
      </c>
    </row>
    <row r="5" spans="1:29" ht="27.9" customHeight="1" x14ac:dyDescent="0.2">
      <c r="A5" s="303"/>
      <c r="B5" s="133" t="s">
        <v>45</v>
      </c>
      <c r="C5" s="141" t="s">
        <v>4</v>
      </c>
      <c r="D5" s="308" t="s">
        <v>124</v>
      </c>
      <c r="E5" s="312" t="s">
        <v>125</v>
      </c>
      <c r="F5" s="308" t="s">
        <v>126</v>
      </c>
      <c r="G5" s="307"/>
      <c r="H5" s="309" t="s">
        <v>127</v>
      </c>
      <c r="I5" s="313" t="s">
        <v>124</v>
      </c>
      <c r="J5" s="308" t="s">
        <v>125</v>
      </c>
      <c r="K5" s="308" t="s">
        <v>126</v>
      </c>
      <c r="L5" s="307"/>
      <c r="M5" s="311" t="s">
        <v>127</v>
      </c>
      <c r="N5" s="308" t="s">
        <v>124</v>
      </c>
      <c r="O5" s="308" t="s">
        <v>125</v>
      </c>
      <c r="P5" s="308" t="s">
        <v>126</v>
      </c>
      <c r="Q5" s="307"/>
      <c r="R5" s="309" t="s">
        <v>127</v>
      </c>
      <c r="S5" s="308" t="s">
        <v>124</v>
      </c>
      <c r="T5" s="308" t="s">
        <v>125</v>
      </c>
      <c r="U5" s="308" t="s">
        <v>126</v>
      </c>
      <c r="V5" s="307"/>
      <c r="W5" s="309" t="s">
        <v>127</v>
      </c>
    </row>
    <row r="6" spans="1:29" ht="27.9" customHeight="1" x14ac:dyDescent="0.2">
      <c r="B6" s="144"/>
      <c r="C6" s="145" t="s">
        <v>48</v>
      </c>
      <c r="D6" s="314" t="s">
        <v>48</v>
      </c>
      <c r="E6" s="314" t="s">
        <v>69</v>
      </c>
      <c r="F6" s="314" t="s">
        <v>128</v>
      </c>
      <c r="G6" s="315" t="s">
        <v>129</v>
      </c>
      <c r="H6" s="316" t="s">
        <v>130</v>
      </c>
      <c r="I6" s="317" t="s">
        <v>48</v>
      </c>
      <c r="J6" s="314" t="s">
        <v>69</v>
      </c>
      <c r="K6" s="314" t="s">
        <v>128</v>
      </c>
      <c r="L6" s="315" t="s">
        <v>129</v>
      </c>
      <c r="M6" s="318" t="s">
        <v>130</v>
      </c>
      <c r="N6" s="314" t="s">
        <v>48</v>
      </c>
      <c r="O6" s="314" t="s">
        <v>69</v>
      </c>
      <c r="P6" s="314" t="s">
        <v>128</v>
      </c>
      <c r="Q6" s="315" t="s">
        <v>129</v>
      </c>
      <c r="R6" s="316" t="s">
        <v>130</v>
      </c>
      <c r="S6" s="314" t="s">
        <v>48</v>
      </c>
      <c r="T6" s="314" t="s">
        <v>69</v>
      </c>
      <c r="U6" s="314" t="s">
        <v>128</v>
      </c>
      <c r="V6" s="315" t="s">
        <v>129</v>
      </c>
      <c r="W6" s="316" t="s">
        <v>130</v>
      </c>
    </row>
    <row r="7" spans="1:29" ht="27.9" customHeight="1" x14ac:dyDescent="0.2">
      <c r="B7" s="133"/>
      <c r="C7" s="155" t="str">
        <f>'第１,２,３表'!B5</f>
        <v>令和元年平均</v>
      </c>
      <c r="D7" s="307">
        <v>349684</v>
      </c>
      <c r="E7" s="307">
        <v>8104</v>
      </c>
      <c r="F7" s="202">
        <v>7584</v>
      </c>
      <c r="G7" s="202">
        <v>97846</v>
      </c>
      <c r="H7" s="319">
        <v>28</v>
      </c>
      <c r="I7" s="207">
        <v>22297</v>
      </c>
      <c r="J7" s="202">
        <v>510</v>
      </c>
      <c r="K7" s="202">
        <v>437</v>
      </c>
      <c r="L7" s="202">
        <v>1189</v>
      </c>
      <c r="M7" s="320">
        <v>5.3</v>
      </c>
      <c r="N7" s="196">
        <v>49952</v>
      </c>
      <c r="O7" s="202">
        <v>716</v>
      </c>
      <c r="P7" s="202">
        <v>754</v>
      </c>
      <c r="Q7" s="202">
        <v>7493</v>
      </c>
      <c r="R7" s="319">
        <v>15</v>
      </c>
      <c r="S7" s="196">
        <v>1912</v>
      </c>
      <c r="T7" s="202">
        <v>43</v>
      </c>
      <c r="U7" s="202">
        <v>46</v>
      </c>
      <c r="V7" s="202">
        <v>145</v>
      </c>
      <c r="W7" s="319">
        <v>7.6</v>
      </c>
    </row>
    <row r="8" spans="1:29" ht="27.9" customHeight="1" x14ac:dyDescent="0.2">
      <c r="B8" s="133"/>
      <c r="C8" s="161" t="str">
        <f>'第１,２,３表'!B6</f>
        <v>２年</v>
      </c>
      <c r="D8" s="307">
        <v>347445</v>
      </c>
      <c r="E8" s="307">
        <v>6481</v>
      </c>
      <c r="F8" s="202">
        <v>7248</v>
      </c>
      <c r="G8" s="202">
        <v>99017</v>
      </c>
      <c r="H8" s="319">
        <v>28.5</v>
      </c>
      <c r="I8" s="207">
        <v>22271</v>
      </c>
      <c r="J8" s="202">
        <v>316</v>
      </c>
      <c r="K8" s="202">
        <v>385</v>
      </c>
      <c r="L8" s="202">
        <v>1893</v>
      </c>
      <c r="M8" s="320">
        <v>8.5</v>
      </c>
      <c r="N8" s="196">
        <v>49523</v>
      </c>
      <c r="O8" s="202">
        <v>616</v>
      </c>
      <c r="P8" s="202">
        <v>739</v>
      </c>
      <c r="Q8" s="202">
        <v>7683</v>
      </c>
      <c r="R8" s="319">
        <v>15.5</v>
      </c>
      <c r="S8" s="196">
        <v>952</v>
      </c>
      <c r="T8" s="202">
        <v>19</v>
      </c>
      <c r="U8" s="202">
        <v>15</v>
      </c>
      <c r="V8" s="202">
        <v>66</v>
      </c>
      <c r="W8" s="319">
        <v>6.9</v>
      </c>
    </row>
    <row r="9" spans="1:29" ht="27.9" customHeight="1" x14ac:dyDescent="0.2">
      <c r="B9" s="133"/>
      <c r="C9" s="161" t="str">
        <f>'第１,２,３表'!B7</f>
        <v>３年</v>
      </c>
      <c r="D9" s="307">
        <v>338516</v>
      </c>
      <c r="E9" s="307">
        <v>6211</v>
      </c>
      <c r="F9" s="202">
        <v>6615</v>
      </c>
      <c r="G9" s="202">
        <v>92150</v>
      </c>
      <c r="H9" s="321">
        <v>27.2</v>
      </c>
      <c r="I9" s="207">
        <v>20034</v>
      </c>
      <c r="J9" s="202">
        <v>187</v>
      </c>
      <c r="K9" s="202">
        <v>370</v>
      </c>
      <c r="L9" s="202">
        <v>724</v>
      </c>
      <c r="M9" s="320">
        <v>3.6</v>
      </c>
      <c r="N9" s="196">
        <v>47927</v>
      </c>
      <c r="O9" s="202">
        <v>666</v>
      </c>
      <c r="P9" s="202">
        <v>803</v>
      </c>
      <c r="Q9" s="202">
        <v>7150</v>
      </c>
      <c r="R9" s="319">
        <v>14.9</v>
      </c>
      <c r="S9" s="196">
        <v>1877</v>
      </c>
      <c r="T9" s="202">
        <v>46</v>
      </c>
      <c r="U9" s="202">
        <v>36</v>
      </c>
      <c r="V9" s="202">
        <v>159</v>
      </c>
      <c r="W9" s="319">
        <v>8.6999999999999993</v>
      </c>
      <c r="Z9" s="167"/>
      <c r="AA9" s="167"/>
      <c r="AB9" s="167"/>
      <c r="AC9" s="167"/>
    </row>
    <row r="10" spans="1:29" ht="27.9" customHeight="1" x14ac:dyDescent="0.2">
      <c r="B10" s="133" t="s">
        <v>51</v>
      </c>
      <c r="C10" s="161" t="str">
        <f>'第１,２,３表'!B8</f>
        <v>４年</v>
      </c>
      <c r="D10" s="307">
        <v>352126</v>
      </c>
      <c r="E10" s="307">
        <v>7128</v>
      </c>
      <c r="F10" s="202">
        <v>6617</v>
      </c>
      <c r="G10" s="202">
        <v>94061</v>
      </c>
      <c r="H10" s="321">
        <v>26.7</v>
      </c>
      <c r="I10" s="207">
        <v>20336</v>
      </c>
      <c r="J10" s="202">
        <v>201</v>
      </c>
      <c r="K10" s="202">
        <v>160</v>
      </c>
      <c r="L10" s="202">
        <v>725</v>
      </c>
      <c r="M10" s="320">
        <v>3.6</v>
      </c>
      <c r="N10" s="196">
        <v>48735</v>
      </c>
      <c r="O10" s="202">
        <v>610</v>
      </c>
      <c r="P10" s="202">
        <v>634</v>
      </c>
      <c r="Q10" s="202">
        <v>6736</v>
      </c>
      <c r="R10" s="319">
        <v>13.8</v>
      </c>
      <c r="S10" s="196">
        <v>2961</v>
      </c>
      <c r="T10" s="202">
        <v>55</v>
      </c>
      <c r="U10" s="202">
        <v>68</v>
      </c>
      <c r="V10" s="202">
        <v>225</v>
      </c>
      <c r="W10" s="319">
        <v>7.6</v>
      </c>
      <c r="Z10" s="167"/>
      <c r="AA10" s="167"/>
      <c r="AB10" s="167"/>
      <c r="AC10" s="167"/>
    </row>
    <row r="11" spans="1:29" ht="27.9" customHeight="1" x14ac:dyDescent="0.2">
      <c r="B11" s="133" t="s">
        <v>52</v>
      </c>
      <c r="C11" s="161" t="str">
        <f>'第１,２,３表'!B9</f>
        <v>５年</v>
      </c>
      <c r="D11" s="322">
        <v>358919</v>
      </c>
      <c r="E11" s="323">
        <v>7615</v>
      </c>
      <c r="F11" s="206">
        <v>6817</v>
      </c>
      <c r="G11" s="206">
        <v>106914</v>
      </c>
      <c r="H11" s="324">
        <v>29.8</v>
      </c>
      <c r="I11" s="207">
        <v>20851</v>
      </c>
      <c r="J11" s="202">
        <v>150</v>
      </c>
      <c r="K11" s="202">
        <v>124</v>
      </c>
      <c r="L11" s="202">
        <v>976</v>
      </c>
      <c r="M11" s="325">
        <v>4.7</v>
      </c>
      <c r="N11" s="202">
        <v>48671</v>
      </c>
      <c r="O11" s="202">
        <v>614</v>
      </c>
      <c r="P11" s="202">
        <v>586</v>
      </c>
      <c r="Q11" s="202">
        <v>8192</v>
      </c>
      <c r="R11" s="321">
        <v>16.8</v>
      </c>
      <c r="S11" s="202">
        <v>2534</v>
      </c>
      <c r="T11" s="202">
        <v>62</v>
      </c>
      <c r="U11" s="202">
        <v>59</v>
      </c>
      <c r="V11" s="202">
        <v>152</v>
      </c>
      <c r="W11" s="321">
        <v>6.2</v>
      </c>
      <c r="Z11" s="167"/>
      <c r="AA11" s="167"/>
      <c r="AB11" s="167"/>
      <c r="AC11" s="167"/>
    </row>
    <row r="12" spans="1:29" ht="27.9" customHeight="1" x14ac:dyDescent="0.25">
      <c r="B12" s="133"/>
      <c r="C12" s="161" t="str">
        <f>'第１,２,３表'!B10</f>
        <v>６年</v>
      </c>
      <c r="D12" s="196">
        <v>365508</v>
      </c>
      <c r="E12" s="206">
        <v>7261</v>
      </c>
      <c r="F12" s="206">
        <v>6962</v>
      </c>
      <c r="G12" s="206">
        <v>105723</v>
      </c>
      <c r="H12" s="324">
        <v>28.9</v>
      </c>
      <c r="I12" s="207">
        <v>20403</v>
      </c>
      <c r="J12" s="202">
        <v>105</v>
      </c>
      <c r="K12" s="202">
        <v>132</v>
      </c>
      <c r="L12" s="202">
        <v>1227</v>
      </c>
      <c r="M12" s="325">
        <v>6</v>
      </c>
      <c r="N12" s="202">
        <v>50277</v>
      </c>
      <c r="O12" s="202">
        <v>534</v>
      </c>
      <c r="P12" s="202">
        <v>654</v>
      </c>
      <c r="Q12" s="202">
        <v>5653</v>
      </c>
      <c r="R12" s="321">
        <v>11.2</v>
      </c>
      <c r="S12" s="202">
        <v>1998</v>
      </c>
      <c r="T12" s="202">
        <v>30</v>
      </c>
      <c r="U12" s="202">
        <v>30</v>
      </c>
      <c r="V12" s="202">
        <v>128</v>
      </c>
      <c r="W12" s="321">
        <v>6.4</v>
      </c>
      <c r="X12" s="171"/>
      <c r="Z12" s="167"/>
      <c r="AA12" s="167"/>
      <c r="AB12" s="167"/>
      <c r="AC12" s="167"/>
    </row>
    <row r="13" spans="1:29" ht="27.9" customHeight="1" x14ac:dyDescent="0.25">
      <c r="B13" s="133"/>
      <c r="C13" s="172">
        <f>$A$4</f>
        <v>6</v>
      </c>
      <c r="D13" s="243">
        <v>363429</v>
      </c>
      <c r="E13" s="244">
        <v>4872</v>
      </c>
      <c r="F13" s="244">
        <v>5645</v>
      </c>
      <c r="G13" s="244">
        <v>102305</v>
      </c>
      <c r="H13" s="326">
        <v>28.1</v>
      </c>
      <c r="I13" s="244">
        <v>20632</v>
      </c>
      <c r="J13" s="243">
        <v>12</v>
      </c>
      <c r="K13" s="243">
        <v>89</v>
      </c>
      <c r="L13" s="243">
        <v>1208</v>
      </c>
      <c r="M13" s="327">
        <v>5.9</v>
      </c>
      <c r="N13" s="243">
        <v>51523</v>
      </c>
      <c r="O13" s="243">
        <v>423</v>
      </c>
      <c r="P13" s="243">
        <v>561</v>
      </c>
      <c r="Q13" s="243">
        <v>6313</v>
      </c>
      <c r="R13" s="328">
        <v>12.3</v>
      </c>
      <c r="S13" s="243">
        <v>1983</v>
      </c>
      <c r="T13" s="243">
        <v>0</v>
      </c>
      <c r="U13" s="243">
        <v>5</v>
      </c>
      <c r="V13" s="243">
        <v>128</v>
      </c>
      <c r="W13" s="328">
        <v>6.5</v>
      </c>
      <c r="X13" s="171"/>
      <c r="Z13" s="180"/>
      <c r="AA13" s="119"/>
      <c r="AB13" s="119"/>
      <c r="AC13" s="119"/>
    </row>
    <row r="14" spans="1:29" ht="27.9" customHeight="1" x14ac:dyDescent="0.25">
      <c r="B14" s="133"/>
      <c r="C14" s="179" t="s">
        <v>11</v>
      </c>
      <c r="D14" s="234">
        <v>363275</v>
      </c>
      <c r="E14" s="235">
        <v>5652</v>
      </c>
      <c r="F14" s="235">
        <v>5761</v>
      </c>
      <c r="G14" s="235">
        <v>100985</v>
      </c>
      <c r="H14" s="329">
        <v>27.8</v>
      </c>
      <c r="I14" s="235">
        <v>20789</v>
      </c>
      <c r="J14" s="234">
        <v>157</v>
      </c>
      <c r="K14" s="234">
        <v>0</v>
      </c>
      <c r="L14" s="234">
        <v>1301</v>
      </c>
      <c r="M14" s="330">
        <v>6.3</v>
      </c>
      <c r="N14" s="234">
        <v>51212</v>
      </c>
      <c r="O14" s="234">
        <v>364</v>
      </c>
      <c r="P14" s="234">
        <v>630</v>
      </c>
      <c r="Q14" s="234">
        <v>6168</v>
      </c>
      <c r="R14" s="331">
        <v>12</v>
      </c>
      <c r="S14" s="234">
        <v>1974</v>
      </c>
      <c r="T14" s="234">
        <v>0</v>
      </c>
      <c r="U14" s="234">
        <v>9</v>
      </c>
      <c r="V14" s="234">
        <v>128</v>
      </c>
      <c r="W14" s="331">
        <v>6.5</v>
      </c>
      <c r="X14" s="171"/>
      <c r="Z14" s="332"/>
      <c r="AA14" s="332"/>
      <c r="AB14" s="332"/>
      <c r="AC14" s="332"/>
    </row>
    <row r="15" spans="1:29" ht="27.9" customHeight="1" x14ac:dyDescent="0.25">
      <c r="B15" s="133" t="s">
        <v>53</v>
      </c>
      <c r="C15" s="179" t="s">
        <v>12</v>
      </c>
      <c r="D15" s="234">
        <v>359891</v>
      </c>
      <c r="E15" s="235">
        <v>5766</v>
      </c>
      <c r="F15" s="235">
        <v>8525</v>
      </c>
      <c r="G15" s="235">
        <v>100077</v>
      </c>
      <c r="H15" s="329">
        <v>27.8</v>
      </c>
      <c r="I15" s="235">
        <v>20609</v>
      </c>
      <c r="J15" s="234">
        <v>52</v>
      </c>
      <c r="K15" s="234">
        <v>232</v>
      </c>
      <c r="L15" s="234">
        <v>1201</v>
      </c>
      <c r="M15" s="330">
        <v>5.8</v>
      </c>
      <c r="N15" s="234">
        <v>50419</v>
      </c>
      <c r="O15" s="234">
        <v>388</v>
      </c>
      <c r="P15" s="234">
        <v>556</v>
      </c>
      <c r="Q15" s="234">
        <v>6230</v>
      </c>
      <c r="R15" s="331">
        <v>12.4</v>
      </c>
      <c r="S15" s="234">
        <v>1971</v>
      </c>
      <c r="T15" s="234">
        <v>0</v>
      </c>
      <c r="U15" s="234">
        <v>3</v>
      </c>
      <c r="V15" s="234">
        <v>109</v>
      </c>
      <c r="W15" s="331">
        <v>5.5</v>
      </c>
      <c r="X15" s="171"/>
      <c r="Z15" s="332"/>
      <c r="AA15" s="332"/>
      <c r="AB15" s="332"/>
      <c r="AC15" s="332"/>
    </row>
    <row r="16" spans="1:29" ht="27.9" customHeight="1" x14ac:dyDescent="0.25">
      <c r="B16" s="133"/>
      <c r="C16" s="179" t="s">
        <v>13</v>
      </c>
      <c r="D16" s="234">
        <v>364918</v>
      </c>
      <c r="E16" s="235">
        <v>24118</v>
      </c>
      <c r="F16" s="235">
        <v>18688</v>
      </c>
      <c r="G16" s="235">
        <v>101340</v>
      </c>
      <c r="H16" s="329">
        <v>27.8</v>
      </c>
      <c r="I16" s="235">
        <v>20374</v>
      </c>
      <c r="J16" s="234">
        <v>169</v>
      </c>
      <c r="K16" s="234">
        <v>404</v>
      </c>
      <c r="L16" s="234">
        <v>1240</v>
      </c>
      <c r="M16" s="330">
        <v>6.1</v>
      </c>
      <c r="N16" s="234">
        <v>51622</v>
      </c>
      <c r="O16" s="234">
        <v>1210</v>
      </c>
      <c r="P16" s="234">
        <v>789</v>
      </c>
      <c r="Q16" s="234">
        <v>6079</v>
      </c>
      <c r="R16" s="331">
        <v>11.8</v>
      </c>
      <c r="S16" s="234">
        <v>2018</v>
      </c>
      <c r="T16" s="234">
        <v>241</v>
      </c>
      <c r="U16" s="234">
        <v>194</v>
      </c>
      <c r="V16" s="234">
        <v>111</v>
      </c>
      <c r="W16" s="331">
        <v>5.5</v>
      </c>
      <c r="X16" s="171"/>
      <c r="Z16" s="332"/>
      <c r="AA16" s="332"/>
      <c r="AB16" s="332"/>
      <c r="AC16" s="332"/>
    </row>
    <row r="17" spans="2:24" ht="27.9" customHeight="1" x14ac:dyDescent="0.25">
      <c r="B17" s="133"/>
      <c r="C17" s="179" t="s">
        <v>14</v>
      </c>
      <c r="D17" s="234">
        <v>366056</v>
      </c>
      <c r="E17" s="235">
        <v>7348</v>
      </c>
      <c r="F17" s="235">
        <v>6210</v>
      </c>
      <c r="G17" s="235">
        <v>100115</v>
      </c>
      <c r="H17" s="329">
        <v>27.3</v>
      </c>
      <c r="I17" s="235">
        <v>20262</v>
      </c>
      <c r="J17" s="234">
        <v>201</v>
      </c>
      <c r="K17" s="234">
        <v>313</v>
      </c>
      <c r="L17" s="234">
        <v>1040</v>
      </c>
      <c r="M17" s="330">
        <v>5.0999999999999996</v>
      </c>
      <c r="N17" s="234">
        <v>51402</v>
      </c>
      <c r="O17" s="234">
        <v>394</v>
      </c>
      <c r="P17" s="234">
        <v>614</v>
      </c>
      <c r="Q17" s="234">
        <v>5976</v>
      </c>
      <c r="R17" s="331">
        <v>11.6</v>
      </c>
      <c r="S17" s="234">
        <v>2013</v>
      </c>
      <c r="T17" s="234">
        <v>11</v>
      </c>
      <c r="U17" s="234">
        <v>16</v>
      </c>
      <c r="V17" s="234">
        <v>112</v>
      </c>
      <c r="W17" s="331">
        <v>5.6</v>
      </c>
      <c r="X17" s="171"/>
    </row>
    <row r="18" spans="2:24" ht="27.9" customHeight="1" x14ac:dyDescent="0.25">
      <c r="B18" s="133"/>
      <c r="C18" s="179" t="s">
        <v>15</v>
      </c>
      <c r="D18" s="234">
        <v>368213</v>
      </c>
      <c r="E18" s="235">
        <v>5373</v>
      </c>
      <c r="F18" s="235">
        <v>5036</v>
      </c>
      <c r="G18" s="235">
        <v>102331</v>
      </c>
      <c r="H18" s="329">
        <v>27.8</v>
      </c>
      <c r="I18" s="235">
        <v>20368</v>
      </c>
      <c r="J18" s="234">
        <v>147</v>
      </c>
      <c r="K18" s="234">
        <v>41</v>
      </c>
      <c r="L18" s="234">
        <v>1042</v>
      </c>
      <c r="M18" s="330">
        <v>5.0999999999999996</v>
      </c>
      <c r="N18" s="234">
        <v>51979</v>
      </c>
      <c r="O18" s="234">
        <v>1043</v>
      </c>
      <c r="P18" s="234">
        <v>467</v>
      </c>
      <c r="Q18" s="234">
        <v>6202</v>
      </c>
      <c r="R18" s="331">
        <v>11.9</v>
      </c>
      <c r="S18" s="234">
        <v>2014</v>
      </c>
      <c r="T18" s="234">
        <v>1</v>
      </c>
      <c r="U18" s="234">
        <v>0</v>
      </c>
      <c r="V18" s="234">
        <v>113</v>
      </c>
      <c r="W18" s="331">
        <v>5.6</v>
      </c>
      <c r="X18" s="171"/>
    </row>
    <row r="19" spans="2:24" ht="27.9" customHeight="1" x14ac:dyDescent="0.25">
      <c r="B19" s="133" t="s">
        <v>54</v>
      </c>
      <c r="C19" s="179" t="s">
        <v>16</v>
      </c>
      <c r="D19" s="234">
        <v>368863</v>
      </c>
      <c r="E19" s="235">
        <v>6508</v>
      </c>
      <c r="F19" s="235">
        <v>4820</v>
      </c>
      <c r="G19" s="235">
        <v>111683</v>
      </c>
      <c r="H19" s="329">
        <v>30.3</v>
      </c>
      <c r="I19" s="235">
        <v>20367</v>
      </c>
      <c r="J19" s="234">
        <v>26</v>
      </c>
      <c r="K19" s="234">
        <v>27</v>
      </c>
      <c r="L19" s="234">
        <v>1214</v>
      </c>
      <c r="M19" s="330">
        <v>6</v>
      </c>
      <c r="N19" s="234">
        <v>50539</v>
      </c>
      <c r="O19" s="234">
        <v>457</v>
      </c>
      <c r="P19" s="234">
        <v>859</v>
      </c>
      <c r="Q19" s="234">
        <v>5526</v>
      </c>
      <c r="R19" s="331">
        <v>10.9</v>
      </c>
      <c r="S19" s="234">
        <v>2032</v>
      </c>
      <c r="T19" s="234">
        <v>21</v>
      </c>
      <c r="U19" s="234">
        <v>3</v>
      </c>
      <c r="V19" s="234">
        <v>140</v>
      </c>
      <c r="W19" s="331">
        <v>6.9</v>
      </c>
      <c r="X19" s="171"/>
    </row>
    <row r="20" spans="2:24" ht="27.9" customHeight="1" x14ac:dyDescent="0.25">
      <c r="B20" s="133"/>
      <c r="C20" s="179" t="s">
        <v>17</v>
      </c>
      <c r="D20" s="234">
        <v>368864</v>
      </c>
      <c r="E20" s="235">
        <v>5835</v>
      </c>
      <c r="F20" s="235">
        <v>5674</v>
      </c>
      <c r="G20" s="235">
        <v>112567</v>
      </c>
      <c r="H20" s="329">
        <v>30.5</v>
      </c>
      <c r="I20" s="235">
        <v>20161</v>
      </c>
      <c r="J20" s="234">
        <v>20</v>
      </c>
      <c r="K20" s="234">
        <v>226</v>
      </c>
      <c r="L20" s="234">
        <v>1358</v>
      </c>
      <c r="M20" s="330">
        <v>6.7</v>
      </c>
      <c r="N20" s="234">
        <v>49805</v>
      </c>
      <c r="O20" s="234">
        <v>272</v>
      </c>
      <c r="P20" s="234">
        <v>846</v>
      </c>
      <c r="Q20" s="234">
        <v>4879</v>
      </c>
      <c r="R20" s="331">
        <v>9.8000000000000007</v>
      </c>
      <c r="S20" s="234">
        <v>2029</v>
      </c>
      <c r="T20" s="234">
        <v>21</v>
      </c>
      <c r="U20" s="234">
        <v>24</v>
      </c>
      <c r="V20" s="234">
        <v>140</v>
      </c>
      <c r="W20" s="331">
        <v>6.9</v>
      </c>
      <c r="X20" s="171"/>
    </row>
    <row r="21" spans="2:24" ht="27.9" customHeight="1" x14ac:dyDescent="0.25">
      <c r="B21" s="133"/>
      <c r="C21" s="179" t="s">
        <v>18</v>
      </c>
      <c r="D21" s="234">
        <v>364362</v>
      </c>
      <c r="E21" s="235">
        <v>4289</v>
      </c>
      <c r="F21" s="235">
        <v>8164</v>
      </c>
      <c r="G21" s="235">
        <v>106903</v>
      </c>
      <c r="H21" s="329">
        <v>29.3</v>
      </c>
      <c r="I21" s="235">
        <v>20233</v>
      </c>
      <c r="J21" s="234">
        <v>95</v>
      </c>
      <c r="K21" s="234">
        <v>23</v>
      </c>
      <c r="L21" s="234">
        <v>1219</v>
      </c>
      <c r="M21" s="330">
        <v>6</v>
      </c>
      <c r="N21" s="234">
        <v>49545</v>
      </c>
      <c r="O21" s="234">
        <v>304</v>
      </c>
      <c r="P21" s="234">
        <v>830</v>
      </c>
      <c r="Q21" s="234">
        <v>4829</v>
      </c>
      <c r="R21" s="331">
        <v>9.6999999999999993</v>
      </c>
      <c r="S21" s="234">
        <v>2047</v>
      </c>
      <c r="T21" s="234">
        <v>22</v>
      </c>
      <c r="U21" s="234">
        <v>4</v>
      </c>
      <c r="V21" s="234">
        <v>140</v>
      </c>
      <c r="W21" s="331">
        <v>6.8</v>
      </c>
      <c r="X21" s="171"/>
    </row>
    <row r="22" spans="2:24" ht="27.9" customHeight="1" x14ac:dyDescent="0.25">
      <c r="B22" s="133"/>
      <c r="C22" s="179" t="s">
        <v>19</v>
      </c>
      <c r="D22" s="234">
        <v>362160</v>
      </c>
      <c r="E22" s="235">
        <v>6631</v>
      </c>
      <c r="F22" s="235">
        <v>5560</v>
      </c>
      <c r="G22" s="235">
        <v>108041</v>
      </c>
      <c r="H22" s="329">
        <v>29.8</v>
      </c>
      <c r="I22" s="235">
        <v>20259</v>
      </c>
      <c r="J22" s="234">
        <v>163</v>
      </c>
      <c r="K22" s="234">
        <v>137</v>
      </c>
      <c r="L22" s="234">
        <v>1236</v>
      </c>
      <c r="M22" s="330">
        <v>6.1</v>
      </c>
      <c r="N22" s="234">
        <v>46682</v>
      </c>
      <c r="O22" s="234">
        <v>542</v>
      </c>
      <c r="P22" s="234">
        <v>696</v>
      </c>
      <c r="Q22" s="234">
        <v>5156</v>
      </c>
      <c r="R22" s="331">
        <v>11</v>
      </c>
      <c r="S22" s="234">
        <v>1955</v>
      </c>
      <c r="T22" s="234">
        <v>0</v>
      </c>
      <c r="U22" s="234">
        <v>92</v>
      </c>
      <c r="V22" s="234">
        <v>140</v>
      </c>
      <c r="W22" s="331">
        <v>7.2</v>
      </c>
      <c r="X22" s="171"/>
    </row>
    <row r="23" spans="2:24" ht="27.9" customHeight="1" x14ac:dyDescent="0.25">
      <c r="B23" s="133"/>
      <c r="C23" s="179" t="s">
        <v>20</v>
      </c>
      <c r="D23" s="234">
        <v>367376</v>
      </c>
      <c r="E23" s="235">
        <v>6094</v>
      </c>
      <c r="F23" s="235">
        <v>4375</v>
      </c>
      <c r="G23" s="235">
        <v>112046</v>
      </c>
      <c r="H23" s="329">
        <v>30.5</v>
      </c>
      <c r="I23" s="235">
        <v>20395</v>
      </c>
      <c r="J23" s="234">
        <v>191</v>
      </c>
      <c r="K23" s="234">
        <v>55</v>
      </c>
      <c r="L23" s="234">
        <v>1341</v>
      </c>
      <c r="M23" s="330">
        <v>6.6</v>
      </c>
      <c r="N23" s="234">
        <v>49293</v>
      </c>
      <c r="O23" s="234">
        <v>587</v>
      </c>
      <c r="P23" s="234">
        <v>580</v>
      </c>
      <c r="Q23" s="234">
        <v>5285</v>
      </c>
      <c r="R23" s="331">
        <v>10.7</v>
      </c>
      <c r="S23" s="234">
        <v>1950</v>
      </c>
      <c r="T23" s="234">
        <v>4</v>
      </c>
      <c r="U23" s="234">
        <v>9</v>
      </c>
      <c r="V23" s="234">
        <v>137</v>
      </c>
      <c r="W23" s="331">
        <v>7</v>
      </c>
      <c r="X23" s="171"/>
    </row>
    <row r="24" spans="2:24" ht="27.9" customHeight="1" x14ac:dyDescent="0.25">
      <c r="B24" s="133"/>
      <c r="C24" s="183" t="s">
        <v>21</v>
      </c>
      <c r="D24" s="234">
        <v>368678</v>
      </c>
      <c r="E24" s="235">
        <v>4643</v>
      </c>
      <c r="F24" s="235">
        <v>5091</v>
      </c>
      <c r="G24" s="235">
        <v>110282</v>
      </c>
      <c r="H24" s="329">
        <v>29.9</v>
      </c>
      <c r="I24" s="235">
        <v>20385</v>
      </c>
      <c r="J24" s="234">
        <v>21</v>
      </c>
      <c r="K24" s="234">
        <v>31</v>
      </c>
      <c r="L24" s="234">
        <v>1326</v>
      </c>
      <c r="M24" s="330">
        <v>6.5</v>
      </c>
      <c r="N24" s="234">
        <v>49295</v>
      </c>
      <c r="O24" s="234">
        <v>418</v>
      </c>
      <c r="P24" s="234">
        <v>417</v>
      </c>
      <c r="Q24" s="234">
        <v>5191</v>
      </c>
      <c r="R24" s="331">
        <v>10.5</v>
      </c>
      <c r="S24" s="234">
        <v>1992</v>
      </c>
      <c r="T24" s="234">
        <v>42</v>
      </c>
      <c r="U24" s="234">
        <v>0</v>
      </c>
      <c r="V24" s="234">
        <v>137</v>
      </c>
      <c r="W24" s="331">
        <v>6.9</v>
      </c>
      <c r="X24" s="171"/>
    </row>
    <row r="25" spans="2:24" ht="27.9" customHeight="1" x14ac:dyDescent="0.2">
      <c r="B25" s="184" t="s">
        <v>52</v>
      </c>
      <c r="C25" s="155" t="str">
        <f>C7</f>
        <v>令和元年平均</v>
      </c>
      <c r="D25" s="333">
        <v>167414</v>
      </c>
      <c r="E25" s="333">
        <v>3617</v>
      </c>
      <c r="F25" s="198">
        <v>3527</v>
      </c>
      <c r="G25" s="198">
        <v>25242</v>
      </c>
      <c r="H25" s="334">
        <v>15.1</v>
      </c>
      <c r="I25" s="212">
        <v>18380</v>
      </c>
      <c r="J25" s="198">
        <v>454</v>
      </c>
      <c r="K25" s="198">
        <v>382</v>
      </c>
      <c r="L25" s="198">
        <v>116</v>
      </c>
      <c r="M25" s="335">
        <v>0.7</v>
      </c>
      <c r="N25" s="209">
        <v>27830</v>
      </c>
      <c r="O25" s="198">
        <v>318</v>
      </c>
      <c r="P25" s="198">
        <v>354</v>
      </c>
      <c r="Q25" s="198">
        <v>1369</v>
      </c>
      <c r="R25" s="334">
        <v>4.9000000000000004</v>
      </c>
      <c r="S25" s="209">
        <v>1499</v>
      </c>
      <c r="T25" s="198">
        <v>33</v>
      </c>
      <c r="U25" s="198">
        <v>34</v>
      </c>
      <c r="V25" s="198">
        <v>94</v>
      </c>
      <c r="W25" s="334">
        <v>6.3</v>
      </c>
    </row>
    <row r="26" spans="2:24" ht="27.9" customHeight="1" x14ac:dyDescent="0.2">
      <c r="B26" s="186"/>
      <c r="C26" s="161" t="str">
        <f>C8</f>
        <v>２年</v>
      </c>
      <c r="D26" s="307">
        <v>164804</v>
      </c>
      <c r="E26" s="307">
        <v>2744</v>
      </c>
      <c r="F26" s="202">
        <v>2944</v>
      </c>
      <c r="G26" s="202">
        <v>23085</v>
      </c>
      <c r="H26" s="319">
        <v>14</v>
      </c>
      <c r="I26" s="199">
        <v>17654</v>
      </c>
      <c r="J26" s="202">
        <v>237</v>
      </c>
      <c r="K26" s="202">
        <v>337</v>
      </c>
      <c r="L26" s="202">
        <v>208</v>
      </c>
      <c r="M26" s="320">
        <v>1.2</v>
      </c>
      <c r="N26" s="196">
        <v>28554</v>
      </c>
      <c r="O26" s="202">
        <v>299</v>
      </c>
      <c r="P26" s="202">
        <v>352</v>
      </c>
      <c r="Q26" s="202">
        <v>1563</v>
      </c>
      <c r="R26" s="319">
        <v>5.5</v>
      </c>
      <c r="S26" s="196">
        <v>790</v>
      </c>
      <c r="T26" s="202">
        <v>15</v>
      </c>
      <c r="U26" s="202">
        <v>12</v>
      </c>
      <c r="V26" s="202">
        <v>32</v>
      </c>
      <c r="W26" s="319">
        <v>4.0999999999999996</v>
      </c>
    </row>
    <row r="27" spans="2:24" ht="27.9" customHeight="1" x14ac:dyDescent="0.2">
      <c r="B27" s="186"/>
      <c r="C27" s="161" t="str">
        <f t="shared" ref="C27:C29" si="0">C9</f>
        <v>３年</v>
      </c>
      <c r="D27" s="307">
        <v>164924</v>
      </c>
      <c r="E27" s="307">
        <v>2724</v>
      </c>
      <c r="F27" s="202">
        <v>3034</v>
      </c>
      <c r="G27" s="202">
        <v>22435</v>
      </c>
      <c r="H27" s="319">
        <v>13.6</v>
      </c>
      <c r="I27" s="199">
        <v>16060</v>
      </c>
      <c r="J27" s="202">
        <v>132</v>
      </c>
      <c r="K27" s="202">
        <v>298</v>
      </c>
      <c r="L27" s="202">
        <v>135</v>
      </c>
      <c r="M27" s="320">
        <v>0.9</v>
      </c>
      <c r="N27" s="196">
        <v>29533</v>
      </c>
      <c r="O27" s="202">
        <v>366</v>
      </c>
      <c r="P27" s="202">
        <v>437</v>
      </c>
      <c r="Q27" s="202">
        <v>1474</v>
      </c>
      <c r="R27" s="319">
        <v>5</v>
      </c>
      <c r="S27" s="196">
        <v>1566</v>
      </c>
      <c r="T27" s="202">
        <v>42</v>
      </c>
      <c r="U27" s="202">
        <v>31</v>
      </c>
      <c r="V27" s="202">
        <v>59</v>
      </c>
      <c r="W27" s="319">
        <v>3.8</v>
      </c>
    </row>
    <row r="28" spans="2:24" ht="27.9" customHeight="1" x14ac:dyDescent="0.2">
      <c r="B28" s="186"/>
      <c r="C28" s="161" t="str">
        <f t="shared" si="0"/>
        <v>４年</v>
      </c>
      <c r="D28" s="307">
        <v>176682</v>
      </c>
      <c r="E28" s="307">
        <v>3383</v>
      </c>
      <c r="F28" s="202">
        <v>3072</v>
      </c>
      <c r="G28" s="202">
        <v>22882</v>
      </c>
      <c r="H28" s="319">
        <v>12.9</v>
      </c>
      <c r="I28" s="199">
        <v>16507</v>
      </c>
      <c r="J28" s="202">
        <v>155</v>
      </c>
      <c r="K28" s="202">
        <v>139</v>
      </c>
      <c r="L28" s="202">
        <v>87</v>
      </c>
      <c r="M28" s="320">
        <v>0.5</v>
      </c>
      <c r="N28" s="196">
        <v>31846</v>
      </c>
      <c r="O28" s="202">
        <v>361</v>
      </c>
      <c r="P28" s="202">
        <v>385</v>
      </c>
      <c r="Q28" s="202">
        <v>1290</v>
      </c>
      <c r="R28" s="319">
        <v>4.0999999999999996</v>
      </c>
      <c r="S28" s="196">
        <v>2483</v>
      </c>
      <c r="T28" s="202">
        <v>47</v>
      </c>
      <c r="U28" s="202">
        <v>57</v>
      </c>
      <c r="V28" s="202">
        <v>132</v>
      </c>
      <c r="W28" s="319">
        <v>5.3</v>
      </c>
    </row>
    <row r="29" spans="2:24" ht="27.9" customHeight="1" x14ac:dyDescent="0.2">
      <c r="B29" s="186"/>
      <c r="C29" s="161" t="str">
        <f t="shared" si="0"/>
        <v>５年</v>
      </c>
      <c r="D29" s="307">
        <v>176257</v>
      </c>
      <c r="E29" s="307">
        <v>3269</v>
      </c>
      <c r="F29" s="202">
        <v>3038</v>
      </c>
      <c r="G29" s="202">
        <v>28849</v>
      </c>
      <c r="H29" s="321">
        <v>16.3</v>
      </c>
      <c r="I29" s="207">
        <v>17646</v>
      </c>
      <c r="J29" s="202">
        <v>120</v>
      </c>
      <c r="K29" s="202">
        <v>114</v>
      </c>
      <c r="L29" s="202">
        <v>258</v>
      </c>
      <c r="M29" s="325">
        <v>1.5</v>
      </c>
      <c r="N29" s="202">
        <v>28307</v>
      </c>
      <c r="O29" s="202">
        <v>324</v>
      </c>
      <c r="P29" s="202">
        <v>346</v>
      </c>
      <c r="Q29" s="202">
        <v>1584</v>
      </c>
      <c r="R29" s="321">
        <v>5.6</v>
      </c>
      <c r="S29" s="202">
        <v>2205</v>
      </c>
      <c r="T29" s="202">
        <v>56</v>
      </c>
      <c r="U29" s="202">
        <v>51</v>
      </c>
      <c r="V29" s="202">
        <v>58</v>
      </c>
      <c r="W29" s="321">
        <v>2.7</v>
      </c>
    </row>
    <row r="30" spans="2:24" ht="27.9" customHeight="1" x14ac:dyDescent="0.25">
      <c r="B30" s="186"/>
      <c r="C30" s="161" t="str">
        <f>C12</f>
        <v>６年</v>
      </c>
      <c r="D30" s="208">
        <v>173607</v>
      </c>
      <c r="E30" s="208">
        <v>3376</v>
      </c>
      <c r="F30" s="208">
        <v>3170</v>
      </c>
      <c r="G30" s="208">
        <v>27191</v>
      </c>
      <c r="H30" s="336">
        <v>15.7</v>
      </c>
      <c r="I30" s="223">
        <v>17612</v>
      </c>
      <c r="J30" s="208">
        <v>93</v>
      </c>
      <c r="K30" s="208">
        <v>103</v>
      </c>
      <c r="L30" s="208">
        <v>450</v>
      </c>
      <c r="M30" s="337">
        <v>2.6</v>
      </c>
      <c r="N30" s="208">
        <v>29709</v>
      </c>
      <c r="O30" s="208">
        <v>288</v>
      </c>
      <c r="P30" s="208">
        <v>386</v>
      </c>
      <c r="Q30" s="208">
        <v>1469</v>
      </c>
      <c r="R30" s="336">
        <v>4.9000000000000004</v>
      </c>
      <c r="S30" s="208">
        <v>1720</v>
      </c>
      <c r="T30" s="208">
        <v>27</v>
      </c>
      <c r="U30" s="208">
        <v>25</v>
      </c>
      <c r="V30" s="208">
        <v>76</v>
      </c>
      <c r="W30" s="336">
        <v>4.4000000000000004</v>
      </c>
      <c r="X30" s="171"/>
    </row>
    <row r="31" spans="2:24" ht="27.9" customHeight="1" x14ac:dyDescent="0.25">
      <c r="B31" s="186"/>
      <c r="C31" s="172">
        <f>$A$4</f>
        <v>6</v>
      </c>
      <c r="D31" s="234">
        <v>175512</v>
      </c>
      <c r="E31" s="234">
        <v>2009</v>
      </c>
      <c r="F31" s="234">
        <v>2225</v>
      </c>
      <c r="G31" s="234">
        <v>27134</v>
      </c>
      <c r="H31" s="331">
        <v>15.5</v>
      </c>
      <c r="I31" s="235">
        <v>18065</v>
      </c>
      <c r="J31" s="234">
        <v>12</v>
      </c>
      <c r="K31" s="234">
        <v>89</v>
      </c>
      <c r="L31" s="234">
        <v>433</v>
      </c>
      <c r="M31" s="330">
        <v>2.4</v>
      </c>
      <c r="N31" s="234">
        <v>30321</v>
      </c>
      <c r="O31" s="234">
        <v>252</v>
      </c>
      <c r="P31" s="234">
        <v>272</v>
      </c>
      <c r="Q31" s="234">
        <v>1413</v>
      </c>
      <c r="R31" s="331">
        <v>4.7</v>
      </c>
      <c r="S31" s="234">
        <v>1664</v>
      </c>
      <c r="T31" s="234">
        <v>0</v>
      </c>
      <c r="U31" s="234">
        <v>5</v>
      </c>
      <c r="V31" s="234">
        <v>84</v>
      </c>
      <c r="W31" s="331">
        <v>5</v>
      </c>
      <c r="X31" s="171"/>
    </row>
    <row r="32" spans="2:24" ht="27.9" customHeight="1" x14ac:dyDescent="0.25">
      <c r="B32" s="186"/>
      <c r="C32" s="179" t="s">
        <v>11</v>
      </c>
      <c r="D32" s="234">
        <v>174449</v>
      </c>
      <c r="E32" s="234">
        <v>2218</v>
      </c>
      <c r="F32" s="234">
        <v>2029</v>
      </c>
      <c r="G32" s="234">
        <v>25831</v>
      </c>
      <c r="H32" s="331">
        <v>14.8</v>
      </c>
      <c r="I32" s="235">
        <v>17979</v>
      </c>
      <c r="J32" s="234">
        <v>157</v>
      </c>
      <c r="K32" s="234">
        <v>0</v>
      </c>
      <c r="L32" s="234">
        <v>470</v>
      </c>
      <c r="M32" s="330">
        <v>2.6</v>
      </c>
      <c r="N32" s="234">
        <v>29717</v>
      </c>
      <c r="O32" s="234">
        <v>125</v>
      </c>
      <c r="P32" s="234">
        <v>334</v>
      </c>
      <c r="Q32" s="234">
        <v>1255</v>
      </c>
      <c r="R32" s="331">
        <v>4.2</v>
      </c>
      <c r="S32" s="234">
        <v>1655</v>
      </c>
      <c r="T32" s="234">
        <v>0</v>
      </c>
      <c r="U32" s="234">
        <v>9</v>
      </c>
      <c r="V32" s="234">
        <v>84</v>
      </c>
      <c r="W32" s="331">
        <v>5.0999999999999996</v>
      </c>
      <c r="X32" s="171"/>
    </row>
    <row r="33" spans="2:24" ht="27.9" customHeight="1" x14ac:dyDescent="0.25">
      <c r="B33" s="186"/>
      <c r="C33" s="179" t="s">
        <v>12</v>
      </c>
      <c r="D33" s="234">
        <v>171760</v>
      </c>
      <c r="E33" s="234">
        <v>2079</v>
      </c>
      <c r="F33" s="234">
        <v>4255</v>
      </c>
      <c r="G33" s="234">
        <v>25486</v>
      </c>
      <c r="H33" s="331">
        <v>14.8</v>
      </c>
      <c r="I33" s="235">
        <v>17937</v>
      </c>
      <c r="J33" s="234">
        <v>52</v>
      </c>
      <c r="K33" s="234">
        <v>149</v>
      </c>
      <c r="L33" s="234">
        <v>434</v>
      </c>
      <c r="M33" s="330">
        <v>2.4</v>
      </c>
      <c r="N33" s="234">
        <v>28844</v>
      </c>
      <c r="O33" s="234">
        <v>200</v>
      </c>
      <c r="P33" s="234">
        <v>359</v>
      </c>
      <c r="Q33" s="234">
        <v>1289</v>
      </c>
      <c r="R33" s="331">
        <v>4.5</v>
      </c>
      <c r="S33" s="234">
        <v>1655</v>
      </c>
      <c r="T33" s="234">
        <v>0</v>
      </c>
      <c r="U33" s="234">
        <v>3</v>
      </c>
      <c r="V33" s="234">
        <v>77</v>
      </c>
      <c r="W33" s="331">
        <v>4.7</v>
      </c>
      <c r="X33" s="171"/>
    </row>
    <row r="34" spans="2:24" ht="27.9" customHeight="1" x14ac:dyDescent="0.25">
      <c r="B34" s="186"/>
      <c r="C34" s="179" t="s">
        <v>13</v>
      </c>
      <c r="D34" s="234">
        <v>175944</v>
      </c>
      <c r="E34" s="234">
        <v>12912</v>
      </c>
      <c r="F34" s="234">
        <v>7464</v>
      </c>
      <c r="G34" s="234">
        <v>25268</v>
      </c>
      <c r="H34" s="331">
        <v>14.4</v>
      </c>
      <c r="I34" s="235">
        <v>17672</v>
      </c>
      <c r="J34" s="234">
        <v>150</v>
      </c>
      <c r="K34" s="234">
        <v>399</v>
      </c>
      <c r="L34" s="234">
        <v>452</v>
      </c>
      <c r="M34" s="330">
        <v>2.6</v>
      </c>
      <c r="N34" s="234">
        <v>29800</v>
      </c>
      <c r="O34" s="234">
        <v>788</v>
      </c>
      <c r="P34" s="234">
        <v>525</v>
      </c>
      <c r="Q34" s="234">
        <v>1285</v>
      </c>
      <c r="R34" s="331">
        <v>4.3</v>
      </c>
      <c r="S34" s="234">
        <v>1684</v>
      </c>
      <c r="T34" s="234">
        <v>209</v>
      </c>
      <c r="U34" s="234">
        <v>180</v>
      </c>
      <c r="V34" s="234">
        <v>75</v>
      </c>
      <c r="W34" s="331">
        <v>4.5</v>
      </c>
      <c r="X34" s="171"/>
    </row>
    <row r="35" spans="2:24" ht="27.9" customHeight="1" x14ac:dyDescent="0.25">
      <c r="B35" s="186"/>
      <c r="C35" s="179" t="s">
        <v>14</v>
      </c>
      <c r="D35" s="234">
        <v>179057</v>
      </c>
      <c r="E35" s="234">
        <v>4187</v>
      </c>
      <c r="F35" s="234">
        <v>3224</v>
      </c>
      <c r="G35" s="234">
        <v>26506</v>
      </c>
      <c r="H35" s="331">
        <v>14.8</v>
      </c>
      <c r="I35" s="235">
        <v>17750</v>
      </c>
      <c r="J35" s="234">
        <v>198</v>
      </c>
      <c r="K35" s="234">
        <v>99</v>
      </c>
      <c r="L35" s="234">
        <v>453</v>
      </c>
      <c r="M35" s="330">
        <v>2.6</v>
      </c>
      <c r="N35" s="234">
        <v>29776</v>
      </c>
      <c r="O35" s="234">
        <v>264</v>
      </c>
      <c r="P35" s="234">
        <v>391</v>
      </c>
      <c r="Q35" s="234">
        <v>1283</v>
      </c>
      <c r="R35" s="331">
        <v>4.3</v>
      </c>
      <c r="S35" s="234">
        <v>1678</v>
      </c>
      <c r="T35" s="234">
        <v>10</v>
      </c>
      <c r="U35" s="234">
        <v>16</v>
      </c>
      <c r="V35" s="234">
        <v>75</v>
      </c>
      <c r="W35" s="331">
        <v>4.5</v>
      </c>
      <c r="X35" s="171"/>
    </row>
    <row r="36" spans="2:24" ht="27.9" customHeight="1" x14ac:dyDescent="0.25">
      <c r="B36" s="186"/>
      <c r="C36" s="179" t="s">
        <v>15</v>
      </c>
      <c r="D36" s="234">
        <v>179285</v>
      </c>
      <c r="E36" s="234">
        <v>2245</v>
      </c>
      <c r="F36" s="234">
        <v>2318</v>
      </c>
      <c r="G36" s="234">
        <v>26876</v>
      </c>
      <c r="H36" s="331">
        <v>15</v>
      </c>
      <c r="I36" s="235">
        <v>17853</v>
      </c>
      <c r="J36" s="234">
        <v>139</v>
      </c>
      <c r="K36" s="234">
        <v>35</v>
      </c>
      <c r="L36" s="234">
        <v>453</v>
      </c>
      <c r="M36" s="330">
        <v>2.5</v>
      </c>
      <c r="N36" s="234">
        <v>29980</v>
      </c>
      <c r="O36" s="234">
        <v>518</v>
      </c>
      <c r="P36" s="234">
        <v>263</v>
      </c>
      <c r="Q36" s="234">
        <v>1383</v>
      </c>
      <c r="R36" s="331">
        <v>4.5999999999999996</v>
      </c>
      <c r="S36" s="234">
        <v>1679</v>
      </c>
      <c r="T36" s="234">
        <v>0</v>
      </c>
      <c r="U36" s="234">
        <v>0</v>
      </c>
      <c r="V36" s="234">
        <v>74</v>
      </c>
      <c r="W36" s="331">
        <v>4.4000000000000004</v>
      </c>
      <c r="X36" s="171"/>
    </row>
    <row r="37" spans="2:24" ht="27.9" customHeight="1" x14ac:dyDescent="0.25">
      <c r="B37" s="186"/>
      <c r="C37" s="179" t="s">
        <v>16</v>
      </c>
      <c r="D37" s="234">
        <v>172034</v>
      </c>
      <c r="E37" s="234">
        <v>2262</v>
      </c>
      <c r="F37" s="234">
        <v>2853</v>
      </c>
      <c r="G37" s="234">
        <v>27756</v>
      </c>
      <c r="H37" s="331">
        <v>16.100000000000001</v>
      </c>
      <c r="I37" s="235">
        <v>17434</v>
      </c>
      <c r="J37" s="234">
        <v>26</v>
      </c>
      <c r="K37" s="234">
        <v>25</v>
      </c>
      <c r="L37" s="234">
        <v>447</v>
      </c>
      <c r="M37" s="330">
        <v>2.6</v>
      </c>
      <c r="N37" s="234">
        <v>30261</v>
      </c>
      <c r="O37" s="234">
        <v>235</v>
      </c>
      <c r="P37" s="234">
        <v>582</v>
      </c>
      <c r="Q37" s="235">
        <v>1675</v>
      </c>
      <c r="R37" s="329">
        <v>5.5</v>
      </c>
      <c r="S37" s="234">
        <v>1774</v>
      </c>
      <c r="T37" s="234">
        <v>21</v>
      </c>
      <c r="U37" s="234">
        <v>3</v>
      </c>
      <c r="V37" s="234">
        <v>74</v>
      </c>
      <c r="W37" s="331">
        <v>4.2</v>
      </c>
      <c r="X37" s="171"/>
    </row>
    <row r="38" spans="2:24" ht="27.9" customHeight="1" x14ac:dyDescent="0.25">
      <c r="B38" s="186"/>
      <c r="C38" s="179" t="s">
        <v>17</v>
      </c>
      <c r="D38" s="234">
        <v>172702</v>
      </c>
      <c r="E38" s="234">
        <v>2422</v>
      </c>
      <c r="F38" s="234">
        <v>2638</v>
      </c>
      <c r="G38" s="234">
        <v>28837</v>
      </c>
      <c r="H38" s="331">
        <v>16.7</v>
      </c>
      <c r="I38" s="235">
        <v>17182</v>
      </c>
      <c r="J38" s="234">
        <v>20</v>
      </c>
      <c r="K38" s="234">
        <v>226</v>
      </c>
      <c r="L38" s="234">
        <v>413</v>
      </c>
      <c r="M38" s="330">
        <v>2.4</v>
      </c>
      <c r="N38" s="234">
        <v>29787</v>
      </c>
      <c r="O38" s="234">
        <v>129</v>
      </c>
      <c r="P38" s="234">
        <v>497</v>
      </c>
      <c r="Q38" s="234">
        <v>1503</v>
      </c>
      <c r="R38" s="331">
        <v>5</v>
      </c>
      <c r="S38" s="234">
        <v>1793</v>
      </c>
      <c r="T38" s="234">
        <v>21</v>
      </c>
      <c r="U38" s="234">
        <v>3</v>
      </c>
      <c r="V38" s="234">
        <v>74</v>
      </c>
      <c r="W38" s="331">
        <v>4.0999999999999996</v>
      </c>
      <c r="X38" s="171"/>
    </row>
    <row r="39" spans="2:24" ht="27.9" customHeight="1" x14ac:dyDescent="0.25">
      <c r="B39" s="186"/>
      <c r="C39" s="179" t="s">
        <v>18</v>
      </c>
      <c r="D39" s="234">
        <v>171140</v>
      </c>
      <c r="E39" s="234">
        <v>2385</v>
      </c>
      <c r="F39" s="234">
        <v>4085</v>
      </c>
      <c r="G39" s="234">
        <v>26184</v>
      </c>
      <c r="H39" s="331">
        <v>15.3</v>
      </c>
      <c r="I39" s="235">
        <v>17295</v>
      </c>
      <c r="J39" s="234">
        <v>95</v>
      </c>
      <c r="K39" s="234">
        <v>18</v>
      </c>
      <c r="L39" s="234">
        <v>449</v>
      </c>
      <c r="M39" s="330">
        <v>2.6</v>
      </c>
      <c r="N39" s="234">
        <v>30217</v>
      </c>
      <c r="O39" s="234">
        <v>159</v>
      </c>
      <c r="P39" s="234">
        <v>397</v>
      </c>
      <c r="Q39" s="234">
        <v>1549</v>
      </c>
      <c r="R39" s="331">
        <v>5.0999999999999996</v>
      </c>
      <c r="S39" s="234">
        <v>1811</v>
      </c>
      <c r="T39" s="234">
        <v>21</v>
      </c>
      <c r="U39" s="234">
        <v>3</v>
      </c>
      <c r="V39" s="234">
        <v>74</v>
      </c>
      <c r="W39" s="331">
        <v>4.0999999999999996</v>
      </c>
      <c r="X39" s="171"/>
    </row>
    <row r="40" spans="2:24" ht="27.9" customHeight="1" x14ac:dyDescent="0.25">
      <c r="B40" s="186"/>
      <c r="C40" s="179" t="s">
        <v>19</v>
      </c>
      <c r="D40" s="234">
        <v>166766</v>
      </c>
      <c r="E40" s="234">
        <v>3002</v>
      </c>
      <c r="F40" s="234">
        <v>2947</v>
      </c>
      <c r="G40" s="234">
        <v>27598</v>
      </c>
      <c r="H40" s="331">
        <v>16.5</v>
      </c>
      <c r="I40" s="235">
        <v>17303</v>
      </c>
      <c r="J40" s="234">
        <v>127</v>
      </c>
      <c r="K40" s="234">
        <v>137</v>
      </c>
      <c r="L40" s="234">
        <v>449</v>
      </c>
      <c r="M40" s="330">
        <v>2.6</v>
      </c>
      <c r="N40" s="234">
        <v>27769</v>
      </c>
      <c r="O40" s="234">
        <v>251</v>
      </c>
      <c r="P40" s="234">
        <v>443</v>
      </c>
      <c r="Q40" s="234">
        <v>1701</v>
      </c>
      <c r="R40" s="331">
        <v>6.1</v>
      </c>
      <c r="S40" s="234">
        <v>1740</v>
      </c>
      <c r="T40" s="234">
        <v>0</v>
      </c>
      <c r="U40" s="234">
        <v>71</v>
      </c>
      <c r="V40" s="234">
        <v>74</v>
      </c>
      <c r="W40" s="331">
        <v>4.3</v>
      </c>
      <c r="X40" s="171"/>
    </row>
    <row r="41" spans="2:24" ht="27.9" customHeight="1" x14ac:dyDescent="0.25">
      <c r="B41" s="186"/>
      <c r="C41" s="179" t="s">
        <v>20</v>
      </c>
      <c r="D41" s="234">
        <v>172073</v>
      </c>
      <c r="E41" s="234">
        <v>2463</v>
      </c>
      <c r="F41" s="234">
        <v>1554</v>
      </c>
      <c r="G41" s="234">
        <v>29554</v>
      </c>
      <c r="H41" s="331">
        <v>17.2</v>
      </c>
      <c r="I41" s="235">
        <v>17456</v>
      </c>
      <c r="J41" s="234">
        <v>136</v>
      </c>
      <c r="K41" s="234">
        <v>35</v>
      </c>
      <c r="L41" s="234">
        <v>476</v>
      </c>
      <c r="M41" s="330">
        <v>2.7</v>
      </c>
      <c r="N41" s="234">
        <v>30180</v>
      </c>
      <c r="O41" s="234">
        <v>305</v>
      </c>
      <c r="P41" s="234">
        <v>299</v>
      </c>
      <c r="Q41" s="234">
        <v>1812</v>
      </c>
      <c r="R41" s="331">
        <v>6</v>
      </c>
      <c r="S41" s="234">
        <v>1735</v>
      </c>
      <c r="T41" s="234">
        <v>3</v>
      </c>
      <c r="U41" s="234">
        <v>8</v>
      </c>
      <c r="V41" s="234">
        <v>71</v>
      </c>
      <c r="W41" s="331">
        <v>4.0999999999999996</v>
      </c>
      <c r="X41" s="171"/>
    </row>
    <row r="42" spans="2:24" ht="27.9" customHeight="1" x14ac:dyDescent="0.25">
      <c r="B42" s="192"/>
      <c r="C42" s="183" t="s">
        <v>21</v>
      </c>
      <c r="D42" s="239">
        <v>172571</v>
      </c>
      <c r="E42" s="239">
        <v>2332</v>
      </c>
      <c r="F42" s="239">
        <v>2445</v>
      </c>
      <c r="G42" s="239">
        <v>29260</v>
      </c>
      <c r="H42" s="338">
        <v>17</v>
      </c>
      <c r="I42" s="240">
        <v>17412</v>
      </c>
      <c r="J42" s="239">
        <v>3</v>
      </c>
      <c r="K42" s="239">
        <v>29</v>
      </c>
      <c r="L42" s="239">
        <v>476</v>
      </c>
      <c r="M42" s="339">
        <v>2.7</v>
      </c>
      <c r="N42" s="239">
        <v>29848</v>
      </c>
      <c r="O42" s="239">
        <v>225</v>
      </c>
      <c r="P42" s="239">
        <v>267</v>
      </c>
      <c r="Q42" s="239">
        <v>1475</v>
      </c>
      <c r="R42" s="338">
        <v>4.9000000000000004</v>
      </c>
      <c r="S42" s="239">
        <v>1776</v>
      </c>
      <c r="T42" s="239">
        <v>42</v>
      </c>
      <c r="U42" s="239">
        <v>0</v>
      </c>
      <c r="V42" s="239">
        <v>71</v>
      </c>
      <c r="W42" s="338">
        <v>4</v>
      </c>
      <c r="X42" s="171"/>
    </row>
    <row r="43" spans="2:24" ht="27.9" customHeight="1" x14ac:dyDescent="0.2">
      <c r="B43" s="184" t="s">
        <v>56</v>
      </c>
      <c r="C43" s="155" t="str">
        <f>C25</f>
        <v>令和元年平均</v>
      </c>
      <c r="D43" s="322">
        <v>182269</v>
      </c>
      <c r="E43" s="307">
        <v>4487</v>
      </c>
      <c r="F43" s="202">
        <v>4058</v>
      </c>
      <c r="G43" s="202">
        <v>72604</v>
      </c>
      <c r="H43" s="319">
        <v>39.799999999999997</v>
      </c>
      <c r="I43" s="199">
        <v>3917</v>
      </c>
      <c r="J43" s="202">
        <v>56</v>
      </c>
      <c r="K43" s="202">
        <v>55</v>
      </c>
      <c r="L43" s="202">
        <v>1073</v>
      </c>
      <c r="M43" s="320">
        <v>26.1</v>
      </c>
      <c r="N43" s="202">
        <v>22123</v>
      </c>
      <c r="O43" s="202">
        <v>399</v>
      </c>
      <c r="P43" s="202">
        <v>400</v>
      </c>
      <c r="Q43" s="202">
        <v>6124</v>
      </c>
      <c r="R43" s="319">
        <v>27.7</v>
      </c>
      <c r="S43" s="202">
        <v>414</v>
      </c>
      <c r="T43" s="202">
        <v>10</v>
      </c>
      <c r="U43" s="202">
        <v>12</v>
      </c>
      <c r="V43" s="202">
        <v>51</v>
      </c>
      <c r="W43" s="319">
        <v>12.3</v>
      </c>
    </row>
    <row r="44" spans="2:24" ht="27.9" customHeight="1" x14ac:dyDescent="0.2">
      <c r="B44" s="186"/>
      <c r="C44" s="161" t="str">
        <f>C26</f>
        <v>２年</v>
      </c>
      <c r="D44" s="322">
        <v>182642</v>
      </c>
      <c r="E44" s="307">
        <v>3737</v>
      </c>
      <c r="F44" s="202">
        <v>4304</v>
      </c>
      <c r="G44" s="202">
        <v>75932</v>
      </c>
      <c r="H44" s="319">
        <v>41.6</v>
      </c>
      <c r="I44" s="199">
        <v>4615</v>
      </c>
      <c r="J44" s="202">
        <v>78</v>
      </c>
      <c r="K44" s="202">
        <v>49</v>
      </c>
      <c r="L44" s="202">
        <v>1685</v>
      </c>
      <c r="M44" s="320">
        <v>36.5</v>
      </c>
      <c r="N44" s="202">
        <v>20970</v>
      </c>
      <c r="O44" s="202">
        <v>317</v>
      </c>
      <c r="P44" s="202">
        <v>386</v>
      </c>
      <c r="Q44" s="202">
        <v>6120</v>
      </c>
      <c r="R44" s="319">
        <v>29.3</v>
      </c>
      <c r="S44" s="196">
        <v>161</v>
      </c>
      <c r="T44" s="202">
        <v>4</v>
      </c>
      <c r="U44" s="202">
        <v>4</v>
      </c>
      <c r="V44" s="202">
        <v>34</v>
      </c>
      <c r="W44" s="319">
        <v>20.9</v>
      </c>
    </row>
    <row r="45" spans="2:24" ht="27.9" customHeight="1" x14ac:dyDescent="0.2">
      <c r="B45" s="186"/>
      <c r="C45" s="161" t="str">
        <f t="shared" ref="C45:C47" si="1">C27</f>
        <v>３年</v>
      </c>
      <c r="D45" s="322">
        <v>173592</v>
      </c>
      <c r="E45" s="307">
        <v>3487</v>
      </c>
      <c r="F45" s="202">
        <v>3581</v>
      </c>
      <c r="G45" s="202">
        <v>69715</v>
      </c>
      <c r="H45" s="319">
        <v>40.200000000000003</v>
      </c>
      <c r="I45" s="199">
        <v>3974</v>
      </c>
      <c r="J45" s="202">
        <v>55</v>
      </c>
      <c r="K45" s="202">
        <v>72</v>
      </c>
      <c r="L45" s="202">
        <v>589</v>
      </c>
      <c r="M45" s="320">
        <v>14.8</v>
      </c>
      <c r="N45" s="202">
        <v>18394</v>
      </c>
      <c r="O45" s="202">
        <v>300</v>
      </c>
      <c r="P45" s="202">
        <v>366</v>
      </c>
      <c r="Q45" s="202">
        <v>5676</v>
      </c>
      <c r="R45" s="319">
        <v>30.7</v>
      </c>
      <c r="S45" s="196">
        <v>312</v>
      </c>
      <c r="T45" s="202">
        <v>4</v>
      </c>
      <c r="U45" s="202">
        <v>4</v>
      </c>
      <c r="V45" s="202">
        <v>100</v>
      </c>
      <c r="W45" s="319">
        <v>35.5</v>
      </c>
    </row>
    <row r="46" spans="2:24" ht="27.9" customHeight="1" x14ac:dyDescent="0.2">
      <c r="B46" s="186"/>
      <c r="C46" s="161" t="str">
        <f t="shared" si="1"/>
        <v>４年</v>
      </c>
      <c r="D46" s="322">
        <v>175445</v>
      </c>
      <c r="E46" s="307">
        <v>3745</v>
      </c>
      <c r="F46" s="202">
        <v>3545</v>
      </c>
      <c r="G46" s="202">
        <v>71179</v>
      </c>
      <c r="H46" s="319">
        <v>40.6</v>
      </c>
      <c r="I46" s="199">
        <v>3829</v>
      </c>
      <c r="J46" s="202">
        <v>46</v>
      </c>
      <c r="K46" s="202">
        <v>21</v>
      </c>
      <c r="L46" s="202">
        <v>638</v>
      </c>
      <c r="M46" s="320">
        <v>16.600000000000001</v>
      </c>
      <c r="N46" s="202">
        <v>16889</v>
      </c>
      <c r="O46" s="202">
        <v>249</v>
      </c>
      <c r="P46" s="202">
        <v>249</v>
      </c>
      <c r="Q46" s="202">
        <v>5446</v>
      </c>
      <c r="R46" s="319">
        <v>32.299999999999997</v>
      </c>
      <c r="S46" s="196">
        <v>480</v>
      </c>
      <c r="T46" s="202">
        <v>8</v>
      </c>
      <c r="U46" s="202">
        <v>10</v>
      </c>
      <c r="V46" s="202">
        <v>93</v>
      </c>
      <c r="W46" s="319">
        <v>19.5</v>
      </c>
    </row>
    <row r="47" spans="2:24" ht="27.9" customHeight="1" x14ac:dyDescent="0.2">
      <c r="B47" s="186"/>
      <c r="C47" s="161" t="str">
        <f t="shared" si="1"/>
        <v>５年</v>
      </c>
      <c r="D47" s="307">
        <v>182662</v>
      </c>
      <c r="E47" s="307">
        <v>4346</v>
      </c>
      <c r="F47" s="202">
        <v>3779</v>
      </c>
      <c r="G47" s="202">
        <v>78065</v>
      </c>
      <c r="H47" s="321">
        <v>42.7</v>
      </c>
      <c r="I47" s="207">
        <v>3205</v>
      </c>
      <c r="J47" s="202">
        <v>30</v>
      </c>
      <c r="K47" s="202">
        <v>10</v>
      </c>
      <c r="L47" s="202">
        <v>718</v>
      </c>
      <c r="M47" s="325">
        <v>22.4</v>
      </c>
      <c r="N47" s="202">
        <v>20364</v>
      </c>
      <c r="O47" s="202">
        <v>289</v>
      </c>
      <c r="P47" s="202">
        <v>239</v>
      </c>
      <c r="Q47" s="202">
        <v>6608</v>
      </c>
      <c r="R47" s="321">
        <v>32.4</v>
      </c>
      <c r="S47" s="202">
        <v>329</v>
      </c>
      <c r="T47" s="202">
        <v>6</v>
      </c>
      <c r="U47" s="202">
        <v>8</v>
      </c>
      <c r="V47" s="202">
        <v>94</v>
      </c>
      <c r="W47" s="321">
        <v>29.2</v>
      </c>
    </row>
    <row r="48" spans="2:24" ht="27.9" customHeight="1" x14ac:dyDescent="0.25">
      <c r="B48" s="186"/>
      <c r="C48" s="161" t="str">
        <f>C30</f>
        <v>６年</v>
      </c>
      <c r="D48" s="202">
        <v>191899</v>
      </c>
      <c r="E48" s="202">
        <v>3884</v>
      </c>
      <c r="F48" s="202">
        <v>3793</v>
      </c>
      <c r="G48" s="202">
        <v>78532</v>
      </c>
      <c r="H48" s="321">
        <v>40.9</v>
      </c>
      <c r="I48" s="207">
        <v>2792</v>
      </c>
      <c r="J48" s="202">
        <v>12</v>
      </c>
      <c r="K48" s="202">
        <v>28</v>
      </c>
      <c r="L48" s="202">
        <v>777</v>
      </c>
      <c r="M48" s="325">
        <v>27.8</v>
      </c>
      <c r="N48" s="202">
        <v>20568</v>
      </c>
      <c r="O48" s="202">
        <v>246</v>
      </c>
      <c r="P48" s="202">
        <v>268</v>
      </c>
      <c r="Q48" s="202">
        <v>4184</v>
      </c>
      <c r="R48" s="321">
        <v>20.3</v>
      </c>
      <c r="S48" s="202">
        <v>278</v>
      </c>
      <c r="T48" s="202">
        <v>3</v>
      </c>
      <c r="U48" s="202">
        <v>5</v>
      </c>
      <c r="V48" s="202">
        <v>52</v>
      </c>
      <c r="W48" s="321">
        <v>20.399999999999999</v>
      </c>
      <c r="X48" s="171"/>
    </row>
    <row r="49" spans="2:24" ht="27.9" customHeight="1" x14ac:dyDescent="0.25">
      <c r="B49" s="186"/>
      <c r="C49" s="172">
        <f>$A$4</f>
        <v>6</v>
      </c>
      <c r="D49" s="243">
        <v>187917</v>
      </c>
      <c r="E49" s="243">
        <v>2863</v>
      </c>
      <c r="F49" s="243">
        <v>3420</v>
      </c>
      <c r="G49" s="243">
        <v>75171</v>
      </c>
      <c r="H49" s="328">
        <v>40</v>
      </c>
      <c r="I49" s="244">
        <v>2567</v>
      </c>
      <c r="J49" s="243">
        <v>0</v>
      </c>
      <c r="K49" s="243">
        <v>0</v>
      </c>
      <c r="L49" s="243">
        <v>775</v>
      </c>
      <c r="M49" s="327">
        <v>30.2</v>
      </c>
      <c r="N49" s="243">
        <v>21202</v>
      </c>
      <c r="O49" s="243">
        <v>171</v>
      </c>
      <c r="P49" s="243">
        <v>289</v>
      </c>
      <c r="Q49" s="243">
        <v>4900</v>
      </c>
      <c r="R49" s="328">
        <v>23.1</v>
      </c>
      <c r="S49" s="243">
        <v>319</v>
      </c>
      <c r="T49" s="243">
        <v>0</v>
      </c>
      <c r="U49" s="243">
        <v>0</v>
      </c>
      <c r="V49" s="243">
        <v>44</v>
      </c>
      <c r="W49" s="328">
        <v>13.8</v>
      </c>
      <c r="X49" s="171"/>
    </row>
    <row r="50" spans="2:24" ht="27.9" customHeight="1" x14ac:dyDescent="0.25">
      <c r="B50" s="186"/>
      <c r="C50" s="179" t="s">
        <v>11</v>
      </c>
      <c r="D50" s="234">
        <v>188826</v>
      </c>
      <c r="E50" s="234">
        <v>3434</v>
      </c>
      <c r="F50" s="234">
        <v>3732</v>
      </c>
      <c r="G50" s="234">
        <v>75154</v>
      </c>
      <c r="H50" s="331">
        <v>39.799999999999997</v>
      </c>
      <c r="I50" s="235">
        <v>2810</v>
      </c>
      <c r="J50" s="235">
        <v>0</v>
      </c>
      <c r="K50" s="235">
        <v>0</v>
      </c>
      <c r="L50" s="235">
        <v>831</v>
      </c>
      <c r="M50" s="340">
        <v>29.6</v>
      </c>
      <c r="N50" s="234">
        <v>21495</v>
      </c>
      <c r="O50" s="234">
        <v>239</v>
      </c>
      <c r="P50" s="234">
        <v>296</v>
      </c>
      <c r="Q50" s="234">
        <v>4913</v>
      </c>
      <c r="R50" s="331">
        <v>22.9</v>
      </c>
      <c r="S50" s="234">
        <v>319</v>
      </c>
      <c r="T50" s="235">
        <v>0</v>
      </c>
      <c r="U50" s="235">
        <v>0</v>
      </c>
      <c r="V50" s="235">
        <v>44</v>
      </c>
      <c r="W50" s="329">
        <v>13.8</v>
      </c>
      <c r="X50" s="171"/>
    </row>
    <row r="51" spans="2:24" ht="27.9" customHeight="1" x14ac:dyDescent="0.25">
      <c r="B51" s="186"/>
      <c r="C51" s="179" t="s">
        <v>12</v>
      </c>
      <c r="D51" s="234">
        <v>188131</v>
      </c>
      <c r="E51" s="234">
        <v>3687</v>
      </c>
      <c r="F51" s="234">
        <v>4270</v>
      </c>
      <c r="G51" s="234">
        <v>74591</v>
      </c>
      <c r="H51" s="331">
        <v>39.6</v>
      </c>
      <c r="I51" s="235">
        <v>2672</v>
      </c>
      <c r="J51" s="234">
        <v>0</v>
      </c>
      <c r="K51" s="234">
        <v>83</v>
      </c>
      <c r="L51" s="234">
        <v>767</v>
      </c>
      <c r="M51" s="330">
        <v>28.7</v>
      </c>
      <c r="N51" s="234">
        <v>21575</v>
      </c>
      <c r="O51" s="234">
        <v>188</v>
      </c>
      <c r="P51" s="234">
        <v>197</v>
      </c>
      <c r="Q51" s="234">
        <v>4941</v>
      </c>
      <c r="R51" s="331">
        <v>22.9</v>
      </c>
      <c r="S51" s="234">
        <v>316</v>
      </c>
      <c r="T51" s="234">
        <v>0</v>
      </c>
      <c r="U51" s="234">
        <v>0</v>
      </c>
      <c r="V51" s="234">
        <v>32</v>
      </c>
      <c r="W51" s="331">
        <v>10.1</v>
      </c>
      <c r="X51" s="171"/>
    </row>
    <row r="52" spans="2:24" ht="27.9" customHeight="1" x14ac:dyDescent="0.25">
      <c r="B52" s="186"/>
      <c r="C52" s="179" t="s">
        <v>13</v>
      </c>
      <c r="D52" s="234">
        <v>188974</v>
      </c>
      <c r="E52" s="234">
        <v>11206</v>
      </c>
      <c r="F52" s="234">
        <v>11224</v>
      </c>
      <c r="G52" s="234">
        <v>76072</v>
      </c>
      <c r="H52" s="331">
        <v>40.299999999999997</v>
      </c>
      <c r="I52" s="235">
        <v>2702</v>
      </c>
      <c r="J52" s="235">
        <v>19</v>
      </c>
      <c r="K52" s="235">
        <v>5</v>
      </c>
      <c r="L52" s="235">
        <v>788</v>
      </c>
      <c r="M52" s="340">
        <v>29.2</v>
      </c>
      <c r="N52" s="234">
        <v>21822</v>
      </c>
      <c r="O52" s="234">
        <v>422</v>
      </c>
      <c r="P52" s="234">
        <v>264</v>
      </c>
      <c r="Q52" s="234">
        <v>4794</v>
      </c>
      <c r="R52" s="331">
        <v>22</v>
      </c>
      <c r="S52" s="234">
        <v>334</v>
      </c>
      <c r="T52" s="234">
        <v>32</v>
      </c>
      <c r="U52" s="234">
        <v>14</v>
      </c>
      <c r="V52" s="235">
        <v>36</v>
      </c>
      <c r="W52" s="331">
        <v>10.8</v>
      </c>
      <c r="X52" s="171"/>
    </row>
    <row r="53" spans="2:24" ht="27.9" customHeight="1" x14ac:dyDescent="0.25">
      <c r="B53" s="186"/>
      <c r="C53" s="179" t="s">
        <v>14</v>
      </c>
      <c r="D53" s="234">
        <v>186999</v>
      </c>
      <c r="E53" s="234">
        <v>3161</v>
      </c>
      <c r="F53" s="234">
        <v>2986</v>
      </c>
      <c r="G53" s="234">
        <v>73609</v>
      </c>
      <c r="H53" s="331">
        <v>39.4</v>
      </c>
      <c r="I53" s="235">
        <v>2512</v>
      </c>
      <c r="J53" s="234">
        <v>3</v>
      </c>
      <c r="K53" s="234">
        <v>214</v>
      </c>
      <c r="L53" s="234">
        <v>587</v>
      </c>
      <c r="M53" s="330">
        <v>23.4</v>
      </c>
      <c r="N53" s="234">
        <v>21626</v>
      </c>
      <c r="O53" s="234">
        <v>130</v>
      </c>
      <c r="P53" s="234">
        <v>223</v>
      </c>
      <c r="Q53" s="234">
        <v>4693</v>
      </c>
      <c r="R53" s="331">
        <v>21.7</v>
      </c>
      <c r="S53" s="234">
        <v>335</v>
      </c>
      <c r="T53" s="234">
        <v>1</v>
      </c>
      <c r="U53" s="234">
        <v>0</v>
      </c>
      <c r="V53" s="234">
        <v>37</v>
      </c>
      <c r="W53" s="331">
        <v>11</v>
      </c>
      <c r="X53" s="171"/>
    </row>
    <row r="54" spans="2:24" ht="27.9" customHeight="1" x14ac:dyDescent="0.25">
      <c r="B54" s="186"/>
      <c r="C54" s="179" t="s">
        <v>15</v>
      </c>
      <c r="D54" s="234">
        <v>188928</v>
      </c>
      <c r="E54" s="234">
        <v>3128</v>
      </c>
      <c r="F54" s="234">
        <v>2718</v>
      </c>
      <c r="G54" s="234">
        <v>75455</v>
      </c>
      <c r="H54" s="331">
        <v>39.9</v>
      </c>
      <c r="I54" s="235">
        <v>2515</v>
      </c>
      <c r="J54" s="234">
        <v>8</v>
      </c>
      <c r="K54" s="234">
        <v>6</v>
      </c>
      <c r="L54" s="234">
        <v>589</v>
      </c>
      <c r="M54" s="330">
        <v>23.4</v>
      </c>
      <c r="N54" s="234">
        <v>21999</v>
      </c>
      <c r="O54" s="234">
        <v>525</v>
      </c>
      <c r="P54" s="234">
        <v>204</v>
      </c>
      <c r="Q54" s="234">
        <v>4819</v>
      </c>
      <c r="R54" s="331">
        <v>21.9</v>
      </c>
      <c r="S54" s="234">
        <v>335</v>
      </c>
      <c r="T54" s="234">
        <v>1</v>
      </c>
      <c r="U54" s="234">
        <v>0</v>
      </c>
      <c r="V54" s="234">
        <v>39</v>
      </c>
      <c r="W54" s="331">
        <v>11.6</v>
      </c>
      <c r="X54" s="171"/>
    </row>
    <row r="55" spans="2:24" ht="27.9" customHeight="1" x14ac:dyDescent="0.25">
      <c r="B55" s="186"/>
      <c r="C55" s="179" t="s">
        <v>16</v>
      </c>
      <c r="D55" s="234">
        <v>196829</v>
      </c>
      <c r="E55" s="234">
        <v>4246</v>
      </c>
      <c r="F55" s="234">
        <v>1967</v>
      </c>
      <c r="G55" s="234">
        <v>83927</v>
      </c>
      <c r="H55" s="331">
        <v>42.6</v>
      </c>
      <c r="I55" s="235">
        <v>2933</v>
      </c>
      <c r="J55" s="234">
        <v>0</v>
      </c>
      <c r="K55" s="234">
        <v>2</v>
      </c>
      <c r="L55" s="234">
        <v>767</v>
      </c>
      <c r="M55" s="330">
        <v>26.2</v>
      </c>
      <c r="N55" s="234">
        <v>20278</v>
      </c>
      <c r="O55" s="234">
        <v>222</v>
      </c>
      <c r="P55" s="234">
        <v>277</v>
      </c>
      <c r="Q55" s="234">
        <v>3851</v>
      </c>
      <c r="R55" s="331">
        <v>19</v>
      </c>
      <c r="S55" s="234">
        <v>258</v>
      </c>
      <c r="T55" s="234">
        <v>0</v>
      </c>
      <c r="U55" s="234">
        <v>0</v>
      </c>
      <c r="V55" s="234">
        <v>66</v>
      </c>
      <c r="W55" s="331">
        <v>25.6</v>
      </c>
      <c r="X55" s="171"/>
    </row>
    <row r="56" spans="2:24" ht="27.9" customHeight="1" x14ac:dyDescent="0.25">
      <c r="B56" s="186"/>
      <c r="C56" s="179" t="s">
        <v>17</v>
      </c>
      <c r="D56" s="234">
        <v>196162</v>
      </c>
      <c r="E56" s="234">
        <v>3413</v>
      </c>
      <c r="F56" s="234">
        <v>3036</v>
      </c>
      <c r="G56" s="234">
        <v>83730</v>
      </c>
      <c r="H56" s="331">
        <v>42.7</v>
      </c>
      <c r="I56" s="235">
        <v>2979</v>
      </c>
      <c r="J56" s="234">
        <v>0</v>
      </c>
      <c r="K56" s="234">
        <v>0</v>
      </c>
      <c r="L56" s="234">
        <v>945</v>
      </c>
      <c r="M56" s="330">
        <v>31.7</v>
      </c>
      <c r="N56" s="234">
        <v>20018</v>
      </c>
      <c r="O56" s="234">
        <v>143</v>
      </c>
      <c r="P56" s="234">
        <v>349</v>
      </c>
      <c r="Q56" s="234">
        <v>3376</v>
      </c>
      <c r="R56" s="331">
        <v>16.899999999999999</v>
      </c>
      <c r="S56" s="234">
        <v>236</v>
      </c>
      <c r="T56" s="234">
        <v>0</v>
      </c>
      <c r="U56" s="234">
        <v>21</v>
      </c>
      <c r="V56" s="234">
        <v>66</v>
      </c>
      <c r="W56" s="331">
        <v>28</v>
      </c>
      <c r="X56" s="171"/>
    </row>
    <row r="57" spans="2:24" ht="27.9" customHeight="1" x14ac:dyDescent="0.25">
      <c r="B57" s="186"/>
      <c r="C57" s="179" t="s">
        <v>18</v>
      </c>
      <c r="D57" s="234">
        <v>193222</v>
      </c>
      <c r="E57" s="234">
        <v>1904</v>
      </c>
      <c r="F57" s="234">
        <v>4079</v>
      </c>
      <c r="G57" s="234">
        <v>80719</v>
      </c>
      <c r="H57" s="331">
        <v>41.8</v>
      </c>
      <c r="I57" s="235">
        <v>2938</v>
      </c>
      <c r="J57" s="234">
        <v>0</v>
      </c>
      <c r="K57" s="234">
        <v>5</v>
      </c>
      <c r="L57" s="234">
        <v>770</v>
      </c>
      <c r="M57" s="330">
        <v>26.2</v>
      </c>
      <c r="N57" s="234">
        <v>19328</v>
      </c>
      <c r="O57" s="234">
        <v>145</v>
      </c>
      <c r="P57" s="234">
        <v>433</v>
      </c>
      <c r="Q57" s="234">
        <v>3280</v>
      </c>
      <c r="R57" s="331">
        <v>17</v>
      </c>
      <c r="S57" s="234">
        <v>236</v>
      </c>
      <c r="T57" s="234">
        <v>1</v>
      </c>
      <c r="U57" s="234">
        <v>1</v>
      </c>
      <c r="V57" s="234">
        <v>66</v>
      </c>
      <c r="W57" s="331">
        <v>28</v>
      </c>
      <c r="X57" s="171"/>
    </row>
    <row r="58" spans="2:24" ht="27.9" customHeight="1" x14ac:dyDescent="0.25">
      <c r="B58" s="186"/>
      <c r="C58" s="179" t="s">
        <v>19</v>
      </c>
      <c r="D58" s="234">
        <v>195394</v>
      </c>
      <c r="E58" s="234">
        <v>3629</v>
      </c>
      <c r="F58" s="234">
        <v>2613</v>
      </c>
      <c r="G58" s="234">
        <v>80443</v>
      </c>
      <c r="H58" s="331">
        <v>41.2</v>
      </c>
      <c r="I58" s="235">
        <v>2956</v>
      </c>
      <c r="J58" s="234">
        <v>36</v>
      </c>
      <c r="K58" s="234">
        <v>0</v>
      </c>
      <c r="L58" s="234">
        <v>787</v>
      </c>
      <c r="M58" s="330">
        <v>26.6</v>
      </c>
      <c r="N58" s="234">
        <v>18913</v>
      </c>
      <c r="O58" s="234">
        <v>291</v>
      </c>
      <c r="P58" s="234">
        <v>253</v>
      </c>
      <c r="Q58" s="234">
        <v>3455</v>
      </c>
      <c r="R58" s="331">
        <v>18.3</v>
      </c>
      <c r="S58" s="234">
        <v>215</v>
      </c>
      <c r="T58" s="234">
        <v>0</v>
      </c>
      <c r="U58" s="234">
        <v>21</v>
      </c>
      <c r="V58" s="234">
        <v>66</v>
      </c>
      <c r="W58" s="331">
        <v>30.7</v>
      </c>
      <c r="X58" s="171"/>
    </row>
    <row r="59" spans="2:24" ht="27.9" customHeight="1" x14ac:dyDescent="0.25">
      <c r="B59" s="186"/>
      <c r="C59" s="179" t="s">
        <v>20</v>
      </c>
      <c r="D59" s="234">
        <v>195303</v>
      </c>
      <c r="E59" s="234">
        <v>3631</v>
      </c>
      <c r="F59" s="234">
        <v>2821</v>
      </c>
      <c r="G59" s="234">
        <v>82492</v>
      </c>
      <c r="H59" s="331">
        <v>42.2</v>
      </c>
      <c r="I59" s="235">
        <v>2939</v>
      </c>
      <c r="J59" s="234">
        <v>55</v>
      </c>
      <c r="K59" s="234">
        <v>20</v>
      </c>
      <c r="L59" s="234">
        <v>865</v>
      </c>
      <c r="M59" s="330">
        <v>29.4</v>
      </c>
      <c r="N59" s="234">
        <v>19113</v>
      </c>
      <c r="O59" s="234">
        <v>282</v>
      </c>
      <c r="P59" s="234">
        <v>281</v>
      </c>
      <c r="Q59" s="234">
        <v>3473</v>
      </c>
      <c r="R59" s="331">
        <v>18.2</v>
      </c>
      <c r="S59" s="234">
        <v>215</v>
      </c>
      <c r="T59" s="234">
        <v>1</v>
      </c>
      <c r="U59" s="234">
        <v>1</v>
      </c>
      <c r="V59" s="234">
        <v>66</v>
      </c>
      <c r="W59" s="331">
        <v>30.7</v>
      </c>
      <c r="X59" s="171"/>
    </row>
    <row r="60" spans="2:24" ht="27.9" customHeight="1" x14ac:dyDescent="0.25">
      <c r="B60" s="192"/>
      <c r="C60" s="183" t="s">
        <v>21</v>
      </c>
      <c r="D60" s="239">
        <v>196107</v>
      </c>
      <c r="E60" s="239">
        <v>2311</v>
      </c>
      <c r="F60" s="239">
        <v>2646</v>
      </c>
      <c r="G60" s="239">
        <v>81022</v>
      </c>
      <c r="H60" s="338">
        <v>41.3</v>
      </c>
      <c r="I60" s="240">
        <v>2973</v>
      </c>
      <c r="J60" s="239">
        <v>18</v>
      </c>
      <c r="K60" s="239">
        <v>2</v>
      </c>
      <c r="L60" s="239">
        <v>850</v>
      </c>
      <c r="M60" s="339">
        <v>28.6</v>
      </c>
      <c r="N60" s="239">
        <v>19447</v>
      </c>
      <c r="O60" s="239">
        <v>193</v>
      </c>
      <c r="P60" s="239">
        <v>150</v>
      </c>
      <c r="Q60" s="239">
        <v>3716</v>
      </c>
      <c r="R60" s="338">
        <v>19.100000000000001</v>
      </c>
      <c r="S60" s="239">
        <v>216</v>
      </c>
      <c r="T60" s="239">
        <v>0</v>
      </c>
      <c r="U60" s="239">
        <v>0</v>
      </c>
      <c r="V60" s="239">
        <v>66</v>
      </c>
      <c r="W60" s="338">
        <v>30.6</v>
      </c>
      <c r="X60" s="171"/>
    </row>
    <row r="61" spans="2:24" ht="27.9" customHeight="1" x14ac:dyDescent="0.2">
      <c r="B61" s="120" t="s">
        <v>131</v>
      </c>
      <c r="C61" s="341"/>
      <c r="D61" s="300"/>
      <c r="E61" s="300"/>
      <c r="F61" s="300"/>
      <c r="G61" s="301"/>
      <c r="H61" s="301"/>
      <c r="I61" s="301"/>
      <c r="J61" s="301"/>
      <c r="K61" s="301"/>
      <c r="L61" s="301"/>
      <c r="M61" s="301"/>
      <c r="N61" s="300"/>
      <c r="O61" s="300"/>
      <c r="P61" s="301"/>
      <c r="Q61" s="301"/>
      <c r="R61" s="302"/>
      <c r="S61" s="301"/>
      <c r="T61" s="301"/>
      <c r="U61" s="301"/>
      <c r="V61" s="301"/>
      <c r="W61" s="302"/>
    </row>
    <row r="62" spans="2:24" ht="27.9" customHeight="1" x14ac:dyDescent="0.2">
      <c r="B62" s="122" t="s">
        <v>3</v>
      </c>
      <c r="C62" s="341"/>
      <c r="D62" s="301"/>
      <c r="E62" s="301"/>
      <c r="F62" s="301"/>
      <c r="G62" s="301"/>
      <c r="H62" s="301"/>
      <c r="I62" s="301"/>
      <c r="J62" s="301"/>
      <c r="K62" s="301"/>
      <c r="L62" s="199"/>
      <c r="M62" s="304"/>
      <c r="N62" s="301"/>
      <c r="O62" s="301"/>
      <c r="P62" s="301"/>
      <c r="Q62" s="301"/>
      <c r="R62" s="302"/>
      <c r="S62" s="301"/>
      <c r="T62" s="301"/>
      <c r="U62" s="301"/>
      <c r="W62" s="159" t="s">
        <v>132</v>
      </c>
    </row>
    <row r="63" spans="2:24" ht="27.9" customHeight="1" x14ac:dyDescent="0.2">
      <c r="B63" s="125"/>
      <c r="C63" s="126"/>
      <c r="D63" s="305" t="s">
        <v>133</v>
      </c>
      <c r="E63" s="247"/>
      <c r="F63" s="247"/>
      <c r="G63" s="247"/>
      <c r="H63" s="248"/>
      <c r="I63" s="306" t="s">
        <v>84</v>
      </c>
      <c r="J63" s="247"/>
      <c r="K63" s="247"/>
      <c r="L63" s="247"/>
      <c r="M63" s="247"/>
      <c r="N63" s="305" t="s">
        <v>85</v>
      </c>
      <c r="O63" s="247"/>
      <c r="P63" s="247"/>
      <c r="Q63" s="247"/>
      <c r="R63" s="248"/>
      <c r="S63" s="305" t="s">
        <v>86</v>
      </c>
      <c r="T63" s="247"/>
      <c r="U63" s="247"/>
      <c r="V63" s="247"/>
      <c r="W63" s="248"/>
    </row>
    <row r="64" spans="2:24" ht="27.9" customHeight="1" x14ac:dyDescent="0.2">
      <c r="B64" s="133" t="s">
        <v>41</v>
      </c>
      <c r="C64" s="122"/>
      <c r="D64" s="307" t="s">
        <v>48</v>
      </c>
      <c r="E64" s="307" t="s">
        <v>69</v>
      </c>
      <c r="F64" s="307" t="s">
        <v>69</v>
      </c>
      <c r="G64" s="308" t="s">
        <v>134</v>
      </c>
      <c r="H64" s="309" t="s">
        <v>134</v>
      </c>
      <c r="I64" s="310" t="s">
        <v>48</v>
      </c>
      <c r="J64" s="307" t="s">
        <v>69</v>
      </c>
      <c r="K64" s="307" t="s">
        <v>69</v>
      </c>
      <c r="L64" s="308" t="s">
        <v>134</v>
      </c>
      <c r="M64" s="311" t="s">
        <v>134</v>
      </c>
      <c r="N64" s="307" t="s">
        <v>48</v>
      </c>
      <c r="O64" s="307" t="s">
        <v>69</v>
      </c>
      <c r="P64" s="307" t="s">
        <v>69</v>
      </c>
      <c r="Q64" s="308" t="s">
        <v>134</v>
      </c>
      <c r="R64" s="309" t="s">
        <v>134</v>
      </c>
      <c r="S64" s="307" t="s">
        <v>48</v>
      </c>
      <c r="T64" s="307" t="s">
        <v>69</v>
      </c>
      <c r="U64" s="307" t="s">
        <v>69</v>
      </c>
      <c r="V64" s="308" t="s">
        <v>134</v>
      </c>
      <c r="W64" s="309" t="s">
        <v>134</v>
      </c>
    </row>
    <row r="65" spans="2:24" ht="27.9" customHeight="1" x14ac:dyDescent="0.2">
      <c r="B65" s="133" t="s">
        <v>45</v>
      </c>
      <c r="C65" s="141" t="s">
        <v>4</v>
      </c>
      <c r="D65" s="308" t="s">
        <v>135</v>
      </c>
      <c r="E65" s="312" t="s">
        <v>136</v>
      </c>
      <c r="F65" s="308" t="s">
        <v>137</v>
      </c>
      <c r="G65" s="307"/>
      <c r="H65" s="309" t="s">
        <v>138</v>
      </c>
      <c r="I65" s="313" t="s">
        <v>135</v>
      </c>
      <c r="J65" s="308" t="s">
        <v>136</v>
      </c>
      <c r="K65" s="308" t="s">
        <v>137</v>
      </c>
      <c r="L65" s="307"/>
      <c r="M65" s="311" t="s">
        <v>138</v>
      </c>
      <c r="N65" s="308" t="s">
        <v>135</v>
      </c>
      <c r="O65" s="308" t="s">
        <v>136</v>
      </c>
      <c r="P65" s="308" t="s">
        <v>137</v>
      </c>
      <c r="Q65" s="307"/>
      <c r="R65" s="309" t="s">
        <v>138</v>
      </c>
      <c r="S65" s="308" t="s">
        <v>135</v>
      </c>
      <c r="T65" s="308" t="s">
        <v>136</v>
      </c>
      <c r="U65" s="308" t="s">
        <v>137</v>
      </c>
      <c r="V65" s="307"/>
      <c r="W65" s="309" t="s">
        <v>138</v>
      </c>
    </row>
    <row r="66" spans="2:24" ht="27.9" customHeight="1" x14ac:dyDescent="0.2">
      <c r="B66" s="144"/>
      <c r="C66" s="145" t="s">
        <v>48</v>
      </c>
      <c r="D66" s="314" t="s">
        <v>48</v>
      </c>
      <c r="E66" s="314" t="s">
        <v>69</v>
      </c>
      <c r="F66" s="314" t="s">
        <v>128</v>
      </c>
      <c r="G66" s="315" t="s">
        <v>139</v>
      </c>
      <c r="H66" s="316" t="s">
        <v>140</v>
      </c>
      <c r="I66" s="317" t="s">
        <v>48</v>
      </c>
      <c r="J66" s="314" t="s">
        <v>69</v>
      </c>
      <c r="K66" s="314" t="s">
        <v>128</v>
      </c>
      <c r="L66" s="315" t="s">
        <v>139</v>
      </c>
      <c r="M66" s="318" t="s">
        <v>140</v>
      </c>
      <c r="N66" s="314" t="s">
        <v>48</v>
      </c>
      <c r="O66" s="314" t="s">
        <v>69</v>
      </c>
      <c r="P66" s="314" t="s">
        <v>128</v>
      </c>
      <c r="Q66" s="315" t="s">
        <v>139</v>
      </c>
      <c r="R66" s="316" t="s">
        <v>140</v>
      </c>
      <c r="S66" s="314" t="s">
        <v>48</v>
      </c>
      <c r="T66" s="314" t="s">
        <v>69</v>
      </c>
      <c r="U66" s="314" t="s">
        <v>128</v>
      </c>
      <c r="V66" s="315" t="s">
        <v>139</v>
      </c>
      <c r="W66" s="316" t="s">
        <v>140</v>
      </c>
    </row>
    <row r="67" spans="2:24" ht="27.9" customHeight="1" x14ac:dyDescent="0.2">
      <c r="B67" s="133"/>
      <c r="C67" s="155" t="str">
        <f>C7</f>
        <v>令和元年平均</v>
      </c>
      <c r="D67" s="202">
        <v>5568</v>
      </c>
      <c r="E67" s="202">
        <v>158</v>
      </c>
      <c r="F67" s="202">
        <v>168</v>
      </c>
      <c r="G67" s="202">
        <v>476</v>
      </c>
      <c r="H67" s="319">
        <v>8.6</v>
      </c>
      <c r="I67" s="207">
        <v>16538</v>
      </c>
      <c r="J67" s="202">
        <v>178</v>
      </c>
      <c r="K67" s="202">
        <v>170</v>
      </c>
      <c r="L67" s="202">
        <v>2016</v>
      </c>
      <c r="M67" s="320">
        <v>12.1</v>
      </c>
      <c r="N67" s="196">
        <v>65317</v>
      </c>
      <c r="O67" s="202">
        <v>1298</v>
      </c>
      <c r="P67" s="202">
        <v>1198</v>
      </c>
      <c r="Q67" s="202">
        <v>26579</v>
      </c>
      <c r="R67" s="319">
        <v>40.700000000000003</v>
      </c>
      <c r="S67" s="196">
        <v>9451</v>
      </c>
      <c r="T67" s="202">
        <v>216</v>
      </c>
      <c r="U67" s="202">
        <v>166</v>
      </c>
      <c r="V67" s="202">
        <v>241</v>
      </c>
      <c r="W67" s="319">
        <v>2.6</v>
      </c>
    </row>
    <row r="68" spans="2:24" ht="27.9" customHeight="1" x14ac:dyDescent="0.2">
      <c r="B68" s="133"/>
      <c r="C68" s="161" t="str">
        <f>C8</f>
        <v>２年</v>
      </c>
      <c r="D68" s="202">
        <v>5745</v>
      </c>
      <c r="E68" s="202">
        <v>212</v>
      </c>
      <c r="F68" s="202">
        <v>165</v>
      </c>
      <c r="G68" s="202">
        <v>803</v>
      </c>
      <c r="H68" s="319">
        <v>13.9</v>
      </c>
      <c r="I68" s="207">
        <v>15946</v>
      </c>
      <c r="J68" s="202">
        <v>134</v>
      </c>
      <c r="K68" s="202">
        <v>224</v>
      </c>
      <c r="L68" s="202">
        <v>2140</v>
      </c>
      <c r="M68" s="320">
        <v>13.4</v>
      </c>
      <c r="N68" s="196">
        <v>67041</v>
      </c>
      <c r="O68" s="202">
        <v>1299</v>
      </c>
      <c r="P68" s="202">
        <v>1310</v>
      </c>
      <c r="Q68" s="202">
        <v>29010</v>
      </c>
      <c r="R68" s="319">
        <v>43.3</v>
      </c>
      <c r="S68" s="196">
        <v>9524</v>
      </c>
      <c r="T68" s="202">
        <v>169</v>
      </c>
      <c r="U68" s="202">
        <v>179</v>
      </c>
      <c r="V68" s="202">
        <v>554</v>
      </c>
      <c r="W68" s="319">
        <v>5.8</v>
      </c>
    </row>
    <row r="69" spans="2:24" ht="27.9" customHeight="1" x14ac:dyDescent="0.2">
      <c r="B69" s="133"/>
      <c r="C69" s="161" t="str">
        <f t="shared" ref="C69:C71" si="2">C9</f>
        <v>３年</v>
      </c>
      <c r="D69" s="202">
        <v>5832</v>
      </c>
      <c r="E69" s="202">
        <v>77</v>
      </c>
      <c r="F69" s="202">
        <v>101</v>
      </c>
      <c r="G69" s="202">
        <v>196</v>
      </c>
      <c r="H69" s="321">
        <v>3.4</v>
      </c>
      <c r="I69" s="207">
        <v>16309</v>
      </c>
      <c r="J69" s="202">
        <v>257</v>
      </c>
      <c r="K69" s="202">
        <v>138</v>
      </c>
      <c r="L69" s="202">
        <v>1578</v>
      </c>
      <c r="M69" s="320">
        <v>9.6</v>
      </c>
      <c r="N69" s="196">
        <v>66925</v>
      </c>
      <c r="O69" s="202">
        <v>1252</v>
      </c>
      <c r="P69" s="202">
        <v>1291</v>
      </c>
      <c r="Q69" s="202">
        <v>28937</v>
      </c>
      <c r="R69" s="319">
        <v>43.3</v>
      </c>
      <c r="S69" s="196">
        <v>9449</v>
      </c>
      <c r="T69" s="202">
        <v>96</v>
      </c>
      <c r="U69" s="202">
        <v>117</v>
      </c>
      <c r="V69" s="202">
        <v>797</v>
      </c>
      <c r="W69" s="319">
        <v>8.5</v>
      </c>
    </row>
    <row r="70" spans="2:24" ht="27.9" customHeight="1" x14ac:dyDescent="0.2">
      <c r="B70" s="133" t="s">
        <v>51</v>
      </c>
      <c r="C70" s="161" t="str">
        <f t="shared" si="2"/>
        <v>４年</v>
      </c>
      <c r="D70" s="202">
        <v>5106</v>
      </c>
      <c r="E70" s="202">
        <v>36</v>
      </c>
      <c r="F70" s="202">
        <v>50</v>
      </c>
      <c r="G70" s="202">
        <v>171</v>
      </c>
      <c r="H70" s="321">
        <v>3.4</v>
      </c>
      <c r="I70" s="207">
        <v>17620</v>
      </c>
      <c r="J70" s="202">
        <v>176</v>
      </c>
      <c r="K70" s="202">
        <v>218</v>
      </c>
      <c r="L70" s="202">
        <v>1456</v>
      </c>
      <c r="M70" s="320">
        <v>8.3000000000000007</v>
      </c>
      <c r="N70" s="196">
        <v>66168</v>
      </c>
      <c r="O70" s="202">
        <v>1486</v>
      </c>
      <c r="P70" s="202">
        <v>1445</v>
      </c>
      <c r="Q70" s="202">
        <v>27713</v>
      </c>
      <c r="R70" s="319">
        <v>41.9</v>
      </c>
      <c r="S70" s="196">
        <v>8629</v>
      </c>
      <c r="T70" s="202">
        <v>136</v>
      </c>
      <c r="U70" s="202">
        <v>142</v>
      </c>
      <c r="V70" s="202">
        <v>836</v>
      </c>
      <c r="W70" s="319">
        <v>9.6999999999999993</v>
      </c>
    </row>
    <row r="71" spans="2:24" ht="27.9" customHeight="1" x14ac:dyDescent="0.2">
      <c r="B71" s="133" t="s">
        <v>52</v>
      </c>
      <c r="C71" s="161" t="str">
        <f t="shared" si="2"/>
        <v>５年</v>
      </c>
      <c r="D71" s="196">
        <v>4916</v>
      </c>
      <c r="E71" s="206">
        <v>40</v>
      </c>
      <c r="F71" s="206">
        <v>54</v>
      </c>
      <c r="G71" s="206">
        <v>198</v>
      </c>
      <c r="H71" s="324">
        <v>4</v>
      </c>
      <c r="I71" s="207">
        <v>17261</v>
      </c>
      <c r="J71" s="202">
        <v>147</v>
      </c>
      <c r="K71" s="202">
        <v>155</v>
      </c>
      <c r="L71" s="202">
        <v>1187</v>
      </c>
      <c r="M71" s="325">
        <v>6.9</v>
      </c>
      <c r="N71" s="202">
        <v>68958</v>
      </c>
      <c r="O71" s="202">
        <v>1986</v>
      </c>
      <c r="P71" s="202">
        <v>1626</v>
      </c>
      <c r="Q71" s="202">
        <v>32778</v>
      </c>
      <c r="R71" s="321">
        <v>47.5</v>
      </c>
      <c r="S71" s="202">
        <v>8452</v>
      </c>
      <c r="T71" s="202">
        <v>82</v>
      </c>
      <c r="U71" s="202">
        <v>75</v>
      </c>
      <c r="V71" s="202">
        <v>966</v>
      </c>
      <c r="W71" s="321">
        <v>11.4</v>
      </c>
    </row>
    <row r="72" spans="2:24" ht="27.9" customHeight="1" x14ac:dyDescent="0.25">
      <c r="B72" s="133"/>
      <c r="C72" s="161" t="str">
        <f>C12</f>
        <v>６年</v>
      </c>
      <c r="D72" s="196">
        <v>4579</v>
      </c>
      <c r="E72" s="206">
        <v>54</v>
      </c>
      <c r="F72" s="206">
        <v>38</v>
      </c>
      <c r="G72" s="206">
        <v>203</v>
      </c>
      <c r="H72" s="324">
        <v>4.5</v>
      </c>
      <c r="I72" s="207">
        <v>18302</v>
      </c>
      <c r="J72" s="202">
        <v>296</v>
      </c>
      <c r="K72" s="202">
        <v>255</v>
      </c>
      <c r="L72" s="202">
        <v>1627</v>
      </c>
      <c r="M72" s="325">
        <v>8.8000000000000007</v>
      </c>
      <c r="N72" s="202">
        <v>72583</v>
      </c>
      <c r="O72" s="202">
        <v>1683</v>
      </c>
      <c r="P72" s="202">
        <v>1284</v>
      </c>
      <c r="Q72" s="202">
        <v>32795</v>
      </c>
      <c r="R72" s="321">
        <v>45.2</v>
      </c>
      <c r="S72" s="202">
        <v>8643</v>
      </c>
      <c r="T72" s="202">
        <v>59</v>
      </c>
      <c r="U72" s="202">
        <v>87</v>
      </c>
      <c r="V72" s="202">
        <v>557</v>
      </c>
      <c r="W72" s="321">
        <v>6.4</v>
      </c>
      <c r="X72" s="171"/>
    </row>
    <row r="73" spans="2:24" ht="27.9" customHeight="1" x14ac:dyDescent="0.25">
      <c r="B73" s="133"/>
      <c r="C73" s="172">
        <f>$A$4</f>
        <v>6</v>
      </c>
      <c r="D73" s="243">
        <v>4500</v>
      </c>
      <c r="E73" s="243">
        <v>134</v>
      </c>
      <c r="F73" s="243">
        <v>12</v>
      </c>
      <c r="G73" s="243">
        <v>242</v>
      </c>
      <c r="H73" s="328">
        <v>5.4</v>
      </c>
      <c r="I73" s="244">
        <v>17040</v>
      </c>
      <c r="J73" s="243">
        <v>219</v>
      </c>
      <c r="K73" s="243">
        <v>186</v>
      </c>
      <c r="L73" s="243">
        <v>1289</v>
      </c>
      <c r="M73" s="327">
        <v>7.6</v>
      </c>
      <c r="N73" s="243">
        <v>70223</v>
      </c>
      <c r="O73" s="243">
        <v>1067</v>
      </c>
      <c r="P73" s="243">
        <v>597</v>
      </c>
      <c r="Q73" s="243">
        <v>31222</v>
      </c>
      <c r="R73" s="328">
        <v>44.5</v>
      </c>
      <c r="S73" s="243">
        <v>8799</v>
      </c>
      <c r="T73" s="243">
        <v>0</v>
      </c>
      <c r="U73" s="243">
        <v>0</v>
      </c>
      <c r="V73" s="243">
        <v>600</v>
      </c>
      <c r="W73" s="328">
        <v>6.8</v>
      </c>
      <c r="X73" s="171"/>
    </row>
    <row r="74" spans="2:24" ht="27.9" customHeight="1" x14ac:dyDescent="0.25">
      <c r="B74" s="133"/>
      <c r="C74" s="179" t="s">
        <v>11</v>
      </c>
      <c r="D74" s="234">
        <v>4461</v>
      </c>
      <c r="E74" s="234">
        <v>13</v>
      </c>
      <c r="F74" s="234">
        <v>52</v>
      </c>
      <c r="G74" s="234">
        <v>235</v>
      </c>
      <c r="H74" s="331">
        <v>5.3</v>
      </c>
      <c r="I74" s="235">
        <v>17125</v>
      </c>
      <c r="J74" s="234">
        <v>195</v>
      </c>
      <c r="K74" s="234">
        <v>110</v>
      </c>
      <c r="L74" s="234">
        <v>480</v>
      </c>
      <c r="M74" s="330">
        <v>2.8</v>
      </c>
      <c r="N74" s="234">
        <v>69295</v>
      </c>
      <c r="O74" s="234">
        <v>867</v>
      </c>
      <c r="P74" s="234">
        <v>1795</v>
      </c>
      <c r="Q74" s="234">
        <v>30080</v>
      </c>
      <c r="R74" s="331">
        <v>43.4</v>
      </c>
      <c r="S74" s="234">
        <v>8799</v>
      </c>
      <c r="T74" s="234">
        <v>0</v>
      </c>
      <c r="U74" s="234">
        <v>0</v>
      </c>
      <c r="V74" s="234">
        <v>883</v>
      </c>
      <c r="W74" s="331">
        <v>10</v>
      </c>
      <c r="X74" s="171"/>
    </row>
    <row r="75" spans="2:24" ht="27.9" customHeight="1" x14ac:dyDescent="0.25">
      <c r="B75" s="133" t="s">
        <v>53</v>
      </c>
      <c r="C75" s="179" t="s">
        <v>12</v>
      </c>
      <c r="D75" s="234">
        <v>4466</v>
      </c>
      <c r="E75" s="234">
        <v>32</v>
      </c>
      <c r="F75" s="234">
        <v>27</v>
      </c>
      <c r="G75" s="234">
        <v>223</v>
      </c>
      <c r="H75" s="331">
        <v>5</v>
      </c>
      <c r="I75" s="235">
        <v>17382</v>
      </c>
      <c r="J75" s="234">
        <v>304</v>
      </c>
      <c r="K75" s="234">
        <v>47</v>
      </c>
      <c r="L75" s="234">
        <v>698</v>
      </c>
      <c r="M75" s="330">
        <v>4</v>
      </c>
      <c r="N75" s="234">
        <v>68624</v>
      </c>
      <c r="O75" s="234">
        <v>710</v>
      </c>
      <c r="P75" s="234">
        <v>1381</v>
      </c>
      <c r="Q75" s="234">
        <v>30446</v>
      </c>
      <c r="R75" s="331">
        <v>44.4</v>
      </c>
      <c r="S75" s="234">
        <v>8821</v>
      </c>
      <c r="T75" s="234">
        <v>48</v>
      </c>
      <c r="U75" s="234">
        <v>26</v>
      </c>
      <c r="V75" s="234">
        <v>491</v>
      </c>
      <c r="W75" s="331">
        <v>5.6</v>
      </c>
      <c r="X75" s="171"/>
    </row>
    <row r="76" spans="2:24" ht="27.9" customHeight="1" x14ac:dyDescent="0.25">
      <c r="B76" s="133"/>
      <c r="C76" s="179" t="s">
        <v>13</v>
      </c>
      <c r="D76" s="234">
        <v>4588</v>
      </c>
      <c r="E76" s="234">
        <v>260</v>
      </c>
      <c r="F76" s="234">
        <v>138</v>
      </c>
      <c r="G76" s="234">
        <v>234</v>
      </c>
      <c r="H76" s="331">
        <v>5.0999999999999996</v>
      </c>
      <c r="I76" s="235">
        <v>17756</v>
      </c>
      <c r="J76" s="234">
        <v>790</v>
      </c>
      <c r="K76" s="234">
        <v>416</v>
      </c>
      <c r="L76" s="234">
        <v>1398</v>
      </c>
      <c r="M76" s="330">
        <v>7.9</v>
      </c>
      <c r="N76" s="234">
        <v>73089</v>
      </c>
      <c r="O76" s="234">
        <v>6227</v>
      </c>
      <c r="P76" s="234">
        <v>1762</v>
      </c>
      <c r="Q76" s="234">
        <v>29340</v>
      </c>
      <c r="R76" s="331">
        <v>40.1</v>
      </c>
      <c r="S76" s="234">
        <v>8666</v>
      </c>
      <c r="T76" s="234">
        <v>467</v>
      </c>
      <c r="U76" s="234">
        <v>622</v>
      </c>
      <c r="V76" s="234">
        <v>491</v>
      </c>
      <c r="W76" s="331">
        <v>5.7</v>
      </c>
      <c r="X76" s="171"/>
    </row>
    <row r="77" spans="2:24" ht="27.9" customHeight="1" x14ac:dyDescent="0.25">
      <c r="B77" s="133"/>
      <c r="C77" s="179" t="s">
        <v>14</v>
      </c>
      <c r="D77" s="234">
        <v>4628</v>
      </c>
      <c r="E77" s="234">
        <v>59</v>
      </c>
      <c r="F77" s="234">
        <v>19</v>
      </c>
      <c r="G77" s="234">
        <v>236</v>
      </c>
      <c r="H77" s="331">
        <v>5.0999999999999996</v>
      </c>
      <c r="I77" s="235">
        <v>17670</v>
      </c>
      <c r="J77" s="234">
        <v>248</v>
      </c>
      <c r="K77" s="234">
        <v>334</v>
      </c>
      <c r="L77" s="234">
        <v>1289</v>
      </c>
      <c r="M77" s="330">
        <v>7.3</v>
      </c>
      <c r="N77" s="234">
        <v>73211</v>
      </c>
      <c r="O77" s="234">
        <v>1726</v>
      </c>
      <c r="P77" s="234">
        <v>1604</v>
      </c>
      <c r="Q77" s="234">
        <v>28615</v>
      </c>
      <c r="R77" s="331">
        <v>39.1</v>
      </c>
      <c r="S77" s="234">
        <v>8664</v>
      </c>
      <c r="T77" s="234">
        <v>8</v>
      </c>
      <c r="U77" s="234">
        <v>10</v>
      </c>
      <c r="V77" s="234">
        <v>508</v>
      </c>
      <c r="W77" s="331">
        <v>5.9</v>
      </c>
      <c r="X77" s="171"/>
    </row>
    <row r="78" spans="2:24" ht="27.9" customHeight="1" x14ac:dyDescent="0.25">
      <c r="B78" s="133"/>
      <c r="C78" s="179" t="s">
        <v>15</v>
      </c>
      <c r="D78" s="234">
        <v>4612</v>
      </c>
      <c r="E78" s="234">
        <v>24</v>
      </c>
      <c r="F78" s="234">
        <v>41</v>
      </c>
      <c r="G78" s="234">
        <v>247</v>
      </c>
      <c r="H78" s="331">
        <v>5.4</v>
      </c>
      <c r="I78" s="235">
        <v>19537</v>
      </c>
      <c r="J78" s="234">
        <v>100</v>
      </c>
      <c r="K78" s="234">
        <v>51</v>
      </c>
      <c r="L78" s="234">
        <v>452</v>
      </c>
      <c r="M78" s="330">
        <v>2.2999999999999998</v>
      </c>
      <c r="N78" s="234">
        <v>73191</v>
      </c>
      <c r="O78" s="234">
        <v>1648</v>
      </c>
      <c r="P78" s="234">
        <v>1668</v>
      </c>
      <c r="Q78" s="234">
        <v>30885</v>
      </c>
      <c r="R78" s="331">
        <v>42.2</v>
      </c>
      <c r="S78" s="234">
        <v>8659</v>
      </c>
      <c r="T78" s="234">
        <v>0</v>
      </c>
      <c r="U78" s="234">
        <v>5</v>
      </c>
      <c r="V78" s="234">
        <v>491</v>
      </c>
      <c r="W78" s="331">
        <v>5.7</v>
      </c>
      <c r="X78" s="171"/>
    </row>
    <row r="79" spans="2:24" ht="27.9" customHeight="1" x14ac:dyDescent="0.25">
      <c r="B79" s="133" t="s">
        <v>54</v>
      </c>
      <c r="C79" s="179" t="s">
        <v>16</v>
      </c>
      <c r="D79" s="234">
        <v>4668</v>
      </c>
      <c r="E79" s="234">
        <v>73</v>
      </c>
      <c r="F79" s="234">
        <v>17</v>
      </c>
      <c r="G79" s="234">
        <v>184</v>
      </c>
      <c r="H79" s="331">
        <v>3.9</v>
      </c>
      <c r="I79" s="235">
        <v>19565</v>
      </c>
      <c r="J79" s="234">
        <v>416</v>
      </c>
      <c r="K79" s="234">
        <v>388</v>
      </c>
      <c r="L79" s="234">
        <v>2285</v>
      </c>
      <c r="M79" s="330">
        <v>11.7</v>
      </c>
      <c r="N79" s="234">
        <v>73101</v>
      </c>
      <c r="O79" s="234">
        <v>1353</v>
      </c>
      <c r="P79" s="234">
        <v>1443</v>
      </c>
      <c r="Q79" s="234">
        <v>35795</v>
      </c>
      <c r="R79" s="331">
        <v>49</v>
      </c>
      <c r="S79" s="234">
        <v>8632</v>
      </c>
      <c r="T79" s="234">
        <v>0</v>
      </c>
      <c r="U79" s="234">
        <v>27</v>
      </c>
      <c r="V79" s="234">
        <v>583</v>
      </c>
      <c r="W79" s="331">
        <v>6.8</v>
      </c>
      <c r="X79" s="171"/>
    </row>
    <row r="80" spans="2:24" ht="27.9" customHeight="1" x14ac:dyDescent="0.25">
      <c r="B80" s="133"/>
      <c r="C80" s="179" t="s">
        <v>17</v>
      </c>
      <c r="D80" s="234">
        <v>4652</v>
      </c>
      <c r="E80" s="234">
        <v>5</v>
      </c>
      <c r="F80" s="234">
        <v>21</v>
      </c>
      <c r="G80" s="234">
        <v>165</v>
      </c>
      <c r="H80" s="331">
        <v>3.5</v>
      </c>
      <c r="I80" s="235">
        <v>19257</v>
      </c>
      <c r="J80" s="234">
        <v>141</v>
      </c>
      <c r="K80" s="234">
        <v>449</v>
      </c>
      <c r="L80" s="234">
        <v>1995</v>
      </c>
      <c r="M80" s="330">
        <v>10.4</v>
      </c>
      <c r="N80" s="234">
        <v>74166</v>
      </c>
      <c r="O80" s="234">
        <v>1702</v>
      </c>
      <c r="P80" s="234">
        <v>637</v>
      </c>
      <c r="Q80" s="234">
        <v>35298</v>
      </c>
      <c r="R80" s="331">
        <v>47.6</v>
      </c>
      <c r="S80" s="234">
        <v>8584</v>
      </c>
      <c r="T80" s="234">
        <v>0</v>
      </c>
      <c r="U80" s="234">
        <v>48</v>
      </c>
      <c r="V80" s="234">
        <v>506</v>
      </c>
      <c r="W80" s="331">
        <v>5.9</v>
      </c>
      <c r="X80" s="171"/>
    </row>
    <row r="81" spans="2:24" ht="27.9" customHeight="1" x14ac:dyDescent="0.25">
      <c r="B81" s="133"/>
      <c r="C81" s="179" t="s">
        <v>18</v>
      </c>
      <c r="D81" s="234">
        <v>4635</v>
      </c>
      <c r="E81" s="234">
        <v>23</v>
      </c>
      <c r="F81" s="234">
        <v>40</v>
      </c>
      <c r="G81" s="234">
        <v>189</v>
      </c>
      <c r="H81" s="331">
        <v>4.0999999999999996</v>
      </c>
      <c r="I81" s="235">
        <v>19333</v>
      </c>
      <c r="J81" s="234">
        <v>409</v>
      </c>
      <c r="K81" s="234">
        <v>333</v>
      </c>
      <c r="L81" s="234">
        <v>2255</v>
      </c>
      <c r="M81" s="330">
        <v>11.7</v>
      </c>
      <c r="N81" s="234">
        <v>73616</v>
      </c>
      <c r="O81" s="234">
        <v>1080</v>
      </c>
      <c r="P81" s="234">
        <v>1630</v>
      </c>
      <c r="Q81" s="234">
        <v>33830</v>
      </c>
      <c r="R81" s="331">
        <v>46</v>
      </c>
      <c r="S81" s="234">
        <v>8534</v>
      </c>
      <c r="T81" s="234">
        <v>26</v>
      </c>
      <c r="U81" s="234">
        <v>76</v>
      </c>
      <c r="V81" s="234">
        <v>506</v>
      </c>
      <c r="W81" s="331">
        <v>5.9</v>
      </c>
      <c r="X81" s="171"/>
    </row>
    <row r="82" spans="2:24" ht="27.9" customHeight="1" x14ac:dyDescent="0.25">
      <c r="B82" s="133"/>
      <c r="C82" s="179" t="s">
        <v>19</v>
      </c>
      <c r="D82" s="234">
        <v>4591</v>
      </c>
      <c r="E82" s="234">
        <v>6</v>
      </c>
      <c r="F82" s="234">
        <v>50</v>
      </c>
      <c r="G82" s="234">
        <v>202</v>
      </c>
      <c r="H82" s="331">
        <v>4.4000000000000004</v>
      </c>
      <c r="I82" s="235">
        <v>17689</v>
      </c>
      <c r="J82" s="234">
        <v>293</v>
      </c>
      <c r="K82" s="234">
        <v>188</v>
      </c>
      <c r="L82" s="234">
        <v>2031</v>
      </c>
      <c r="M82" s="330">
        <v>11.5</v>
      </c>
      <c r="N82" s="234">
        <v>73750</v>
      </c>
      <c r="O82" s="234">
        <v>1698</v>
      </c>
      <c r="P82" s="234">
        <v>1564</v>
      </c>
      <c r="Q82" s="234">
        <v>34618</v>
      </c>
      <c r="R82" s="331">
        <v>46.9</v>
      </c>
      <c r="S82" s="234">
        <v>8523</v>
      </c>
      <c r="T82" s="234">
        <v>32</v>
      </c>
      <c r="U82" s="234">
        <v>43</v>
      </c>
      <c r="V82" s="234">
        <v>580</v>
      </c>
      <c r="W82" s="331">
        <v>6.8</v>
      </c>
      <c r="X82" s="171"/>
    </row>
    <row r="83" spans="2:24" ht="27.9" customHeight="1" x14ac:dyDescent="0.25">
      <c r="B83" s="133"/>
      <c r="C83" s="179" t="s">
        <v>20</v>
      </c>
      <c r="D83" s="234">
        <v>4575</v>
      </c>
      <c r="E83" s="234">
        <v>0</v>
      </c>
      <c r="F83" s="234">
        <v>16</v>
      </c>
      <c r="G83" s="234">
        <v>141</v>
      </c>
      <c r="H83" s="331">
        <v>3.1</v>
      </c>
      <c r="I83" s="235">
        <v>17949</v>
      </c>
      <c r="J83" s="234">
        <v>341</v>
      </c>
      <c r="K83" s="234">
        <v>81</v>
      </c>
      <c r="L83" s="234">
        <v>2551</v>
      </c>
      <c r="M83" s="330">
        <v>14.2</v>
      </c>
      <c r="N83" s="234">
        <v>74186</v>
      </c>
      <c r="O83" s="234">
        <v>1000</v>
      </c>
      <c r="P83" s="234">
        <v>564</v>
      </c>
      <c r="Q83" s="234">
        <v>36982</v>
      </c>
      <c r="R83" s="331">
        <v>49.9</v>
      </c>
      <c r="S83" s="234">
        <v>8573</v>
      </c>
      <c r="T83" s="234">
        <v>55</v>
      </c>
      <c r="U83" s="234">
        <v>5</v>
      </c>
      <c r="V83" s="234">
        <v>501</v>
      </c>
      <c r="W83" s="331">
        <v>5.8</v>
      </c>
      <c r="X83" s="171"/>
    </row>
    <row r="84" spans="2:24" ht="27.9" customHeight="1" x14ac:dyDescent="0.25">
      <c r="B84" s="133"/>
      <c r="C84" s="183" t="s">
        <v>21</v>
      </c>
      <c r="D84" s="234">
        <v>4571</v>
      </c>
      <c r="E84" s="234">
        <v>21</v>
      </c>
      <c r="F84" s="234">
        <v>25</v>
      </c>
      <c r="G84" s="234">
        <v>143</v>
      </c>
      <c r="H84" s="331">
        <v>3.1</v>
      </c>
      <c r="I84" s="235">
        <v>19317</v>
      </c>
      <c r="J84" s="234">
        <v>94</v>
      </c>
      <c r="K84" s="234">
        <v>475</v>
      </c>
      <c r="L84" s="234">
        <v>2800</v>
      </c>
      <c r="M84" s="330">
        <v>14.5</v>
      </c>
      <c r="N84" s="234">
        <v>74543</v>
      </c>
      <c r="O84" s="234">
        <v>1120</v>
      </c>
      <c r="P84" s="234">
        <v>763</v>
      </c>
      <c r="Q84" s="234">
        <v>36430</v>
      </c>
      <c r="R84" s="331">
        <v>48.9</v>
      </c>
      <c r="S84" s="234">
        <v>8463</v>
      </c>
      <c r="T84" s="234">
        <v>67</v>
      </c>
      <c r="U84" s="234">
        <v>177</v>
      </c>
      <c r="V84" s="234">
        <v>541</v>
      </c>
      <c r="W84" s="331">
        <v>6.4</v>
      </c>
      <c r="X84" s="171"/>
    </row>
    <row r="85" spans="2:24" ht="27.9" customHeight="1" x14ac:dyDescent="0.2">
      <c r="B85" s="184" t="s">
        <v>52</v>
      </c>
      <c r="C85" s="155" t="str">
        <f>C67</f>
        <v>令和元年平均</v>
      </c>
      <c r="D85" s="198">
        <v>2979</v>
      </c>
      <c r="E85" s="198">
        <v>51</v>
      </c>
      <c r="F85" s="198">
        <v>75</v>
      </c>
      <c r="G85" s="198">
        <v>64</v>
      </c>
      <c r="H85" s="334">
        <v>2.2000000000000002</v>
      </c>
      <c r="I85" s="212">
        <v>14671</v>
      </c>
      <c r="J85" s="198">
        <v>151</v>
      </c>
      <c r="K85" s="198">
        <v>155</v>
      </c>
      <c r="L85" s="198">
        <v>1287</v>
      </c>
      <c r="M85" s="335">
        <v>8.9</v>
      </c>
      <c r="N85" s="209">
        <v>30593</v>
      </c>
      <c r="O85" s="198">
        <v>616</v>
      </c>
      <c r="P85" s="198">
        <v>546</v>
      </c>
      <c r="Q85" s="198">
        <v>6812</v>
      </c>
      <c r="R85" s="334">
        <v>22.1</v>
      </c>
      <c r="S85" s="209">
        <v>3558</v>
      </c>
      <c r="T85" s="198">
        <v>67</v>
      </c>
      <c r="U85" s="198">
        <v>47</v>
      </c>
      <c r="V85" s="198">
        <v>7</v>
      </c>
      <c r="W85" s="334">
        <v>0.3</v>
      </c>
    </row>
    <row r="86" spans="2:24" ht="27.9" customHeight="1" x14ac:dyDescent="0.2">
      <c r="B86" s="186"/>
      <c r="C86" s="161" t="str">
        <f>C68</f>
        <v>２年</v>
      </c>
      <c r="D86" s="202">
        <v>3182</v>
      </c>
      <c r="E86" s="202">
        <v>70</v>
      </c>
      <c r="F86" s="202">
        <v>64</v>
      </c>
      <c r="G86" s="202">
        <v>157</v>
      </c>
      <c r="H86" s="319">
        <v>4.9000000000000004</v>
      </c>
      <c r="I86" s="199">
        <v>13663</v>
      </c>
      <c r="J86" s="202">
        <v>110</v>
      </c>
      <c r="K86" s="202">
        <v>197</v>
      </c>
      <c r="L86" s="202">
        <v>1253</v>
      </c>
      <c r="M86" s="320">
        <v>9.1999999999999993</v>
      </c>
      <c r="N86" s="196">
        <v>29208</v>
      </c>
      <c r="O86" s="202">
        <v>570</v>
      </c>
      <c r="P86" s="202">
        <v>472</v>
      </c>
      <c r="Q86" s="202">
        <v>5254</v>
      </c>
      <c r="R86" s="319">
        <v>18</v>
      </c>
      <c r="S86" s="196">
        <v>4860</v>
      </c>
      <c r="T86" s="202">
        <v>72</v>
      </c>
      <c r="U86" s="202">
        <v>71</v>
      </c>
      <c r="V86" s="202">
        <v>0</v>
      </c>
      <c r="W86" s="319">
        <v>0</v>
      </c>
    </row>
    <row r="87" spans="2:24" ht="27.9" customHeight="1" x14ac:dyDescent="0.2">
      <c r="B87" s="186"/>
      <c r="C87" s="161" t="str">
        <f t="shared" ref="C87:C89" si="3">C69</f>
        <v>３年</v>
      </c>
      <c r="D87" s="202">
        <v>3683</v>
      </c>
      <c r="E87" s="202">
        <v>31</v>
      </c>
      <c r="F87" s="202">
        <v>72</v>
      </c>
      <c r="G87" s="202">
        <v>50</v>
      </c>
      <c r="H87" s="319">
        <v>1.4</v>
      </c>
      <c r="I87" s="199">
        <v>13674</v>
      </c>
      <c r="J87" s="202">
        <v>168</v>
      </c>
      <c r="K87" s="202">
        <v>115</v>
      </c>
      <c r="L87" s="202">
        <v>637</v>
      </c>
      <c r="M87" s="320">
        <v>4.7</v>
      </c>
      <c r="N87" s="196">
        <v>30813</v>
      </c>
      <c r="O87" s="202">
        <v>557</v>
      </c>
      <c r="P87" s="202">
        <v>581</v>
      </c>
      <c r="Q87" s="202">
        <v>7879</v>
      </c>
      <c r="R87" s="319">
        <v>25.6</v>
      </c>
      <c r="S87" s="196">
        <v>4433</v>
      </c>
      <c r="T87" s="202">
        <v>38</v>
      </c>
      <c r="U87" s="202">
        <v>41</v>
      </c>
      <c r="V87" s="202">
        <v>37</v>
      </c>
      <c r="W87" s="319">
        <v>0.8</v>
      </c>
    </row>
    <row r="88" spans="2:24" ht="27.9" customHeight="1" x14ac:dyDescent="0.2">
      <c r="B88" s="186"/>
      <c r="C88" s="161" t="str">
        <f t="shared" si="3"/>
        <v>４年</v>
      </c>
      <c r="D88" s="202">
        <v>3648</v>
      </c>
      <c r="E88" s="202">
        <v>25</v>
      </c>
      <c r="F88" s="202">
        <v>32</v>
      </c>
      <c r="G88" s="202">
        <v>48</v>
      </c>
      <c r="H88" s="319">
        <v>1.3</v>
      </c>
      <c r="I88" s="199">
        <v>14714</v>
      </c>
      <c r="J88" s="202">
        <v>130</v>
      </c>
      <c r="K88" s="202">
        <v>173</v>
      </c>
      <c r="L88" s="202">
        <v>514</v>
      </c>
      <c r="M88" s="320">
        <v>3.5</v>
      </c>
      <c r="N88" s="196">
        <v>34898</v>
      </c>
      <c r="O88" s="202">
        <v>915</v>
      </c>
      <c r="P88" s="202">
        <v>888</v>
      </c>
      <c r="Q88" s="202">
        <v>7926</v>
      </c>
      <c r="R88" s="319">
        <v>22.7</v>
      </c>
      <c r="S88" s="196">
        <v>4158</v>
      </c>
      <c r="T88" s="202">
        <v>39</v>
      </c>
      <c r="U88" s="202">
        <v>45</v>
      </c>
      <c r="V88" s="202">
        <v>97</v>
      </c>
      <c r="W88" s="319">
        <v>2.4</v>
      </c>
    </row>
    <row r="89" spans="2:24" ht="27.9" customHeight="1" x14ac:dyDescent="0.2">
      <c r="B89" s="186"/>
      <c r="C89" s="161" t="str">
        <f t="shared" si="3"/>
        <v>５年</v>
      </c>
      <c r="D89" s="202">
        <v>3375</v>
      </c>
      <c r="E89" s="202">
        <v>25</v>
      </c>
      <c r="F89" s="202">
        <v>35</v>
      </c>
      <c r="G89" s="202">
        <v>37</v>
      </c>
      <c r="H89" s="321">
        <v>1.1000000000000001</v>
      </c>
      <c r="I89" s="207">
        <v>14944</v>
      </c>
      <c r="J89" s="202">
        <v>115</v>
      </c>
      <c r="K89" s="202">
        <v>126</v>
      </c>
      <c r="L89" s="202">
        <v>750</v>
      </c>
      <c r="M89" s="325">
        <v>5</v>
      </c>
      <c r="N89" s="202">
        <v>36062</v>
      </c>
      <c r="O89" s="202">
        <v>958</v>
      </c>
      <c r="P89" s="202">
        <v>879</v>
      </c>
      <c r="Q89" s="202">
        <v>10178</v>
      </c>
      <c r="R89" s="321">
        <v>28.2</v>
      </c>
      <c r="S89" s="202">
        <v>4264</v>
      </c>
      <c r="T89" s="202">
        <v>14</v>
      </c>
      <c r="U89" s="202">
        <v>25</v>
      </c>
      <c r="V89" s="202">
        <v>18</v>
      </c>
      <c r="W89" s="321">
        <v>0.4</v>
      </c>
    </row>
    <row r="90" spans="2:24" ht="27.9" customHeight="1" x14ac:dyDescent="0.25">
      <c r="B90" s="186"/>
      <c r="C90" s="161" t="str">
        <f>C72</f>
        <v>６年</v>
      </c>
      <c r="D90" s="208">
        <v>2665</v>
      </c>
      <c r="E90" s="208">
        <v>22</v>
      </c>
      <c r="F90" s="208">
        <v>29</v>
      </c>
      <c r="G90" s="208">
        <v>5</v>
      </c>
      <c r="H90" s="336">
        <v>0.2</v>
      </c>
      <c r="I90" s="223">
        <v>15040</v>
      </c>
      <c r="J90" s="208">
        <v>213</v>
      </c>
      <c r="K90" s="208">
        <v>186</v>
      </c>
      <c r="L90" s="208">
        <v>1059</v>
      </c>
      <c r="M90" s="337">
        <v>7.1</v>
      </c>
      <c r="N90" s="208">
        <v>36430</v>
      </c>
      <c r="O90" s="208">
        <v>1064</v>
      </c>
      <c r="P90" s="208">
        <v>770</v>
      </c>
      <c r="Q90" s="208">
        <v>9001</v>
      </c>
      <c r="R90" s="336">
        <v>24.8</v>
      </c>
      <c r="S90" s="208">
        <v>4091</v>
      </c>
      <c r="T90" s="208">
        <v>31</v>
      </c>
      <c r="U90" s="208">
        <v>49</v>
      </c>
      <c r="V90" s="208">
        <v>0</v>
      </c>
      <c r="W90" s="336">
        <v>0</v>
      </c>
      <c r="X90" s="171"/>
    </row>
    <row r="91" spans="2:24" ht="27.9" customHeight="1" x14ac:dyDescent="0.25">
      <c r="B91" s="186"/>
      <c r="C91" s="172">
        <f>$A$4</f>
        <v>6</v>
      </c>
      <c r="D91" s="234">
        <v>2755</v>
      </c>
      <c r="E91" s="234">
        <v>82</v>
      </c>
      <c r="F91" s="234">
        <v>12</v>
      </c>
      <c r="G91" s="234">
        <v>4</v>
      </c>
      <c r="H91" s="331">
        <v>0.1</v>
      </c>
      <c r="I91" s="235">
        <v>14900</v>
      </c>
      <c r="J91" s="234">
        <v>213</v>
      </c>
      <c r="K91" s="234">
        <v>138</v>
      </c>
      <c r="L91" s="234">
        <v>933</v>
      </c>
      <c r="M91" s="330">
        <v>6.3</v>
      </c>
      <c r="N91" s="234">
        <v>35185</v>
      </c>
      <c r="O91" s="234">
        <v>619</v>
      </c>
      <c r="P91" s="234">
        <v>233</v>
      </c>
      <c r="Q91" s="234">
        <v>8698</v>
      </c>
      <c r="R91" s="331">
        <v>24.7</v>
      </c>
      <c r="S91" s="234">
        <v>3866</v>
      </c>
      <c r="T91" s="234">
        <v>0</v>
      </c>
      <c r="U91" s="234">
        <v>0</v>
      </c>
      <c r="V91" s="234">
        <v>0</v>
      </c>
      <c r="W91" s="331">
        <v>0</v>
      </c>
      <c r="X91" s="171"/>
    </row>
    <row r="92" spans="2:24" ht="27.9" customHeight="1" x14ac:dyDescent="0.25">
      <c r="B92" s="186"/>
      <c r="C92" s="179" t="s">
        <v>11</v>
      </c>
      <c r="D92" s="234">
        <v>2737</v>
      </c>
      <c r="E92" s="234">
        <v>0</v>
      </c>
      <c r="F92" s="234">
        <v>46</v>
      </c>
      <c r="G92" s="234">
        <v>5</v>
      </c>
      <c r="H92" s="331">
        <v>0.2</v>
      </c>
      <c r="I92" s="235">
        <v>14651</v>
      </c>
      <c r="J92" s="234">
        <v>46</v>
      </c>
      <c r="K92" s="234">
        <v>98</v>
      </c>
      <c r="L92" s="234">
        <v>210</v>
      </c>
      <c r="M92" s="330">
        <v>1.4</v>
      </c>
      <c r="N92" s="234">
        <v>33866</v>
      </c>
      <c r="O92" s="234">
        <v>528</v>
      </c>
      <c r="P92" s="234">
        <v>644</v>
      </c>
      <c r="Q92" s="234">
        <v>7706</v>
      </c>
      <c r="R92" s="331">
        <v>22.8</v>
      </c>
      <c r="S92" s="234">
        <v>4175</v>
      </c>
      <c r="T92" s="234">
        <v>0</v>
      </c>
      <c r="U92" s="234">
        <v>0</v>
      </c>
      <c r="V92" s="234">
        <v>0</v>
      </c>
      <c r="W92" s="331">
        <v>0</v>
      </c>
      <c r="X92" s="171"/>
    </row>
    <row r="93" spans="2:24" ht="27.9" customHeight="1" x14ac:dyDescent="0.25">
      <c r="B93" s="186"/>
      <c r="C93" s="179" t="s">
        <v>12</v>
      </c>
      <c r="D93" s="234">
        <v>2741</v>
      </c>
      <c r="E93" s="234">
        <v>22</v>
      </c>
      <c r="F93" s="234">
        <v>22</v>
      </c>
      <c r="G93" s="234">
        <v>4</v>
      </c>
      <c r="H93" s="331">
        <v>0.1</v>
      </c>
      <c r="I93" s="235">
        <v>15051</v>
      </c>
      <c r="J93" s="234">
        <v>288</v>
      </c>
      <c r="K93" s="234">
        <v>47</v>
      </c>
      <c r="L93" s="234">
        <v>398</v>
      </c>
      <c r="M93" s="330">
        <v>2.6</v>
      </c>
      <c r="N93" s="234">
        <v>34578</v>
      </c>
      <c r="O93" s="234">
        <v>424</v>
      </c>
      <c r="P93" s="234">
        <v>761</v>
      </c>
      <c r="Q93" s="234">
        <v>8257</v>
      </c>
      <c r="R93" s="331">
        <v>23.9</v>
      </c>
      <c r="S93" s="234">
        <v>4467</v>
      </c>
      <c r="T93" s="234">
        <v>32</v>
      </c>
      <c r="U93" s="234">
        <v>0</v>
      </c>
      <c r="V93" s="234">
        <v>0</v>
      </c>
      <c r="W93" s="331">
        <v>0</v>
      </c>
      <c r="X93" s="171"/>
    </row>
    <row r="94" spans="2:24" ht="27.9" customHeight="1" x14ac:dyDescent="0.25">
      <c r="B94" s="186"/>
      <c r="C94" s="179" t="s">
        <v>13</v>
      </c>
      <c r="D94" s="234">
        <v>2656</v>
      </c>
      <c r="E94" s="234">
        <v>76</v>
      </c>
      <c r="F94" s="234">
        <v>81</v>
      </c>
      <c r="G94" s="234">
        <v>5</v>
      </c>
      <c r="H94" s="331">
        <v>0.2</v>
      </c>
      <c r="I94" s="235">
        <v>15043</v>
      </c>
      <c r="J94" s="234">
        <v>502</v>
      </c>
      <c r="K94" s="234">
        <v>267</v>
      </c>
      <c r="L94" s="234">
        <v>992</v>
      </c>
      <c r="M94" s="330">
        <v>6.6</v>
      </c>
      <c r="N94" s="234">
        <v>37841</v>
      </c>
      <c r="O94" s="234">
        <v>4466</v>
      </c>
      <c r="P94" s="234">
        <v>1075</v>
      </c>
      <c r="Q94" s="234">
        <v>7763</v>
      </c>
      <c r="R94" s="331">
        <v>20.5</v>
      </c>
      <c r="S94" s="234">
        <v>4238</v>
      </c>
      <c r="T94" s="234">
        <v>221</v>
      </c>
      <c r="U94" s="234">
        <v>450</v>
      </c>
      <c r="V94" s="234">
        <v>0</v>
      </c>
      <c r="W94" s="331">
        <v>0</v>
      </c>
      <c r="X94" s="171"/>
    </row>
    <row r="95" spans="2:24" ht="27.9" customHeight="1" x14ac:dyDescent="0.25">
      <c r="B95" s="186"/>
      <c r="C95" s="179" t="s">
        <v>14</v>
      </c>
      <c r="D95" s="234">
        <v>2762</v>
      </c>
      <c r="E95" s="234">
        <v>33</v>
      </c>
      <c r="F95" s="234">
        <v>11</v>
      </c>
      <c r="G95" s="234">
        <v>6</v>
      </c>
      <c r="H95" s="331">
        <v>0.2</v>
      </c>
      <c r="I95" s="235">
        <v>15208</v>
      </c>
      <c r="J95" s="234">
        <v>212</v>
      </c>
      <c r="K95" s="234">
        <v>303</v>
      </c>
      <c r="L95" s="234">
        <v>920</v>
      </c>
      <c r="M95" s="330">
        <v>6</v>
      </c>
      <c r="N95" s="234">
        <v>38633</v>
      </c>
      <c r="O95" s="234">
        <v>1204</v>
      </c>
      <c r="P95" s="234">
        <v>1301</v>
      </c>
      <c r="Q95" s="234">
        <v>7721</v>
      </c>
      <c r="R95" s="331">
        <v>20</v>
      </c>
      <c r="S95" s="234">
        <v>4124</v>
      </c>
      <c r="T95" s="234">
        <v>0</v>
      </c>
      <c r="U95" s="234">
        <v>0</v>
      </c>
      <c r="V95" s="234">
        <v>0</v>
      </c>
      <c r="W95" s="331">
        <v>0</v>
      </c>
      <c r="X95" s="171"/>
    </row>
    <row r="96" spans="2:24" ht="27.9" customHeight="1" x14ac:dyDescent="0.25">
      <c r="B96" s="186"/>
      <c r="C96" s="179" t="s">
        <v>15</v>
      </c>
      <c r="D96" s="234">
        <v>2695</v>
      </c>
      <c r="E96" s="234">
        <v>2</v>
      </c>
      <c r="F96" s="234">
        <v>38</v>
      </c>
      <c r="G96" s="234">
        <v>6</v>
      </c>
      <c r="H96" s="331">
        <v>0.2</v>
      </c>
      <c r="I96" s="235">
        <v>16550</v>
      </c>
      <c r="J96" s="234">
        <v>53</v>
      </c>
      <c r="K96" s="234">
        <v>41</v>
      </c>
      <c r="L96" s="234">
        <v>214</v>
      </c>
      <c r="M96" s="330">
        <v>1.3</v>
      </c>
      <c r="N96" s="234">
        <v>38968</v>
      </c>
      <c r="O96" s="234">
        <v>1104</v>
      </c>
      <c r="P96" s="234">
        <v>782</v>
      </c>
      <c r="Q96" s="234">
        <v>9153</v>
      </c>
      <c r="R96" s="331">
        <v>23.5</v>
      </c>
      <c r="S96" s="234">
        <v>4242</v>
      </c>
      <c r="T96" s="234">
        <v>0</v>
      </c>
      <c r="U96" s="234">
        <v>0</v>
      </c>
      <c r="V96" s="234">
        <v>0</v>
      </c>
      <c r="W96" s="331">
        <v>0</v>
      </c>
      <c r="X96" s="171"/>
    </row>
    <row r="97" spans="2:24" ht="27.9" customHeight="1" x14ac:dyDescent="0.25">
      <c r="B97" s="186"/>
      <c r="C97" s="179" t="s">
        <v>16</v>
      </c>
      <c r="D97" s="234">
        <v>2753</v>
      </c>
      <c r="E97" s="234">
        <v>25</v>
      </c>
      <c r="F97" s="234">
        <v>7</v>
      </c>
      <c r="G97" s="234">
        <v>5</v>
      </c>
      <c r="H97" s="331">
        <v>0.2</v>
      </c>
      <c r="I97" s="235">
        <v>15255</v>
      </c>
      <c r="J97" s="234">
        <v>374</v>
      </c>
      <c r="K97" s="234">
        <v>242</v>
      </c>
      <c r="L97" s="234">
        <v>1446</v>
      </c>
      <c r="M97" s="330">
        <v>9.5</v>
      </c>
      <c r="N97" s="234">
        <v>35611</v>
      </c>
      <c r="O97" s="234">
        <v>263</v>
      </c>
      <c r="P97" s="234">
        <v>1165</v>
      </c>
      <c r="Q97" s="234">
        <v>9613</v>
      </c>
      <c r="R97" s="331">
        <v>27</v>
      </c>
      <c r="S97" s="234">
        <v>4090</v>
      </c>
      <c r="T97" s="234">
        <v>0</v>
      </c>
      <c r="U97" s="234">
        <v>0</v>
      </c>
      <c r="V97" s="234">
        <v>0</v>
      </c>
      <c r="W97" s="331">
        <v>0</v>
      </c>
      <c r="X97" s="171"/>
    </row>
    <row r="98" spans="2:24" ht="27.9" customHeight="1" x14ac:dyDescent="0.25">
      <c r="B98" s="186"/>
      <c r="C98" s="179" t="s">
        <v>17</v>
      </c>
      <c r="D98" s="234">
        <v>2622</v>
      </c>
      <c r="E98" s="234">
        <v>0</v>
      </c>
      <c r="F98" s="234">
        <v>11</v>
      </c>
      <c r="G98" s="234">
        <v>4</v>
      </c>
      <c r="H98" s="331">
        <v>0.2</v>
      </c>
      <c r="I98" s="235">
        <v>15263</v>
      </c>
      <c r="J98" s="234">
        <v>99</v>
      </c>
      <c r="K98" s="234">
        <v>391</v>
      </c>
      <c r="L98" s="234">
        <v>1278</v>
      </c>
      <c r="M98" s="330">
        <v>8.4</v>
      </c>
      <c r="N98" s="234">
        <v>37071</v>
      </c>
      <c r="O98" s="234">
        <v>963</v>
      </c>
      <c r="P98" s="234">
        <v>376</v>
      </c>
      <c r="Q98" s="234">
        <v>10035</v>
      </c>
      <c r="R98" s="331">
        <v>27.1</v>
      </c>
      <c r="S98" s="234">
        <v>4191</v>
      </c>
      <c r="T98" s="234">
        <v>0</v>
      </c>
      <c r="U98" s="234">
        <v>32</v>
      </c>
      <c r="V98" s="234">
        <v>0</v>
      </c>
      <c r="W98" s="331">
        <v>0</v>
      </c>
      <c r="X98" s="171"/>
    </row>
    <row r="99" spans="2:24" ht="27.9" customHeight="1" x14ac:dyDescent="0.25">
      <c r="B99" s="186"/>
      <c r="C99" s="179" t="s">
        <v>18</v>
      </c>
      <c r="D99" s="234">
        <v>2728</v>
      </c>
      <c r="E99" s="234">
        <v>23</v>
      </c>
      <c r="F99" s="234">
        <v>40</v>
      </c>
      <c r="G99" s="234">
        <v>4</v>
      </c>
      <c r="H99" s="331">
        <v>0.1</v>
      </c>
      <c r="I99" s="235">
        <v>15069</v>
      </c>
      <c r="J99" s="234">
        <v>338</v>
      </c>
      <c r="K99" s="234">
        <v>232</v>
      </c>
      <c r="L99" s="234">
        <v>1461</v>
      </c>
      <c r="M99" s="330">
        <v>9.6999999999999993</v>
      </c>
      <c r="N99" s="234">
        <v>36274</v>
      </c>
      <c r="O99" s="234">
        <v>804</v>
      </c>
      <c r="P99" s="234">
        <v>1215</v>
      </c>
      <c r="Q99" s="234">
        <v>8634</v>
      </c>
      <c r="R99" s="331">
        <v>23.8</v>
      </c>
      <c r="S99" s="234">
        <v>4191</v>
      </c>
      <c r="T99" s="234">
        <v>0</v>
      </c>
      <c r="U99" s="234">
        <v>0</v>
      </c>
      <c r="V99" s="234">
        <v>0</v>
      </c>
      <c r="W99" s="331">
        <v>0</v>
      </c>
      <c r="X99" s="171"/>
    </row>
    <row r="100" spans="2:24" ht="27.9" customHeight="1" x14ac:dyDescent="0.25">
      <c r="B100" s="186"/>
      <c r="C100" s="179" t="s">
        <v>19</v>
      </c>
      <c r="D100" s="234">
        <v>2720</v>
      </c>
      <c r="E100" s="234">
        <v>6</v>
      </c>
      <c r="F100" s="234">
        <v>48</v>
      </c>
      <c r="G100" s="234">
        <v>5</v>
      </c>
      <c r="H100" s="331">
        <v>0.2</v>
      </c>
      <c r="I100" s="235">
        <v>13790</v>
      </c>
      <c r="J100" s="234">
        <v>53</v>
      </c>
      <c r="K100" s="234">
        <v>160</v>
      </c>
      <c r="L100" s="234">
        <v>1274</v>
      </c>
      <c r="M100" s="330">
        <v>9.1999999999999993</v>
      </c>
      <c r="N100" s="234">
        <v>36105</v>
      </c>
      <c r="O100" s="234">
        <v>1297</v>
      </c>
      <c r="P100" s="234">
        <v>822</v>
      </c>
      <c r="Q100" s="234">
        <v>9523</v>
      </c>
      <c r="R100" s="331">
        <v>26.4</v>
      </c>
      <c r="S100" s="234">
        <v>3565</v>
      </c>
      <c r="T100" s="234">
        <v>15</v>
      </c>
      <c r="U100" s="234">
        <v>15</v>
      </c>
      <c r="V100" s="234">
        <v>0</v>
      </c>
      <c r="W100" s="331">
        <v>0</v>
      </c>
      <c r="X100" s="171"/>
    </row>
    <row r="101" spans="2:24" ht="27.9" customHeight="1" x14ac:dyDescent="0.25">
      <c r="B101" s="186"/>
      <c r="C101" s="179" t="s">
        <v>20</v>
      </c>
      <c r="D101" s="234">
        <v>2422</v>
      </c>
      <c r="E101" s="234">
        <v>0</v>
      </c>
      <c r="F101" s="234">
        <v>4</v>
      </c>
      <c r="G101" s="234">
        <v>7</v>
      </c>
      <c r="H101" s="331">
        <v>0.3</v>
      </c>
      <c r="I101" s="235">
        <v>14188</v>
      </c>
      <c r="J101" s="234">
        <v>307</v>
      </c>
      <c r="K101" s="234">
        <v>71</v>
      </c>
      <c r="L101" s="234">
        <v>1653</v>
      </c>
      <c r="M101" s="330">
        <v>11.7</v>
      </c>
      <c r="N101" s="234">
        <v>36788</v>
      </c>
      <c r="O101" s="234">
        <v>545</v>
      </c>
      <c r="P101" s="234">
        <v>430</v>
      </c>
      <c r="Q101" s="234">
        <v>10688</v>
      </c>
      <c r="R101" s="331">
        <v>29.1</v>
      </c>
      <c r="S101" s="234">
        <v>4251</v>
      </c>
      <c r="T101" s="234">
        <v>55</v>
      </c>
      <c r="U101" s="234">
        <v>0</v>
      </c>
      <c r="V101" s="234">
        <v>0</v>
      </c>
      <c r="W101" s="331">
        <v>0</v>
      </c>
      <c r="X101" s="171"/>
    </row>
    <row r="102" spans="2:24" ht="27.9" customHeight="1" x14ac:dyDescent="0.25">
      <c r="B102" s="192"/>
      <c r="C102" s="183" t="s">
        <v>21</v>
      </c>
      <c r="D102" s="239">
        <v>2397</v>
      </c>
      <c r="E102" s="239">
        <v>0</v>
      </c>
      <c r="F102" s="239">
        <v>25</v>
      </c>
      <c r="G102" s="239">
        <v>7</v>
      </c>
      <c r="H102" s="338">
        <v>0.3</v>
      </c>
      <c r="I102" s="240">
        <v>15512</v>
      </c>
      <c r="J102" s="239">
        <v>69</v>
      </c>
      <c r="K102" s="239">
        <v>237</v>
      </c>
      <c r="L102" s="239">
        <v>1934</v>
      </c>
      <c r="M102" s="339">
        <v>12.5</v>
      </c>
      <c r="N102" s="239">
        <v>36239</v>
      </c>
      <c r="O102" s="239">
        <v>546</v>
      </c>
      <c r="P102" s="239">
        <v>431</v>
      </c>
      <c r="Q102" s="239">
        <v>10222</v>
      </c>
      <c r="R102" s="338">
        <v>28.2</v>
      </c>
      <c r="S102" s="239">
        <v>3691</v>
      </c>
      <c r="T102" s="239">
        <v>49</v>
      </c>
      <c r="U102" s="239">
        <v>94</v>
      </c>
      <c r="V102" s="239">
        <v>0</v>
      </c>
      <c r="W102" s="338">
        <v>0</v>
      </c>
      <c r="X102" s="171"/>
    </row>
    <row r="103" spans="2:24" ht="27.9" customHeight="1" x14ac:dyDescent="0.2">
      <c r="B103" s="184" t="s">
        <v>56</v>
      </c>
      <c r="C103" s="155" t="str">
        <f>C85</f>
        <v>令和元年平均</v>
      </c>
      <c r="D103" s="196">
        <v>2589</v>
      </c>
      <c r="E103" s="202">
        <v>107</v>
      </c>
      <c r="F103" s="202">
        <v>93</v>
      </c>
      <c r="G103" s="202">
        <v>412</v>
      </c>
      <c r="H103" s="319">
        <v>15.9</v>
      </c>
      <c r="I103" s="199">
        <v>1868</v>
      </c>
      <c r="J103" s="202">
        <v>27</v>
      </c>
      <c r="K103" s="202">
        <v>14</v>
      </c>
      <c r="L103" s="202">
        <v>729</v>
      </c>
      <c r="M103" s="320">
        <v>36</v>
      </c>
      <c r="N103" s="202">
        <v>34723</v>
      </c>
      <c r="O103" s="202">
        <v>682</v>
      </c>
      <c r="P103" s="202">
        <v>652</v>
      </c>
      <c r="Q103" s="202">
        <v>19767</v>
      </c>
      <c r="R103" s="319">
        <v>56.6</v>
      </c>
      <c r="S103" s="202">
        <v>5893</v>
      </c>
      <c r="T103" s="202">
        <v>149</v>
      </c>
      <c r="U103" s="202">
        <v>119</v>
      </c>
      <c r="V103" s="202">
        <v>234</v>
      </c>
      <c r="W103" s="319">
        <v>3.9</v>
      </c>
    </row>
    <row r="104" spans="2:24" ht="27.9" customHeight="1" x14ac:dyDescent="0.2">
      <c r="B104" s="186"/>
      <c r="C104" s="161" t="str">
        <f>C86</f>
        <v>２年</v>
      </c>
      <c r="D104" s="196">
        <v>2563</v>
      </c>
      <c r="E104" s="202">
        <v>142</v>
      </c>
      <c r="F104" s="202">
        <v>101</v>
      </c>
      <c r="G104" s="202">
        <v>646</v>
      </c>
      <c r="H104" s="319">
        <v>24.9</v>
      </c>
      <c r="I104" s="199">
        <v>2282</v>
      </c>
      <c r="J104" s="202">
        <v>24</v>
      </c>
      <c r="K104" s="202">
        <v>28</v>
      </c>
      <c r="L104" s="202">
        <v>887</v>
      </c>
      <c r="M104" s="320">
        <v>38.299999999999997</v>
      </c>
      <c r="N104" s="202">
        <v>37835</v>
      </c>
      <c r="O104" s="202">
        <v>730</v>
      </c>
      <c r="P104" s="202">
        <v>838</v>
      </c>
      <c r="Q104" s="202">
        <v>23756</v>
      </c>
      <c r="R104" s="319">
        <v>62.8</v>
      </c>
      <c r="S104" s="196">
        <v>4665</v>
      </c>
      <c r="T104" s="202">
        <v>97</v>
      </c>
      <c r="U104" s="202">
        <v>108</v>
      </c>
      <c r="V104" s="202">
        <v>554</v>
      </c>
      <c r="W104" s="319">
        <v>12</v>
      </c>
    </row>
    <row r="105" spans="2:24" ht="27.9" customHeight="1" x14ac:dyDescent="0.2">
      <c r="B105" s="186"/>
      <c r="C105" s="161" t="str">
        <f t="shared" ref="C105:C107" si="4">C87</f>
        <v>３年</v>
      </c>
      <c r="D105" s="196">
        <v>2148</v>
      </c>
      <c r="E105" s="202">
        <v>46</v>
      </c>
      <c r="F105" s="202">
        <v>30</v>
      </c>
      <c r="G105" s="202">
        <v>146</v>
      </c>
      <c r="H105" s="319">
        <v>7.1</v>
      </c>
      <c r="I105" s="199">
        <v>2636</v>
      </c>
      <c r="J105" s="202">
        <v>89</v>
      </c>
      <c r="K105" s="202">
        <v>23</v>
      </c>
      <c r="L105" s="202">
        <v>941</v>
      </c>
      <c r="M105" s="320">
        <v>35.9</v>
      </c>
      <c r="N105" s="202">
        <v>36112</v>
      </c>
      <c r="O105" s="202">
        <v>695</v>
      </c>
      <c r="P105" s="202">
        <v>710</v>
      </c>
      <c r="Q105" s="202">
        <v>21058</v>
      </c>
      <c r="R105" s="319">
        <v>58.3</v>
      </c>
      <c r="S105" s="196">
        <v>5016</v>
      </c>
      <c r="T105" s="202">
        <v>58</v>
      </c>
      <c r="U105" s="202">
        <v>76</v>
      </c>
      <c r="V105" s="202">
        <v>760</v>
      </c>
      <c r="W105" s="319">
        <v>15.2</v>
      </c>
    </row>
    <row r="106" spans="2:24" ht="27.9" customHeight="1" x14ac:dyDescent="0.2">
      <c r="B106" s="186"/>
      <c r="C106" s="161" t="str">
        <f t="shared" si="4"/>
        <v>４年</v>
      </c>
      <c r="D106" s="196">
        <v>1457</v>
      </c>
      <c r="E106" s="202">
        <v>11</v>
      </c>
      <c r="F106" s="202">
        <v>19</v>
      </c>
      <c r="G106" s="202">
        <v>123</v>
      </c>
      <c r="H106" s="319">
        <v>8.4</v>
      </c>
      <c r="I106" s="199">
        <v>2906</v>
      </c>
      <c r="J106" s="202">
        <v>46</v>
      </c>
      <c r="K106" s="202">
        <v>45</v>
      </c>
      <c r="L106" s="202">
        <v>942</v>
      </c>
      <c r="M106" s="320">
        <v>32.299999999999997</v>
      </c>
      <c r="N106" s="202">
        <v>31271</v>
      </c>
      <c r="O106" s="202">
        <v>572</v>
      </c>
      <c r="P106" s="202">
        <v>557</v>
      </c>
      <c r="Q106" s="202">
        <v>19787</v>
      </c>
      <c r="R106" s="319">
        <v>63.3</v>
      </c>
      <c r="S106" s="196">
        <v>4471</v>
      </c>
      <c r="T106" s="202">
        <v>97</v>
      </c>
      <c r="U106" s="202">
        <v>97</v>
      </c>
      <c r="V106" s="202">
        <v>739</v>
      </c>
      <c r="W106" s="319">
        <v>17</v>
      </c>
    </row>
    <row r="107" spans="2:24" ht="27.9" customHeight="1" x14ac:dyDescent="0.2">
      <c r="B107" s="186"/>
      <c r="C107" s="161" t="str">
        <f t="shared" si="4"/>
        <v>５年</v>
      </c>
      <c r="D107" s="202">
        <v>1540</v>
      </c>
      <c r="E107" s="202">
        <v>15</v>
      </c>
      <c r="F107" s="202">
        <v>20</v>
      </c>
      <c r="G107" s="202">
        <v>161</v>
      </c>
      <c r="H107" s="321">
        <v>10.4</v>
      </c>
      <c r="I107" s="207">
        <v>2316</v>
      </c>
      <c r="J107" s="202">
        <v>31</v>
      </c>
      <c r="K107" s="202">
        <v>29</v>
      </c>
      <c r="L107" s="202">
        <v>437</v>
      </c>
      <c r="M107" s="325">
        <v>19.7</v>
      </c>
      <c r="N107" s="202">
        <v>32897</v>
      </c>
      <c r="O107" s="202">
        <v>1029</v>
      </c>
      <c r="P107" s="202">
        <v>747</v>
      </c>
      <c r="Q107" s="202">
        <v>22600</v>
      </c>
      <c r="R107" s="321">
        <v>68.7</v>
      </c>
      <c r="S107" s="202">
        <v>4189</v>
      </c>
      <c r="T107" s="202">
        <v>68</v>
      </c>
      <c r="U107" s="202">
        <v>49</v>
      </c>
      <c r="V107" s="202">
        <v>948</v>
      </c>
      <c r="W107" s="321">
        <v>23.6</v>
      </c>
    </row>
    <row r="108" spans="2:24" ht="27.9" customHeight="1" x14ac:dyDescent="0.25">
      <c r="B108" s="186"/>
      <c r="C108" s="161" t="str">
        <f>C90</f>
        <v>６年</v>
      </c>
      <c r="D108" s="202">
        <v>1914</v>
      </c>
      <c r="E108" s="202">
        <v>32</v>
      </c>
      <c r="F108" s="202">
        <v>9</v>
      </c>
      <c r="G108" s="202">
        <v>198</v>
      </c>
      <c r="H108" s="321">
        <v>10.5</v>
      </c>
      <c r="I108" s="207">
        <v>3262</v>
      </c>
      <c r="J108" s="202">
        <v>83</v>
      </c>
      <c r="K108" s="202">
        <v>69</v>
      </c>
      <c r="L108" s="202">
        <v>568</v>
      </c>
      <c r="M108" s="325">
        <v>16.7</v>
      </c>
      <c r="N108" s="202">
        <v>36154</v>
      </c>
      <c r="O108" s="202">
        <v>620</v>
      </c>
      <c r="P108" s="202">
        <v>514</v>
      </c>
      <c r="Q108" s="202">
        <v>23794</v>
      </c>
      <c r="R108" s="321">
        <v>65.7</v>
      </c>
      <c r="S108" s="202">
        <v>4553</v>
      </c>
      <c r="T108" s="202">
        <v>28</v>
      </c>
      <c r="U108" s="202">
        <v>37</v>
      </c>
      <c r="V108" s="202">
        <v>557</v>
      </c>
      <c r="W108" s="321">
        <v>12.2</v>
      </c>
      <c r="X108" s="171"/>
    </row>
    <row r="109" spans="2:24" ht="27.9" customHeight="1" x14ac:dyDescent="0.25">
      <c r="B109" s="186"/>
      <c r="C109" s="172">
        <f>$A$4</f>
        <v>6</v>
      </c>
      <c r="D109" s="243">
        <v>1745</v>
      </c>
      <c r="E109" s="243">
        <v>52</v>
      </c>
      <c r="F109" s="243">
        <v>0</v>
      </c>
      <c r="G109" s="243">
        <v>238</v>
      </c>
      <c r="H109" s="328">
        <v>13.6</v>
      </c>
      <c r="I109" s="244">
        <v>2140</v>
      </c>
      <c r="J109" s="243">
        <v>6</v>
      </c>
      <c r="K109" s="243">
        <v>48</v>
      </c>
      <c r="L109" s="243">
        <v>356</v>
      </c>
      <c r="M109" s="327">
        <v>16.600000000000001</v>
      </c>
      <c r="N109" s="243">
        <v>35038</v>
      </c>
      <c r="O109" s="243">
        <v>448</v>
      </c>
      <c r="P109" s="243">
        <v>364</v>
      </c>
      <c r="Q109" s="243">
        <v>22524</v>
      </c>
      <c r="R109" s="328">
        <v>64.3</v>
      </c>
      <c r="S109" s="243">
        <v>4933</v>
      </c>
      <c r="T109" s="243">
        <v>0</v>
      </c>
      <c r="U109" s="243">
        <v>0</v>
      </c>
      <c r="V109" s="243">
        <v>600</v>
      </c>
      <c r="W109" s="328">
        <v>12.2</v>
      </c>
      <c r="X109" s="171"/>
    </row>
    <row r="110" spans="2:24" ht="27.9" customHeight="1" x14ac:dyDescent="0.25">
      <c r="B110" s="186"/>
      <c r="C110" s="179" t="s">
        <v>11</v>
      </c>
      <c r="D110" s="234">
        <v>1724</v>
      </c>
      <c r="E110" s="235">
        <v>13</v>
      </c>
      <c r="F110" s="235">
        <v>6</v>
      </c>
      <c r="G110" s="235">
        <v>230</v>
      </c>
      <c r="H110" s="329">
        <v>13.3</v>
      </c>
      <c r="I110" s="235">
        <v>2474</v>
      </c>
      <c r="J110" s="235">
        <v>149</v>
      </c>
      <c r="K110" s="235">
        <v>12</v>
      </c>
      <c r="L110" s="235">
        <v>270</v>
      </c>
      <c r="M110" s="340">
        <v>10.9</v>
      </c>
      <c r="N110" s="234">
        <v>35429</v>
      </c>
      <c r="O110" s="234">
        <v>339</v>
      </c>
      <c r="P110" s="234">
        <v>1151</v>
      </c>
      <c r="Q110" s="234">
        <v>22374</v>
      </c>
      <c r="R110" s="331">
        <v>63.2</v>
      </c>
      <c r="S110" s="234">
        <v>4624</v>
      </c>
      <c r="T110" s="235">
        <v>0</v>
      </c>
      <c r="U110" s="235">
        <v>0</v>
      </c>
      <c r="V110" s="235">
        <v>883</v>
      </c>
      <c r="W110" s="329">
        <v>19.100000000000001</v>
      </c>
      <c r="X110" s="171"/>
    </row>
    <row r="111" spans="2:24" ht="27.9" customHeight="1" x14ac:dyDescent="0.25">
      <c r="B111" s="186"/>
      <c r="C111" s="179" t="s">
        <v>12</v>
      </c>
      <c r="D111" s="234">
        <v>1725</v>
      </c>
      <c r="E111" s="234">
        <v>10</v>
      </c>
      <c r="F111" s="234">
        <v>5</v>
      </c>
      <c r="G111" s="234">
        <v>219</v>
      </c>
      <c r="H111" s="331">
        <v>12.7</v>
      </c>
      <c r="I111" s="235">
        <v>2331</v>
      </c>
      <c r="J111" s="234">
        <v>16</v>
      </c>
      <c r="K111" s="234">
        <v>0</v>
      </c>
      <c r="L111" s="234">
        <v>300</v>
      </c>
      <c r="M111" s="330">
        <v>12.9</v>
      </c>
      <c r="N111" s="234">
        <v>34046</v>
      </c>
      <c r="O111" s="234">
        <v>286</v>
      </c>
      <c r="P111" s="234">
        <v>620</v>
      </c>
      <c r="Q111" s="234">
        <v>22189</v>
      </c>
      <c r="R111" s="331">
        <v>65.2</v>
      </c>
      <c r="S111" s="234">
        <v>4354</v>
      </c>
      <c r="T111" s="234">
        <v>16</v>
      </c>
      <c r="U111" s="234">
        <v>26</v>
      </c>
      <c r="V111" s="234">
        <v>491</v>
      </c>
      <c r="W111" s="331">
        <v>11.3</v>
      </c>
      <c r="X111" s="171"/>
    </row>
    <row r="112" spans="2:24" ht="27.9" customHeight="1" x14ac:dyDescent="0.25">
      <c r="B112" s="186"/>
      <c r="C112" s="179" t="s">
        <v>13</v>
      </c>
      <c r="D112" s="234">
        <v>1932</v>
      </c>
      <c r="E112" s="235">
        <v>184</v>
      </c>
      <c r="F112" s="235">
        <v>57</v>
      </c>
      <c r="G112" s="235">
        <v>229</v>
      </c>
      <c r="H112" s="329">
        <v>11.9</v>
      </c>
      <c r="I112" s="235">
        <v>2713</v>
      </c>
      <c r="J112" s="235">
        <v>288</v>
      </c>
      <c r="K112" s="235">
        <v>149</v>
      </c>
      <c r="L112" s="235">
        <v>406</v>
      </c>
      <c r="M112" s="340">
        <v>15</v>
      </c>
      <c r="N112" s="234">
        <v>35248</v>
      </c>
      <c r="O112" s="234">
        <v>1761</v>
      </c>
      <c r="P112" s="234">
        <v>687</v>
      </c>
      <c r="Q112" s="234">
        <v>21577</v>
      </c>
      <c r="R112" s="331">
        <v>61.2</v>
      </c>
      <c r="S112" s="234">
        <v>4428</v>
      </c>
      <c r="T112" s="235">
        <v>246</v>
      </c>
      <c r="U112" s="235">
        <v>172</v>
      </c>
      <c r="V112" s="235">
        <v>491</v>
      </c>
      <c r="W112" s="329">
        <v>11.1</v>
      </c>
      <c r="X112" s="171"/>
    </row>
    <row r="113" spans="2:24" ht="27.9" customHeight="1" x14ac:dyDescent="0.25">
      <c r="B113" s="186"/>
      <c r="C113" s="179" t="s">
        <v>14</v>
      </c>
      <c r="D113" s="234">
        <v>1866</v>
      </c>
      <c r="E113" s="234">
        <v>26</v>
      </c>
      <c r="F113" s="234">
        <v>8</v>
      </c>
      <c r="G113" s="234">
        <v>230</v>
      </c>
      <c r="H113" s="331">
        <v>12.3</v>
      </c>
      <c r="I113" s="235">
        <v>2462</v>
      </c>
      <c r="J113" s="234">
        <v>36</v>
      </c>
      <c r="K113" s="234">
        <v>31</v>
      </c>
      <c r="L113" s="234">
        <v>369</v>
      </c>
      <c r="M113" s="330">
        <v>15</v>
      </c>
      <c r="N113" s="234">
        <v>34578</v>
      </c>
      <c r="O113" s="234">
        <v>522</v>
      </c>
      <c r="P113" s="234">
        <v>303</v>
      </c>
      <c r="Q113" s="234">
        <v>20894</v>
      </c>
      <c r="R113" s="331">
        <v>60.4</v>
      </c>
      <c r="S113" s="234">
        <v>4540</v>
      </c>
      <c r="T113" s="234">
        <v>8</v>
      </c>
      <c r="U113" s="234">
        <v>10</v>
      </c>
      <c r="V113" s="234">
        <v>508</v>
      </c>
      <c r="W113" s="331">
        <v>11.2</v>
      </c>
      <c r="X113" s="171"/>
    </row>
    <row r="114" spans="2:24" ht="27.9" customHeight="1" x14ac:dyDescent="0.25">
      <c r="B114" s="186"/>
      <c r="C114" s="179" t="s">
        <v>15</v>
      </c>
      <c r="D114" s="234">
        <v>1917</v>
      </c>
      <c r="E114" s="234">
        <v>22</v>
      </c>
      <c r="F114" s="234">
        <v>3</v>
      </c>
      <c r="G114" s="234">
        <v>241</v>
      </c>
      <c r="H114" s="331">
        <v>12.6</v>
      </c>
      <c r="I114" s="235">
        <v>2987</v>
      </c>
      <c r="J114" s="234">
        <v>47</v>
      </c>
      <c r="K114" s="234">
        <v>10</v>
      </c>
      <c r="L114" s="234">
        <v>238</v>
      </c>
      <c r="M114" s="330">
        <v>8</v>
      </c>
      <c r="N114" s="234">
        <v>34223</v>
      </c>
      <c r="O114" s="234">
        <v>544</v>
      </c>
      <c r="P114" s="234">
        <v>886</v>
      </c>
      <c r="Q114" s="234">
        <v>21732</v>
      </c>
      <c r="R114" s="331">
        <v>63.5</v>
      </c>
      <c r="S114" s="234">
        <v>4417</v>
      </c>
      <c r="T114" s="234">
        <v>0</v>
      </c>
      <c r="U114" s="234">
        <v>5</v>
      </c>
      <c r="V114" s="234">
        <v>491</v>
      </c>
      <c r="W114" s="331">
        <v>11.1</v>
      </c>
      <c r="X114" s="171"/>
    </row>
    <row r="115" spans="2:24" ht="27.9" customHeight="1" x14ac:dyDescent="0.25">
      <c r="B115" s="186"/>
      <c r="C115" s="179" t="s">
        <v>16</v>
      </c>
      <c r="D115" s="234">
        <v>1915</v>
      </c>
      <c r="E115" s="234">
        <v>48</v>
      </c>
      <c r="F115" s="234">
        <v>10</v>
      </c>
      <c r="G115" s="234">
        <v>179</v>
      </c>
      <c r="H115" s="331">
        <v>9.3000000000000007</v>
      </c>
      <c r="I115" s="235">
        <v>4310</v>
      </c>
      <c r="J115" s="234">
        <v>42</v>
      </c>
      <c r="K115" s="234">
        <v>146</v>
      </c>
      <c r="L115" s="234">
        <v>839</v>
      </c>
      <c r="M115" s="330">
        <v>19.5</v>
      </c>
      <c r="N115" s="234">
        <v>37490</v>
      </c>
      <c r="O115" s="234">
        <v>1090</v>
      </c>
      <c r="P115" s="234">
        <v>278</v>
      </c>
      <c r="Q115" s="234">
        <v>26182</v>
      </c>
      <c r="R115" s="331">
        <v>69.8</v>
      </c>
      <c r="S115" s="234">
        <v>4542</v>
      </c>
      <c r="T115" s="234">
        <v>0</v>
      </c>
      <c r="U115" s="234">
        <v>27</v>
      </c>
      <c r="V115" s="234">
        <v>583</v>
      </c>
      <c r="W115" s="331">
        <v>12.8</v>
      </c>
      <c r="X115" s="171"/>
    </row>
    <row r="116" spans="2:24" ht="27.9" customHeight="1" x14ac:dyDescent="0.25">
      <c r="B116" s="186"/>
      <c r="C116" s="179" t="s">
        <v>17</v>
      </c>
      <c r="D116" s="234">
        <v>2030</v>
      </c>
      <c r="E116" s="234">
        <v>5</v>
      </c>
      <c r="F116" s="234">
        <v>10</v>
      </c>
      <c r="G116" s="234">
        <v>161</v>
      </c>
      <c r="H116" s="331">
        <v>7.9</v>
      </c>
      <c r="I116" s="235">
        <v>3994</v>
      </c>
      <c r="J116" s="234">
        <v>42</v>
      </c>
      <c r="K116" s="234">
        <v>58</v>
      </c>
      <c r="L116" s="234">
        <v>717</v>
      </c>
      <c r="M116" s="330">
        <v>18</v>
      </c>
      <c r="N116" s="234">
        <v>37095</v>
      </c>
      <c r="O116" s="234">
        <v>739</v>
      </c>
      <c r="P116" s="234">
        <v>261</v>
      </c>
      <c r="Q116" s="234">
        <v>25263</v>
      </c>
      <c r="R116" s="331">
        <v>68.099999999999994</v>
      </c>
      <c r="S116" s="234">
        <v>4393</v>
      </c>
      <c r="T116" s="234">
        <v>0</v>
      </c>
      <c r="U116" s="234">
        <v>16</v>
      </c>
      <c r="V116" s="234">
        <v>506</v>
      </c>
      <c r="W116" s="331">
        <v>11.5</v>
      </c>
      <c r="X116" s="171"/>
    </row>
    <row r="117" spans="2:24" ht="27.9" customHeight="1" x14ac:dyDescent="0.25">
      <c r="B117" s="186"/>
      <c r="C117" s="179" t="s">
        <v>18</v>
      </c>
      <c r="D117" s="234">
        <v>1907</v>
      </c>
      <c r="E117" s="234">
        <v>0</v>
      </c>
      <c r="F117" s="234">
        <v>0</v>
      </c>
      <c r="G117" s="234">
        <v>185</v>
      </c>
      <c r="H117" s="331">
        <v>9.6999999999999993</v>
      </c>
      <c r="I117" s="235">
        <v>4264</v>
      </c>
      <c r="J117" s="234">
        <v>71</v>
      </c>
      <c r="K117" s="234">
        <v>101</v>
      </c>
      <c r="L117" s="234">
        <v>794</v>
      </c>
      <c r="M117" s="330">
        <v>18.600000000000001</v>
      </c>
      <c r="N117" s="234">
        <v>37342</v>
      </c>
      <c r="O117" s="234">
        <v>276</v>
      </c>
      <c r="P117" s="234">
        <v>415</v>
      </c>
      <c r="Q117" s="234">
        <v>25196</v>
      </c>
      <c r="R117" s="331">
        <v>67.5</v>
      </c>
      <c r="S117" s="234">
        <v>4343</v>
      </c>
      <c r="T117" s="234">
        <v>26</v>
      </c>
      <c r="U117" s="234">
        <v>76</v>
      </c>
      <c r="V117" s="234">
        <v>506</v>
      </c>
      <c r="W117" s="331">
        <v>11.7</v>
      </c>
      <c r="X117" s="171"/>
    </row>
    <row r="118" spans="2:24" ht="27.9" customHeight="1" x14ac:dyDescent="0.25">
      <c r="B118" s="186"/>
      <c r="C118" s="179" t="s">
        <v>19</v>
      </c>
      <c r="D118" s="234">
        <v>1871</v>
      </c>
      <c r="E118" s="234">
        <v>0</v>
      </c>
      <c r="F118" s="234">
        <v>2</v>
      </c>
      <c r="G118" s="234">
        <v>197</v>
      </c>
      <c r="H118" s="331">
        <v>10.5</v>
      </c>
      <c r="I118" s="235">
        <v>3899</v>
      </c>
      <c r="J118" s="234">
        <v>240</v>
      </c>
      <c r="K118" s="234">
        <v>28</v>
      </c>
      <c r="L118" s="234">
        <v>757</v>
      </c>
      <c r="M118" s="330">
        <v>19.399999999999999</v>
      </c>
      <c r="N118" s="234">
        <v>37645</v>
      </c>
      <c r="O118" s="234">
        <v>401</v>
      </c>
      <c r="P118" s="234">
        <v>742</v>
      </c>
      <c r="Q118" s="234">
        <v>25095</v>
      </c>
      <c r="R118" s="331">
        <v>66.7</v>
      </c>
      <c r="S118" s="234">
        <v>4958</v>
      </c>
      <c r="T118" s="234">
        <v>17</v>
      </c>
      <c r="U118" s="234">
        <v>28</v>
      </c>
      <c r="V118" s="234">
        <v>580</v>
      </c>
      <c r="W118" s="331">
        <v>11.7</v>
      </c>
      <c r="X118" s="171"/>
    </row>
    <row r="119" spans="2:24" ht="27.9" customHeight="1" x14ac:dyDescent="0.25">
      <c r="B119" s="186"/>
      <c r="C119" s="179" t="s">
        <v>20</v>
      </c>
      <c r="D119" s="234">
        <v>2153</v>
      </c>
      <c r="E119" s="234">
        <v>0</v>
      </c>
      <c r="F119" s="234">
        <v>12</v>
      </c>
      <c r="G119" s="234">
        <v>134</v>
      </c>
      <c r="H119" s="331">
        <v>6.2</v>
      </c>
      <c r="I119" s="235">
        <v>3761</v>
      </c>
      <c r="J119" s="234">
        <v>34</v>
      </c>
      <c r="K119" s="234">
        <v>10</v>
      </c>
      <c r="L119" s="234">
        <v>898</v>
      </c>
      <c r="M119" s="330">
        <v>23.9</v>
      </c>
      <c r="N119" s="234">
        <v>37398</v>
      </c>
      <c r="O119" s="234">
        <v>455</v>
      </c>
      <c r="P119" s="234">
        <v>134</v>
      </c>
      <c r="Q119" s="234">
        <v>26294</v>
      </c>
      <c r="R119" s="331">
        <v>70.3</v>
      </c>
      <c r="S119" s="234">
        <v>4322</v>
      </c>
      <c r="T119" s="234">
        <v>0</v>
      </c>
      <c r="U119" s="234">
        <v>5</v>
      </c>
      <c r="V119" s="234">
        <v>501</v>
      </c>
      <c r="W119" s="331">
        <v>11.6</v>
      </c>
      <c r="X119" s="171"/>
    </row>
    <row r="120" spans="2:24" ht="27.9" customHeight="1" x14ac:dyDescent="0.25">
      <c r="B120" s="192"/>
      <c r="C120" s="183" t="s">
        <v>21</v>
      </c>
      <c r="D120" s="239">
        <v>2174</v>
      </c>
      <c r="E120" s="239">
        <v>21</v>
      </c>
      <c r="F120" s="239">
        <v>0</v>
      </c>
      <c r="G120" s="239">
        <v>136</v>
      </c>
      <c r="H120" s="338">
        <v>6.3</v>
      </c>
      <c r="I120" s="240">
        <v>3805</v>
      </c>
      <c r="J120" s="239">
        <v>25</v>
      </c>
      <c r="K120" s="239">
        <v>238</v>
      </c>
      <c r="L120" s="239">
        <v>866</v>
      </c>
      <c r="M120" s="339">
        <v>22.8</v>
      </c>
      <c r="N120" s="239">
        <v>38304</v>
      </c>
      <c r="O120" s="239">
        <v>574</v>
      </c>
      <c r="P120" s="239">
        <v>332</v>
      </c>
      <c r="Q120" s="239">
        <v>26208</v>
      </c>
      <c r="R120" s="338">
        <v>68.400000000000006</v>
      </c>
      <c r="S120" s="239">
        <v>4772</v>
      </c>
      <c r="T120" s="239">
        <v>18</v>
      </c>
      <c r="U120" s="239">
        <v>83</v>
      </c>
      <c r="V120" s="239">
        <v>541</v>
      </c>
      <c r="W120" s="338">
        <v>11.3</v>
      </c>
      <c r="X120" s="171"/>
    </row>
    <row r="121" spans="2:24" ht="27.9" customHeight="1" x14ac:dyDescent="0.2">
      <c r="B121" s="120" t="s">
        <v>141</v>
      </c>
      <c r="D121" s="300"/>
      <c r="E121" s="300"/>
      <c r="F121" s="300"/>
      <c r="G121" s="301"/>
      <c r="H121" s="301"/>
      <c r="I121" s="301"/>
      <c r="J121" s="301"/>
      <c r="K121" s="301"/>
      <c r="L121" s="301"/>
      <c r="M121" s="301"/>
      <c r="N121" s="300"/>
      <c r="O121" s="300"/>
      <c r="P121" s="301"/>
      <c r="Q121" s="301"/>
      <c r="R121" s="302"/>
      <c r="S121" s="301"/>
      <c r="T121" s="301"/>
      <c r="U121" s="301"/>
      <c r="V121" s="301"/>
      <c r="W121" s="302"/>
    </row>
    <row r="122" spans="2:24" ht="27.9" customHeight="1" x14ac:dyDescent="0.2">
      <c r="B122" s="122" t="s">
        <v>3</v>
      </c>
      <c r="D122" s="301"/>
      <c r="E122" s="301"/>
      <c r="F122" s="301"/>
      <c r="G122" s="301"/>
      <c r="H122" s="301"/>
      <c r="I122" s="301"/>
      <c r="J122" s="301"/>
      <c r="K122" s="301"/>
      <c r="L122" s="199"/>
      <c r="M122" s="304"/>
      <c r="N122" s="301"/>
      <c r="O122" s="301"/>
      <c r="P122" s="301"/>
      <c r="Q122" s="301"/>
      <c r="R122" s="302"/>
      <c r="S122" s="301"/>
      <c r="T122" s="301"/>
      <c r="U122" s="301"/>
      <c r="W122" s="159" t="s">
        <v>132</v>
      </c>
    </row>
    <row r="123" spans="2:24" ht="27.9" customHeight="1" x14ac:dyDescent="0.2">
      <c r="B123" s="125"/>
      <c r="C123" s="126"/>
      <c r="D123" s="305" t="s">
        <v>87</v>
      </c>
      <c r="E123" s="247"/>
      <c r="F123" s="247"/>
      <c r="G123" s="247"/>
      <c r="H123" s="248"/>
      <c r="I123" s="306" t="s">
        <v>90</v>
      </c>
      <c r="J123" s="247"/>
      <c r="K123" s="247"/>
      <c r="L123" s="247"/>
      <c r="M123" s="247"/>
      <c r="N123" s="305" t="s">
        <v>91</v>
      </c>
      <c r="O123" s="247"/>
      <c r="P123" s="247"/>
      <c r="Q123" s="247"/>
      <c r="R123" s="248"/>
      <c r="S123" s="305" t="s">
        <v>92</v>
      </c>
      <c r="T123" s="247"/>
      <c r="U123" s="247"/>
      <c r="V123" s="247"/>
      <c r="W123" s="248"/>
    </row>
    <row r="124" spans="2:24" ht="27.9" customHeight="1" x14ac:dyDescent="0.2">
      <c r="B124" s="133" t="s">
        <v>41</v>
      </c>
      <c r="C124" s="122"/>
      <c r="D124" s="307" t="s">
        <v>48</v>
      </c>
      <c r="E124" s="307" t="s">
        <v>69</v>
      </c>
      <c r="F124" s="307" t="s">
        <v>69</v>
      </c>
      <c r="G124" s="308" t="s">
        <v>134</v>
      </c>
      <c r="H124" s="309" t="s">
        <v>134</v>
      </c>
      <c r="I124" s="310" t="s">
        <v>48</v>
      </c>
      <c r="J124" s="307" t="s">
        <v>69</v>
      </c>
      <c r="K124" s="307" t="s">
        <v>69</v>
      </c>
      <c r="L124" s="308" t="s">
        <v>134</v>
      </c>
      <c r="M124" s="342" t="s">
        <v>134</v>
      </c>
      <c r="N124" s="307" t="s">
        <v>48</v>
      </c>
      <c r="O124" s="307" t="s">
        <v>69</v>
      </c>
      <c r="P124" s="307" t="s">
        <v>69</v>
      </c>
      <c r="Q124" s="308" t="s">
        <v>134</v>
      </c>
      <c r="R124" s="343" t="s">
        <v>134</v>
      </c>
      <c r="S124" s="307" t="s">
        <v>48</v>
      </c>
      <c r="T124" s="307" t="s">
        <v>69</v>
      </c>
      <c r="U124" s="307" t="s">
        <v>69</v>
      </c>
      <c r="V124" s="308" t="s">
        <v>134</v>
      </c>
      <c r="W124" s="343" t="s">
        <v>134</v>
      </c>
    </row>
    <row r="125" spans="2:24" ht="27.9" customHeight="1" x14ac:dyDescent="0.2">
      <c r="B125" s="133" t="s">
        <v>45</v>
      </c>
      <c r="C125" s="141" t="s">
        <v>4</v>
      </c>
      <c r="D125" s="308" t="s">
        <v>135</v>
      </c>
      <c r="E125" s="312" t="s">
        <v>136</v>
      </c>
      <c r="F125" s="308" t="s">
        <v>137</v>
      </c>
      <c r="G125" s="307"/>
      <c r="H125" s="309" t="s">
        <v>138</v>
      </c>
      <c r="I125" s="313" t="s">
        <v>135</v>
      </c>
      <c r="J125" s="308" t="s">
        <v>136</v>
      </c>
      <c r="K125" s="308" t="s">
        <v>137</v>
      </c>
      <c r="L125" s="307"/>
      <c r="M125" s="342" t="s">
        <v>138</v>
      </c>
      <c r="N125" s="308" t="s">
        <v>135</v>
      </c>
      <c r="O125" s="308" t="s">
        <v>136</v>
      </c>
      <c r="P125" s="308" t="s">
        <v>137</v>
      </c>
      <c r="Q125" s="307"/>
      <c r="R125" s="343" t="s">
        <v>138</v>
      </c>
      <c r="S125" s="308" t="s">
        <v>135</v>
      </c>
      <c r="T125" s="308" t="s">
        <v>136</v>
      </c>
      <c r="U125" s="308" t="s">
        <v>137</v>
      </c>
      <c r="V125" s="307"/>
      <c r="W125" s="343" t="s">
        <v>138</v>
      </c>
    </row>
    <row r="126" spans="2:24" ht="27.9" customHeight="1" x14ac:dyDescent="0.2">
      <c r="B126" s="144"/>
      <c r="C126" s="145" t="s">
        <v>48</v>
      </c>
      <c r="D126" s="314" t="s">
        <v>48</v>
      </c>
      <c r="E126" s="314" t="s">
        <v>69</v>
      </c>
      <c r="F126" s="314" t="s">
        <v>128</v>
      </c>
      <c r="G126" s="315" t="s">
        <v>139</v>
      </c>
      <c r="H126" s="316" t="s">
        <v>140</v>
      </c>
      <c r="I126" s="317" t="s">
        <v>48</v>
      </c>
      <c r="J126" s="314" t="s">
        <v>69</v>
      </c>
      <c r="K126" s="314" t="s">
        <v>128</v>
      </c>
      <c r="L126" s="315" t="s">
        <v>139</v>
      </c>
      <c r="M126" s="344" t="s">
        <v>140</v>
      </c>
      <c r="N126" s="314" t="s">
        <v>48</v>
      </c>
      <c r="O126" s="314" t="s">
        <v>69</v>
      </c>
      <c r="P126" s="314" t="s">
        <v>128</v>
      </c>
      <c r="Q126" s="315" t="s">
        <v>139</v>
      </c>
      <c r="R126" s="345" t="s">
        <v>140</v>
      </c>
      <c r="S126" s="314" t="s">
        <v>48</v>
      </c>
      <c r="T126" s="314" t="s">
        <v>69</v>
      </c>
      <c r="U126" s="314" t="s">
        <v>128</v>
      </c>
      <c r="V126" s="315" t="s">
        <v>139</v>
      </c>
      <c r="W126" s="345" t="s">
        <v>140</v>
      </c>
    </row>
    <row r="127" spans="2:24" ht="27.9" customHeight="1" x14ac:dyDescent="0.2">
      <c r="B127" s="133"/>
      <c r="C127" s="155" t="str">
        <f>C67</f>
        <v>令和元年平均</v>
      </c>
      <c r="D127" s="202">
        <v>4036</v>
      </c>
      <c r="E127" s="202">
        <v>109</v>
      </c>
      <c r="F127" s="202">
        <v>111</v>
      </c>
      <c r="G127" s="202">
        <v>1423</v>
      </c>
      <c r="H127" s="319">
        <v>35.200000000000003</v>
      </c>
      <c r="I127" s="207">
        <v>5940</v>
      </c>
      <c r="J127" s="202">
        <v>70</v>
      </c>
      <c r="K127" s="202">
        <v>115</v>
      </c>
      <c r="L127" s="202">
        <v>745</v>
      </c>
      <c r="M127" s="320">
        <v>12.6</v>
      </c>
      <c r="N127" s="202">
        <v>22226</v>
      </c>
      <c r="O127" s="202">
        <v>985</v>
      </c>
      <c r="P127" s="202">
        <v>1070</v>
      </c>
      <c r="Q127" s="202">
        <v>18269</v>
      </c>
      <c r="R127" s="319">
        <v>82.2</v>
      </c>
      <c r="S127" s="202">
        <v>12002</v>
      </c>
      <c r="T127" s="202">
        <v>854</v>
      </c>
      <c r="U127" s="202">
        <v>738</v>
      </c>
      <c r="V127" s="202">
        <v>7913</v>
      </c>
      <c r="W127" s="319">
        <v>66.2</v>
      </c>
    </row>
    <row r="128" spans="2:24" ht="27.9" customHeight="1" x14ac:dyDescent="0.2">
      <c r="B128" s="133"/>
      <c r="C128" s="161" t="str">
        <f>C68</f>
        <v>２年</v>
      </c>
      <c r="D128" s="202">
        <v>3814</v>
      </c>
      <c r="E128" s="202">
        <v>73</v>
      </c>
      <c r="F128" s="202">
        <v>98</v>
      </c>
      <c r="G128" s="202">
        <v>1949</v>
      </c>
      <c r="H128" s="319">
        <v>51.1</v>
      </c>
      <c r="I128" s="207">
        <v>5533</v>
      </c>
      <c r="J128" s="202">
        <v>77</v>
      </c>
      <c r="K128" s="202">
        <v>96</v>
      </c>
      <c r="L128" s="202">
        <v>1241</v>
      </c>
      <c r="M128" s="320">
        <v>22.5</v>
      </c>
      <c r="N128" s="202">
        <v>20056</v>
      </c>
      <c r="O128" s="202">
        <v>841</v>
      </c>
      <c r="P128" s="202">
        <v>1067</v>
      </c>
      <c r="Q128" s="202">
        <v>15699</v>
      </c>
      <c r="R128" s="319">
        <v>78.3</v>
      </c>
      <c r="S128" s="202">
        <v>11781</v>
      </c>
      <c r="T128" s="202">
        <v>200</v>
      </c>
      <c r="U128" s="202">
        <v>296</v>
      </c>
      <c r="V128" s="202">
        <v>5343</v>
      </c>
      <c r="W128" s="319">
        <v>45</v>
      </c>
    </row>
    <row r="129" spans="2:24" ht="27.9" customHeight="1" x14ac:dyDescent="0.2">
      <c r="B129" s="133"/>
      <c r="C129" s="161" t="str">
        <f t="shared" ref="C129:C131" si="5">C69</f>
        <v>３年</v>
      </c>
      <c r="D129" s="202">
        <v>3533</v>
      </c>
      <c r="E129" s="202">
        <v>53</v>
      </c>
      <c r="F129" s="202">
        <v>87</v>
      </c>
      <c r="G129" s="202">
        <v>1126</v>
      </c>
      <c r="H129" s="321">
        <v>31.8</v>
      </c>
      <c r="I129" s="207">
        <v>5576</v>
      </c>
      <c r="J129" s="202">
        <v>152</v>
      </c>
      <c r="K129" s="202">
        <v>151</v>
      </c>
      <c r="L129" s="202">
        <v>1166</v>
      </c>
      <c r="M129" s="320">
        <v>20.9</v>
      </c>
      <c r="N129" s="202">
        <v>18329</v>
      </c>
      <c r="O129" s="202">
        <v>410</v>
      </c>
      <c r="P129" s="202">
        <v>532</v>
      </c>
      <c r="Q129" s="202">
        <v>14270</v>
      </c>
      <c r="R129" s="319">
        <v>77.8</v>
      </c>
      <c r="S129" s="202">
        <v>10971</v>
      </c>
      <c r="T129" s="202">
        <v>305</v>
      </c>
      <c r="U129" s="202">
        <v>327</v>
      </c>
      <c r="V129" s="202">
        <v>2849</v>
      </c>
      <c r="W129" s="319">
        <v>26</v>
      </c>
    </row>
    <row r="130" spans="2:24" ht="27.9" customHeight="1" x14ac:dyDescent="0.2">
      <c r="B130" s="133" t="s">
        <v>51</v>
      </c>
      <c r="C130" s="161" t="str">
        <f t="shared" si="5"/>
        <v>４年</v>
      </c>
      <c r="D130" s="202">
        <v>3310</v>
      </c>
      <c r="E130" s="202">
        <v>77</v>
      </c>
      <c r="F130" s="202">
        <v>105</v>
      </c>
      <c r="G130" s="202">
        <v>1274</v>
      </c>
      <c r="H130" s="321">
        <v>38.799999999999997</v>
      </c>
      <c r="I130" s="207">
        <v>6025</v>
      </c>
      <c r="J130" s="202">
        <v>135</v>
      </c>
      <c r="K130" s="202">
        <v>124</v>
      </c>
      <c r="L130" s="202">
        <v>1315</v>
      </c>
      <c r="M130" s="320">
        <v>21.8</v>
      </c>
      <c r="N130" s="202">
        <v>22290</v>
      </c>
      <c r="O130" s="202">
        <v>995</v>
      </c>
      <c r="P130" s="202">
        <v>689</v>
      </c>
      <c r="Q130" s="202">
        <v>16973</v>
      </c>
      <c r="R130" s="319">
        <v>76.099999999999994</v>
      </c>
      <c r="S130" s="202">
        <v>10605</v>
      </c>
      <c r="T130" s="202">
        <v>353</v>
      </c>
      <c r="U130" s="202">
        <v>352</v>
      </c>
      <c r="V130" s="202">
        <v>4751</v>
      </c>
      <c r="W130" s="319">
        <v>44.8</v>
      </c>
    </row>
    <row r="131" spans="2:24" ht="27.9" customHeight="1" x14ac:dyDescent="0.2">
      <c r="B131" s="133" t="s">
        <v>52</v>
      </c>
      <c r="C131" s="161" t="str">
        <f t="shared" si="5"/>
        <v>５年</v>
      </c>
      <c r="D131" s="196">
        <v>3291</v>
      </c>
      <c r="E131" s="206">
        <v>146</v>
      </c>
      <c r="F131" s="206">
        <v>143</v>
      </c>
      <c r="G131" s="206">
        <v>1798</v>
      </c>
      <c r="H131" s="324">
        <v>54.6</v>
      </c>
      <c r="I131" s="207">
        <v>6291</v>
      </c>
      <c r="J131" s="202">
        <v>80</v>
      </c>
      <c r="K131" s="202">
        <v>69</v>
      </c>
      <c r="L131" s="202">
        <v>849</v>
      </c>
      <c r="M131" s="325">
        <v>13.5</v>
      </c>
      <c r="N131" s="202">
        <v>26706</v>
      </c>
      <c r="O131" s="202">
        <v>1243</v>
      </c>
      <c r="P131" s="202">
        <v>798</v>
      </c>
      <c r="Q131" s="202">
        <v>22583</v>
      </c>
      <c r="R131" s="321">
        <v>84.6</v>
      </c>
      <c r="S131" s="202">
        <v>10373</v>
      </c>
      <c r="T131" s="202">
        <v>235</v>
      </c>
      <c r="U131" s="202">
        <v>260</v>
      </c>
      <c r="V131" s="202">
        <v>4076</v>
      </c>
      <c r="W131" s="321">
        <v>39.299999999999997</v>
      </c>
    </row>
    <row r="132" spans="2:24" ht="27.9" customHeight="1" x14ac:dyDescent="0.25">
      <c r="B132" s="133"/>
      <c r="C132" s="161" t="str">
        <f>C72</f>
        <v>６年</v>
      </c>
      <c r="D132" s="196">
        <v>3503</v>
      </c>
      <c r="E132" s="206">
        <v>117</v>
      </c>
      <c r="F132" s="206">
        <v>69</v>
      </c>
      <c r="G132" s="206">
        <v>1159</v>
      </c>
      <c r="H132" s="324">
        <v>32.9</v>
      </c>
      <c r="I132" s="207">
        <v>7654</v>
      </c>
      <c r="J132" s="202">
        <v>104</v>
      </c>
      <c r="K132" s="202">
        <v>85</v>
      </c>
      <c r="L132" s="202">
        <v>995</v>
      </c>
      <c r="M132" s="325">
        <v>13</v>
      </c>
      <c r="N132" s="202">
        <v>28215</v>
      </c>
      <c r="O132" s="202">
        <v>1282</v>
      </c>
      <c r="P132" s="202">
        <v>1381</v>
      </c>
      <c r="Q132" s="202">
        <v>22821</v>
      </c>
      <c r="R132" s="321">
        <v>80.900000000000006</v>
      </c>
      <c r="S132" s="202">
        <v>9657</v>
      </c>
      <c r="T132" s="202">
        <v>211</v>
      </c>
      <c r="U132" s="202">
        <v>194</v>
      </c>
      <c r="V132" s="202">
        <v>2840</v>
      </c>
      <c r="W132" s="321">
        <v>29.5</v>
      </c>
      <c r="X132" s="171"/>
    </row>
    <row r="133" spans="2:24" ht="27.9" customHeight="1" x14ac:dyDescent="0.25">
      <c r="B133" s="133"/>
      <c r="C133" s="172">
        <f>$A$4</f>
        <v>6</v>
      </c>
      <c r="D133" s="243">
        <v>3410</v>
      </c>
      <c r="E133" s="243">
        <v>62</v>
      </c>
      <c r="F133" s="243">
        <v>22</v>
      </c>
      <c r="G133" s="243">
        <v>1324</v>
      </c>
      <c r="H133" s="328">
        <v>38.799999999999997</v>
      </c>
      <c r="I133" s="244">
        <v>7332</v>
      </c>
      <c r="J133" s="243">
        <v>125</v>
      </c>
      <c r="K133" s="243">
        <v>18</v>
      </c>
      <c r="L133" s="243">
        <v>657</v>
      </c>
      <c r="M133" s="327">
        <v>9</v>
      </c>
      <c r="N133" s="243">
        <v>28864</v>
      </c>
      <c r="O133" s="243">
        <v>545</v>
      </c>
      <c r="P133" s="243">
        <v>1154</v>
      </c>
      <c r="Q133" s="243">
        <v>23959</v>
      </c>
      <c r="R133" s="328">
        <v>83</v>
      </c>
      <c r="S133" s="243">
        <v>10131</v>
      </c>
      <c r="T133" s="243">
        <v>51</v>
      </c>
      <c r="U133" s="243">
        <v>210</v>
      </c>
      <c r="V133" s="243">
        <v>3474</v>
      </c>
      <c r="W133" s="328">
        <v>34.299999999999997</v>
      </c>
      <c r="X133" s="171"/>
    </row>
    <row r="134" spans="2:24" ht="27.9" customHeight="1" x14ac:dyDescent="0.25">
      <c r="B134" s="133"/>
      <c r="C134" s="179" t="s">
        <v>11</v>
      </c>
      <c r="D134" s="234">
        <v>3450</v>
      </c>
      <c r="E134" s="234">
        <v>198</v>
      </c>
      <c r="F134" s="234">
        <v>158</v>
      </c>
      <c r="G134" s="234">
        <v>1362</v>
      </c>
      <c r="H134" s="331">
        <v>39.5</v>
      </c>
      <c r="I134" s="235">
        <v>7441</v>
      </c>
      <c r="J134" s="234">
        <v>119</v>
      </c>
      <c r="K134" s="234">
        <v>10</v>
      </c>
      <c r="L134" s="234">
        <v>671</v>
      </c>
      <c r="M134" s="330">
        <v>9</v>
      </c>
      <c r="N134" s="234">
        <v>29416</v>
      </c>
      <c r="O134" s="234">
        <v>1773</v>
      </c>
      <c r="P134" s="234">
        <v>1221</v>
      </c>
      <c r="Q134" s="234">
        <v>23714</v>
      </c>
      <c r="R134" s="331">
        <v>80.599999999999994</v>
      </c>
      <c r="S134" s="234">
        <v>10195</v>
      </c>
      <c r="T134" s="234">
        <v>143</v>
      </c>
      <c r="U134" s="234">
        <v>79</v>
      </c>
      <c r="V134" s="234">
        <v>3012</v>
      </c>
      <c r="W134" s="331">
        <v>29.5</v>
      </c>
      <c r="X134" s="171"/>
    </row>
    <row r="135" spans="2:24" ht="27.9" customHeight="1" x14ac:dyDescent="0.25">
      <c r="B135" s="133" t="s">
        <v>53</v>
      </c>
      <c r="C135" s="179" t="s">
        <v>12</v>
      </c>
      <c r="D135" s="234">
        <v>3576</v>
      </c>
      <c r="E135" s="234">
        <v>137</v>
      </c>
      <c r="F135" s="234">
        <v>11</v>
      </c>
      <c r="G135" s="234">
        <v>1473</v>
      </c>
      <c r="H135" s="331">
        <v>41.2</v>
      </c>
      <c r="I135" s="235">
        <v>7374</v>
      </c>
      <c r="J135" s="234">
        <v>0</v>
      </c>
      <c r="K135" s="234">
        <v>67</v>
      </c>
      <c r="L135" s="234">
        <v>675</v>
      </c>
      <c r="M135" s="330">
        <v>9.1999999999999993</v>
      </c>
      <c r="N135" s="234">
        <v>28853</v>
      </c>
      <c r="O135" s="234">
        <v>1114</v>
      </c>
      <c r="P135" s="234">
        <v>1677</v>
      </c>
      <c r="Q135" s="234">
        <v>23174</v>
      </c>
      <c r="R135" s="331">
        <v>80.3</v>
      </c>
      <c r="S135" s="234">
        <v>10267</v>
      </c>
      <c r="T135" s="234">
        <v>267</v>
      </c>
      <c r="U135" s="234">
        <v>195</v>
      </c>
      <c r="V135" s="234">
        <v>2747</v>
      </c>
      <c r="W135" s="331">
        <v>26.8</v>
      </c>
      <c r="X135" s="171"/>
    </row>
    <row r="136" spans="2:24" ht="27.9" customHeight="1" x14ac:dyDescent="0.25">
      <c r="B136" s="133"/>
      <c r="C136" s="179" t="s">
        <v>13</v>
      </c>
      <c r="D136" s="234">
        <v>3652</v>
      </c>
      <c r="E136" s="234">
        <v>280</v>
      </c>
      <c r="F136" s="234">
        <v>204</v>
      </c>
      <c r="G136" s="234">
        <v>1610</v>
      </c>
      <c r="H136" s="331">
        <v>44.1</v>
      </c>
      <c r="I136" s="235">
        <v>7961</v>
      </c>
      <c r="J136" s="234">
        <v>830</v>
      </c>
      <c r="K136" s="234">
        <v>243</v>
      </c>
      <c r="L136" s="234">
        <v>616</v>
      </c>
      <c r="M136" s="330">
        <v>7.7</v>
      </c>
      <c r="N136" s="234">
        <v>27014</v>
      </c>
      <c r="O136" s="234">
        <v>1796</v>
      </c>
      <c r="P136" s="234">
        <v>3635</v>
      </c>
      <c r="Q136" s="234">
        <v>22121</v>
      </c>
      <c r="R136" s="331">
        <v>81.900000000000006</v>
      </c>
      <c r="S136" s="234">
        <v>9149</v>
      </c>
      <c r="T136" s="234">
        <v>545</v>
      </c>
      <c r="U136" s="234">
        <v>478</v>
      </c>
      <c r="V136" s="234">
        <v>2660</v>
      </c>
      <c r="W136" s="331">
        <v>29.1</v>
      </c>
      <c r="X136" s="171"/>
    </row>
    <row r="137" spans="2:24" ht="27.9" customHeight="1" x14ac:dyDescent="0.25">
      <c r="B137" s="133"/>
      <c r="C137" s="179" t="s">
        <v>14</v>
      </c>
      <c r="D137" s="234">
        <v>3658</v>
      </c>
      <c r="E137" s="234">
        <v>9</v>
      </c>
      <c r="F137" s="234">
        <v>3</v>
      </c>
      <c r="G137" s="234">
        <v>1485</v>
      </c>
      <c r="H137" s="331">
        <v>40.6</v>
      </c>
      <c r="I137" s="235">
        <v>8040</v>
      </c>
      <c r="J137" s="234">
        <v>120</v>
      </c>
      <c r="K137" s="234">
        <v>41</v>
      </c>
      <c r="L137" s="234">
        <v>807</v>
      </c>
      <c r="M137" s="330">
        <v>10</v>
      </c>
      <c r="N137" s="234">
        <v>27632</v>
      </c>
      <c r="O137" s="234">
        <v>1392</v>
      </c>
      <c r="P137" s="234">
        <v>774</v>
      </c>
      <c r="Q137" s="234">
        <v>21998</v>
      </c>
      <c r="R137" s="331">
        <v>79.599999999999994</v>
      </c>
      <c r="S137" s="234">
        <v>9062</v>
      </c>
      <c r="T137" s="234">
        <v>37</v>
      </c>
      <c r="U137" s="234">
        <v>124</v>
      </c>
      <c r="V137" s="234">
        <v>2658</v>
      </c>
      <c r="W137" s="331">
        <v>29.3</v>
      </c>
      <c r="X137" s="171"/>
    </row>
    <row r="138" spans="2:24" ht="27.9" customHeight="1" x14ac:dyDescent="0.25">
      <c r="B138" s="133"/>
      <c r="C138" s="179" t="s">
        <v>15</v>
      </c>
      <c r="D138" s="234">
        <v>3729</v>
      </c>
      <c r="E138" s="234">
        <v>89</v>
      </c>
      <c r="F138" s="234">
        <v>18</v>
      </c>
      <c r="G138" s="234">
        <v>1656</v>
      </c>
      <c r="H138" s="331">
        <v>44.4</v>
      </c>
      <c r="I138" s="235">
        <v>8042</v>
      </c>
      <c r="J138" s="234">
        <v>2</v>
      </c>
      <c r="K138" s="234">
        <v>0</v>
      </c>
      <c r="L138" s="234">
        <v>710</v>
      </c>
      <c r="M138" s="330">
        <v>8.8000000000000007</v>
      </c>
      <c r="N138" s="234">
        <v>27244</v>
      </c>
      <c r="O138" s="234">
        <v>487</v>
      </c>
      <c r="P138" s="234">
        <v>875</v>
      </c>
      <c r="Q138" s="234">
        <v>21239</v>
      </c>
      <c r="R138" s="331">
        <v>78</v>
      </c>
      <c r="S138" s="234">
        <v>8889</v>
      </c>
      <c r="T138" s="234">
        <v>168</v>
      </c>
      <c r="U138" s="234">
        <v>341</v>
      </c>
      <c r="V138" s="234">
        <v>2561</v>
      </c>
      <c r="W138" s="331">
        <v>28.8</v>
      </c>
      <c r="X138" s="171"/>
    </row>
    <row r="139" spans="2:24" ht="27.9" customHeight="1" x14ac:dyDescent="0.25">
      <c r="B139" s="133" t="s">
        <v>54</v>
      </c>
      <c r="C139" s="179" t="s">
        <v>16</v>
      </c>
      <c r="D139" s="234">
        <v>3703</v>
      </c>
      <c r="E139" s="234">
        <v>89</v>
      </c>
      <c r="F139" s="234">
        <v>115</v>
      </c>
      <c r="G139" s="234">
        <v>939</v>
      </c>
      <c r="H139" s="331">
        <v>25.4</v>
      </c>
      <c r="I139" s="235">
        <v>7911</v>
      </c>
      <c r="J139" s="234">
        <v>25</v>
      </c>
      <c r="K139" s="234">
        <v>156</v>
      </c>
      <c r="L139" s="234">
        <v>1283</v>
      </c>
      <c r="M139" s="330">
        <v>16.2</v>
      </c>
      <c r="N139" s="234">
        <v>28578</v>
      </c>
      <c r="O139" s="234">
        <v>1765</v>
      </c>
      <c r="P139" s="234">
        <v>431</v>
      </c>
      <c r="Q139" s="234">
        <v>22598</v>
      </c>
      <c r="R139" s="331">
        <v>79.099999999999994</v>
      </c>
      <c r="S139" s="234">
        <v>8970</v>
      </c>
      <c r="T139" s="234">
        <v>209</v>
      </c>
      <c r="U139" s="234">
        <v>128</v>
      </c>
      <c r="V139" s="234">
        <v>2807</v>
      </c>
      <c r="W139" s="331">
        <v>31.3</v>
      </c>
      <c r="X139" s="171"/>
    </row>
    <row r="140" spans="2:24" ht="27.9" customHeight="1" x14ac:dyDescent="0.25">
      <c r="B140" s="133"/>
      <c r="C140" s="179" t="s">
        <v>17</v>
      </c>
      <c r="D140" s="234">
        <v>3637</v>
      </c>
      <c r="E140" s="234">
        <v>9</v>
      </c>
      <c r="F140" s="234">
        <v>75</v>
      </c>
      <c r="G140" s="234">
        <v>959</v>
      </c>
      <c r="H140" s="331">
        <v>26.4</v>
      </c>
      <c r="I140" s="235">
        <v>7894</v>
      </c>
      <c r="J140" s="234">
        <v>0</v>
      </c>
      <c r="K140" s="234">
        <v>17</v>
      </c>
      <c r="L140" s="234">
        <v>1337</v>
      </c>
      <c r="M140" s="330">
        <v>16.899999999999999</v>
      </c>
      <c r="N140" s="234">
        <v>28563</v>
      </c>
      <c r="O140" s="234">
        <v>1418</v>
      </c>
      <c r="P140" s="234">
        <v>1433</v>
      </c>
      <c r="Q140" s="234">
        <v>23816</v>
      </c>
      <c r="R140" s="331">
        <v>83.4</v>
      </c>
      <c r="S140" s="234">
        <v>9042</v>
      </c>
      <c r="T140" s="234">
        <v>171</v>
      </c>
      <c r="U140" s="234">
        <v>99</v>
      </c>
      <c r="V140" s="234">
        <v>2807</v>
      </c>
      <c r="W140" s="331">
        <v>31</v>
      </c>
      <c r="X140" s="171"/>
    </row>
    <row r="141" spans="2:24" ht="27.9" customHeight="1" x14ac:dyDescent="0.25">
      <c r="B141" s="133"/>
      <c r="C141" s="179" t="s">
        <v>18</v>
      </c>
      <c r="D141" s="234">
        <v>2664</v>
      </c>
      <c r="E141" s="234">
        <v>57</v>
      </c>
      <c r="F141" s="234">
        <v>137</v>
      </c>
      <c r="G141" s="234">
        <v>578</v>
      </c>
      <c r="H141" s="331">
        <v>21.7</v>
      </c>
      <c r="I141" s="235">
        <v>7496</v>
      </c>
      <c r="J141" s="234">
        <v>3</v>
      </c>
      <c r="K141" s="234">
        <v>401</v>
      </c>
      <c r="L141" s="234">
        <v>1192</v>
      </c>
      <c r="M141" s="330">
        <v>15.9</v>
      </c>
      <c r="N141" s="234">
        <v>27196</v>
      </c>
      <c r="O141" s="234">
        <v>566</v>
      </c>
      <c r="P141" s="234">
        <v>1933</v>
      </c>
      <c r="Q141" s="234">
        <v>21818</v>
      </c>
      <c r="R141" s="331">
        <v>80.2</v>
      </c>
      <c r="S141" s="234">
        <v>9043</v>
      </c>
      <c r="T141" s="234">
        <v>163</v>
      </c>
      <c r="U141" s="234">
        <v>162</v>
      </c>
      <c r="V141" s="234">
        <v>2966</v>
      </c>
      <c r="W141" s="331">
        <v>32.799999999999997</v>
      </c>
      <c r="X141" s="171"/>
    </row>
    <row r="142" spans="2:24" ht="27.9" customHeight="1" x14ac:dyDescent="0.25">
      <c r="B142" s="133"/>
      <c r="C142" s="179" t="s">
        <v>19</v>
      </c>
      <c r="D142" s="234">
        <v>2821</v>
      </c>
      <c r="E142" s="234">
        <v>168</v>
      </c>
      <c r="F142" s="234">
        <v>11</v>
      </c>
      <c r="G142" s="234">
        <v>821</v>
      </c>
      <c r="H142" s="331">
        <v>29.1</v>
      </c>
      <c r="I142" s="235">
        <v>7448</v>
      </c>
      <c r="J142" s="234">
        <v>1</v>
      </c>
      <c r="K142" s="234">
        <v>49</v>
      </c>
      <c r="L142" s="234">
        <v>1616</v>
      </c>
      <c r="M142" s="330">
        <v>21.7</v>
      </c>
      <c r="N142" s="234">
        <v>27878</v>
      </c>
      <c r="O142" s="234">
        <v>1233</v>
      </c>
      <c r="P142" s="234">
        <v>551</v>
      </c>
      <c r="Q142" s="234">
        <v>21968</v>
      </c>
      <c r="R142" s="331">
        <v>78.8</v>
      </c>
      <c r="S142" s="234">
        <v>10311</v>
      </c>
      <c r="T142" s="234">
        <v>369</v>
      </c>
      <c r="U142" s="234">
        <v>286</v>
      </c>
      <c r="V142" s="234">
        <v>2934</v>
      </c>
      <c r="W142" s="331">
        <v>28.5</v>
      </c>
      <c r="X142" s="171"/>
    </row>
    <row r="143" spans="2:24" ht="27.9" customHeight="1" x14ac:dyDescent="0.25">
      <c r="B143" s="133"/>
      <c r="C143" s="179" t="s">
        <v>20</v>
      </c>
      <c r="D143" s="234">
        <v>3788</v>
      </c>
      <c r="E143" s="234">
        <v>103</v>
      </c>
      <c r="F143" s="234">
        <v>29</v>
      </c>
      <c r="G143" s="234">
        <v>900</v>
      </c>
      <c r="H143" s="331">
        <v>23.8</v>
      </c>
      <c r="I143" s="235">
        <v>7450</v>
      </c>
      <c r="J143" s="234">
        <v>14</v>
      </c>
      <c r="K143" s="234">
        <v>12</v>
      </c>
      <c r="L143" s="234">
        <v>1180</v>
      </c>
      <c r="M143" s="330">
        <v>15.8</v>
      </c>
      <c r="N143" s="234">
        <v>29054</v>
      </c>
      <c r="O143" s="234">
        <v>2317</v>
      </c>
      <c r="P143" s="234">
        <v>1141</v>
      </c>
      <c r="Q143" s="234">
        <v>24357</v>
      </c>
      <c r="R143" s="331">
        <v>83.8</v>
      </c>
      <c r="S143" s="234">
        <v>10329</v>
      </c>
      <c r="T143" s="234">
        <v>192</v>
      </c>
      <c r="U143" s="234">
        <v>174</v>
      </c>
      <c r="V143" s="234">
        <v>2648</v>
      </c>
      <c r="W143" s="331">
        <v>25.6</v>
      </c>
      <c r="X143" s="171"/>
    </row>
    <row r="144" spans="2:24" ht="27.9" customHeight="1" x14ac:dyDescent="0.25">
      <c r="B144" s="133"/>
      <c r="C144" s="183" t="s">
        <v>21</v>
      </c>
      <c r="D144" s="234">
        <v>3946</v>
      </c>
      <c r="E144" s="234">
        <v>204</v>
      </c>
      <c r="F144" s="234">
        <v>46</v>
      </c>
      <c r="G144" s="234">
        <v>798</v>
      </c>
      <c r="H144" s="331">
        <v>20.2</v>
      </c>
      <c r="I144" s="235">
        <v>7456</v>
      </c>
      <c r="J144" s="234">
        <v>6</v>
      </c>
      <c r="K144" s="234">
        <v>0</v>
      </c>
      <c r="L144" s="234">
        <v>1204</v>
      </c>
      <c r="M144" s="330">
        <v>16.100000000000001</v>
      </c>
      <c r="N144" s="234">
        <v>28282</v>
      </c>
      <c r="O144" s="234">
        <v>980</v>
      </c>
      <c r="P144" s="234">
        <v>1752</v>
      </c>
      <c r="Q144" s="234">
        <v>23090</v>
      </c>
      <c r="R144" s="331">
        <v>81.599999999999994</v>
      </c>
      <c r="S144" s="234">
        <v>10497</v>
      </c>
      <c r="T144" s="234">
        <v>217</v>
      </c>
      <c r="U144" s="234">
        <v>49</v>
      </c>
      <c r="V144" s="234">
        <v>2798</v>
      </c>
      <c r="W144" s="331">
        <v>26.7</v>
      </c>
      <c r="X144" s="171"/>
    </row>
    <row r="145" spans="2:24" ht="27.9" customHeight="1" x14ac:dyDescent="0.2">
      <c r="B145" s="184" t="s">
        <v>52</v>
      </c>
      <c r="C145" s="155" t="str">
        <f>C127</f>
        <v>令和元年平均</v>
      </c>
      <c r="D145" s="198">
        <v>2258</v>
      </c>
      <c r="E145" s="198">
        <v>83</v>
      </c>
      <c r="F145" s="198">
        <v>79</v>
      </c>
      <c r="G145" s="198">
        <v>549</v>
      </c>
      <c r="H145" s="334">
        <v>24.2</v>
      </c>
      <c r="I145" s="211">
        <v>3566</v>
      </c>
      <c r="J145" s="198">
        <v>47</v>
      </c>
      <c r="K145" s="198">
        <v>94</v>
      </c>
      <c r="L145" s="198">
        <v>187</v>
      </c>
      <c r="M145" s="335">
        <v>5.2</v>
      </c>
      <c r="N145" s="198">
        <v>8379</v>
      </c>
      <c r="O145" s="198">
        <v>346</v>
      </c>
      <c r="P145" s="198">
        <v>560</v>
      </c>
      <c r="Q145" s="198">
        <v>5703</v>
      </c>
      <c r="R145" s="334">
        <v>67.900000000000006</v>
      </c>
      <c r="S145" s="198">
        <v>5381</v>
      </c>
      <c r="T145" s="198">
        <v>448</v>
      </c>
      <c r="U145" s="198">
        <v>351</v>
      </c>
      <c r="V145" s="198">
        <v>2798</v>
      </c>
      <c r="W145" s="334">
        <v>52</v>
      </c>
    </row>
    <row r="146" spans="2:24" ht="27.9" customHeight="1" x14ac:dyDescent="0.2">
      <c r="B146" s="186"/>
      <c r="C146" s="161" t="str">
        <f>C128</f>
        <v>２年</v>
      </c>
      <c r="D146" s="202">
        <v>2060</v>
      </c>
      <c r="E146" s="202">
        <v>18</v>
      </c>
      <c r="F146" s="202">
        <v>46</v>
      </c>
      <c r="G146" s="202">
        <v>877</v>
      </c>
      <c r="H146" s="319">
        <v>42.7</v>
      </c>
      <c r="I146" s="207">
        <v>4121</v>
      </c>
      <c r="J146" s="202">
        <v>37</v>
      </c>
      <c r="K146" s="202">
        <v>42</v>
      </c>
      <c r="L146" s="202">
        <v>560</v>
      </c>
      <c r="M146" s="320">
        <v>13.7</v>
      </c>
      <c r="N146" s="202">
        <v>7383</v>
      </c>
      <c r="O146" s="202">
        <v>325</v>
      </c>
      <c r="P146" s="202">
        <v>392</v>
      </c>
      <c r="Q146" s="202">
        <v>4831</v>
      </c>
      <c r="R146" s="319">
        <v>65.400000000000006</v>
      </c>
      <c r="S146" s="202">
        <v>6082</v>
      </c>
      <c r="T146" s="202">
        <v>92</v>
      </c>
      <c r="U146" s="202">
        <v>107</v>
      </c>
      <c r="V146" s="202">
        <v>2106</v>
      </c>
      <c r="W146" s="319">
        <v>36.700000000000003</v>
      </c>
    </row>
    <row r="147" spans="2:24" ht="27.9" customHeight="1" x14ac:dyDescent="0.2">
      <c r="B147" s="186"/>
      <c r="C147" s="161" t="str">
        <f t="shared" ref="C147:C149" si="6">C129</f>
        <v>３年</v>
      </c>
      <c r="D147" s="202">
        <v>2204</v>
      </c>
      <c r="E147" s="202">
        <v>40</v>
      </c>
      <c r="F147" s="202">
        <v>61</v>
      </c>
      <c r="G147" s="202">
        <v>353</v>
      </c>
      <c r="H147" s="321">
        <v>16</v>
      </c>
      <c r="I147" s="207">
        <v>3418</v>
      </c>
      <c r="J147" s="202">
        <v>57</v>
      </c>
      <c r="K147" s="202">
        <v>72</v>
      </c>
      <c r="L147" s="202">
        <v>419</v>
      </c>
      <c r="M147" s="320">
        <v>12.3</v>
      </c>
      <c r="N147" s="202">
        <v>5986</v>
      </c>
      <c r="O147" s="202">
        <v>168</v>
      </c>
      <c r="P147" s="202">
        <v>207</v>
      </c>
      <c r="Q147" s="202">
        <v>3696</v>
      </c>
      <c r="R147" s="319">
        <v>61.8</v>
      </c>
      <c r="S147" s="202">
        <v>6512</v>
      </c>
      <c r="T147" s="202">
        <v>170</v>
      </c>
      <c r="U147" s="202">
        <v>175</v>
      </c>
      <c r="V147" s="202">
        <v>982</v>
      </c>
      <c r="W147" s="319">
        <v>15.1</v>
      </c>
    </row>
    <row r="148" spans="2:24" ht="27.9" customHeight="1" x14ac:dyDescent="0.2">
      <c r="B148" s="186"/>
      <c r="C148" s="161" t="str">
        <f t="shared" si="6"/>
        <v>４年</v>
      </c>
      <c r="D148" s="202">
        <v>1893</v>
      </c>
      <c r="E148" s="202">
        <v>24</v>
      </c>
      <c r="F148" s="202">
        <v>62</v>
      </c>
      <c r="G148" s="202">
        <v>310</v>
      </c>
      <c r="H148" s="321">
        <v>16.899999999999999</v>
      </c>
      <c r="I148" s="207">
        <v>3246</v>
      </c>
      <c r="J148" s="202">
        <v>59</v>
      </c>
      <c r="K148" s="202">
        <v>40</v>
      </c>
      <c r="L148" s="202">
        <v>250</v>
      </c>
      <c r="M148" s="320">
        <v>7.7</v>
      </c>
      <c r="N148" s="202">
        <v>8889</v>
      </c>
      <c r="O148" s="202">
        <v>445</v>
      </c>
      <c r="P148" s="202">
        <v>229</v>
      </c>
      <c r="Q148" s="202">
        <v>5568</v>
      </c>
      <c r="R148" s="319">
        <v>62.3</v>
      </c>
      <c r="S148" s="202">
        <v>5723</v>
      </c>
      <c r="T148" s="202">
        <v>205</v>
      </c>
      <c r="U148" s="202">
        <v>200</v>
      </c>
      <c r="V148" s="202">
        <v>2054</v>
      </c>
      <c r="W148" s="319">
        <v>35.700000000000003</v>
      </c>
    </row>
    <row r="149" spans="2:24" ht="27.9" customHeight="1" x14ac:dyDescent="0.2">
      <c r="B149" s="186"/>
      <c r="C149" s="161" t="str">
        <f t="shared" si="6"/>
        <v>５年</v>
      </c>
      <c r="D149" s="196">
        <v>1598</v>
      </c>
      <c r="E149" s="206">
        <v>51</v>
      </c>
      <c r="F149" s="206">
        <v>69</v>
      </c>
      <c r="G149" s="206">
        <v>521</v>
      </c>
      <c r="H149" s="324">
        <v>30</v>
      </c>
      <c r="I149" s="207">
        <v>4007</v>
      </c>
      <c r="J149" s="202">
        <v>45</v>
      </c>
      <c r="K149" s="202">
        <v>27</v>
      </c>
      <c r="L149" s="202">
        <v>43</v>
      </c>
      <c r="M149" s="325">
        <v>1.1000000000000001</v>
      </c>
      <c r="N149" s="202">
        <v>9447</v>
      </c>
      <c r="O149" s="202">
        <v>440</v>
      </c>
      <c r="P149" s="202">
        <v>324</v>
      </c>
      <c r="Q149" s="202">
        <v>7051</v>
      </c>
      <c r="R149" s="321">
        <v>74.8</v>
      </c>
      <c r="S149" s="202">
        <v>5897</v>
      </c>
      <c r="T149" s="202">
        <v>92</v>
      </c>
      <c r="U149" s="202">
        <v>148</v>
      </c>
      <c r="V149" s="202">
        <v>1739</v>
      </c>
      <c r="W149" s="321">
        <v>29.1</v>
      </c>
    </row>
    <row r="150" spans="2:24" ht="27.9" customHeight="1" x14ac:dyDescent="0.25">
      <c r="B150" s="186"/>
      <c r="C150" s="161" t="str">
        <f>C132</f>
        <v>６年</v>
      </c>
      <c r="D150" s="217">
        <v>2071</v>
      </c>
      <c r="E150" s="222">
        <v>72</v>
      </c>
      <c r="F150" s="222">
        <v>48</v>
      </c>
      <c r="G150" s="222">
        <v>455</v>
      </c>
      <c r="H150" s="346">
        <v>22</v>
      </c>
      <c r="I150" s="223">
        <v>4755</v>
      </c>
      <c r="J150" s="208">
        <v>54</v>
      </c>
      <c r="K150" s="208">
        <v>36</v>
      </c>
      <c r="L150" s="208">
        <v>109</v>
      </c>
      <c r="M150" s="337">
        <v>2.4</v>
      </c>
      <c r="N150" s="208">
        <v>9395</v>
      </c>
      <c r="O150" s="208">
        <v>496</v>
      </c>
      <c r="P150" s="208">
        <v>528</v>
      </c>
      <c r="Q150" s="208">
        <v>7078</v>
      </c>
      <c r="R150" s="336">
        <v>75.2</v>
      </c>
      <c r="S150" s="208">
        <v>5030</v>
      </c>
      <c r="T150" s="208">
        <v>115</v>
      </c>
      <c r="U150" s="208">
        <v>100</v>
      </c>
      <c r="V150" s="208">
        <v>1059</v>
      </c>
      <c r="W150" s="336">
        <v>21</v>
      </c>
      <c r="X150" s="171"/>
    </row>
    <row r="151" spans="2:24" ht="27.9" customHeight="1" x14ac:dyDescent="0.25">
      <c r="B151" s="186"/>
      <c r="C151" s="172">
        <f>$A$4</f>
        <v>6</v>
      </c>
      <c r="D151" s="234">
        <v>1926</v>
      </c>
      <c r="E151" s="234">
        <v>0</v>
      </c>
      <c r="F151" s="234">
        <v>1</v>
      </c>
      <c r="G151" s="234">
        <v>517</v>
      </c>
      <c r="H151" s="331">
        <v>26.8</v>
      </c>
      <c r="I151" s="235">
        <v>4906</v>
      </c>
      <c r="J151" s="234">
        <v>124</v>
      </c>
      <c r="K151" s="234">
        <v>16</v>
      </c>
      <c r="L151" s="234">
        <v>71</v>
      </c>
      <c r="M151" s="330">
        <v>1.4</v>
      </c>
      <c r="N151" s="234">
        <v>9093</v>
      </c>
      <c r="O151" s="234">
        <v>67</v>
      </c>
      <c r="P151" s="234">
        <v>403</v>
      </c>
      <c r="Q151" s="234">
        <v>6980</v>
      </c>
      <c r="R151" s="331">
        <v>76.8</v>
      </c>
      <c r="S151" s="234">
        <v>5171</v>
      </c>
      <c r="T151" s="234">
        <v>6</v>
      </c>
      <c r="U151" s="234">
        <v>111</v>
      </c>
      <c r="V151" s="234">
        <v>1125</v>
      </c>
      <c r="W151" s="331">
        <v>21.8</v>
      </c>
      <c r="X151" s="171"/>
    </row>
    <row r="152" spans="2:24" ht="27.9" customHeight="1" x14ac:dyDescent="0.25">
      <c r="B152" s="186"/>
      <c r="C152" s="179" t="s">
        <v>11</v>
      </c>
      <c r="D152" s="234">
        <v>1923</v>
      </c>
      <c r="E152" s="234">
        <v>89</v>
      </c>
      <c r="F152" s="234">
        <v>92</v>
      </c>
      <c r="G152" s="234">
        <v>448</v>
      </c>
      <c r="H152" s="331">
        <v>23.3</v>
      </c>
      <c r="I152" s="235">
        <v>4866</v>
      </c>
      <c r="J152" s="234">
        <v>42</v>
      </c>
      <c r="K152" s="234">
        <v>10</v>
      </c>
      <c r="L152" s="234">
        <v>38</v>
      </c>
      <c r="M152" s="330">
        <v>0.8</v>
      </c>
      <c r="N152" s="234">
        <v>10169</v>
      </c>
      <c r="O152" s="234">
        <v>706</v>
      </c>
      <c r="P152" s="234">
        <v>132</v>
      </c>
      <c r="Q152" s="234">
        <v>7945</v>
      </c>
      <c r="R152" s="331">
        <v>78.099999999999994</v>
      </c>
      <c r="S152" s="234">
        <v>5038</v>
      </c>
      <c r="T152" s="234">
        <v>117</v>
      </c>
      <c r="U152" s="234">
        <v>9</v>
      </c>
      <c r="V152" s="234">
        <v>920</v>
      </c>
      <c r="W152" s="331">
        <v>18.3</v>
      </c>
      <c r="X152" s="171"/>
    </row>
    <row r="153" spans="2:24" ht="27.9" customHeight="1" x14ac:dyDescent="0.25">
      <c r="B153" s="186"/>
      <c r="C153" s="179" t="s">
        <v>12</v>
      </c>
      <c r="D153" s="234">
        <v>2043</v>
      </c>
      <c r="E153" s="234">
        <v>137</v>
      </c>
      <c r="F153" s="234">
        <v>11</v>
      </c>
      <c r="G153" s="234">
        <v>559</v>
      </c>
      <c r="H153" s="331">
        <v>27.4</v>
      </c>
      <c r="I153" s="235">
        <v>4726</v>
      </c>
      <c r="J153" s="234">
        <v>0</v>
      </c>
      <c r="K153" s="234">
        <v>60</v>
      </c>
      <c r="L153" s="234">
        <v>70</v>
      </c>
      <c r="M153" s="330">
        <v>1.5</v>
      </c>
      <c r="N153" s="234">
        <v>9574</v>
      </c>
      <c r="O153" s="234">
        <v>151</v>
      </c>
      <c r="P153" s="234">
        <v>770</v>
      </c>
      <c r="Q153" s="234">
        <v>7363</v>
      </c>
      <c r="R153" s="331">
        <v>76.900000000000006</v>
      </c>
      <c r="S153" s="234">
        <v>5113</v>
      </c>
      <c r="T153" s="234">
        <v>72</v>
      </c>
      <c r="U153" s="234">
        <v>133</v>
      </c>
      <c r="V153" s="234">
        <v>799</v>
      </c>
      <c r="W153" s="331">
        <v>15.6</v>
      </c>
      <c r="X153" s="171"/>
    </row>
    <row r="154" spans="2:24" ht="27.9" customHeight="1" x14ac:dyDescent="0.25">
      <c r="B154" s="186"/>
      <c r="C154" s="179" t="s">
        <v>13</v>
      </c>
      <c r="D154" s="234">
        <v>2067</v>
      </c>
      <c r="E154" s="234">
        <v>268</v>
      </c>
      <c r="F154" s="234">
        <v>200</v>
      </c>
      <c r="G154" s="234">
        <v>583</v>
      </c>
      <c r="H154" s="331">
        <v>28.2</v>
      </c>
      <c r="I154" s="235">
        <v>4904</v>
      </c>
      <c r="J154" s="234">
        <v>444</v>
      </c>
      <c r="K154" s="234">
        <v>62</v>
      </c>
      <c r="L154" s="234">
        <v>37</v>
      </c>
      <c r="M154" s="330">
        <v>0.8</v>
      </c>
      <c r="N154" s="234">
        <v>9259</v>
      </c>
      <c r="O154" s="234">
        <v>1204</v>
      </c>
      <c r="P154" s="234">
        <v>888</v>
      </c>
      <c r="Q154" s="234">
        <v>7194</v>
      </c>
      <c r="R154" s="331">
        <v>77.7</v>
      </c>
      <c r="S154" s="234">
        <v>4832</v>
      </c>
      <c r="T154" s="234">
        <v>340</v>
      </c>
      <c r="U154" s="234">
        <v>174</v>
      </c>
      <c r="V154" s="234">
        <v>807</v>
      </c>
      <c r="W154" s="331">
        <v>16.7</v>
      </c>
      <c r="X154" s="171"/>
    </row>
    <row r="155" spans="2:24" ht="27.9" customHeight="1" x14ac:dyDescent="0.25">
      <c r="B155" s="186"/>
      <c r="C155" s="179" t="s">
        <v>14</v>
      </c>
      <c r="D155" s="234">
        <v>2060</v>
      </c>
      <c r="E155" s="234">
        <v>9</v>
      </c>
      <c r="F155" s="234">
        <v>0</v>
      </c>
      <c r="G155" s="234">
        <v>540</v>
      </c>
      <c r="H155" s="331">
        <v>26.2</v>
      </c>
      <c r="I155" s="235">
        <v>5351</v>
      </c>
      <c r="J155" s="234">
        <v>1</v>
      </c>
      <c r="K155" s="234">
        <v>0</v>
      </c>
      <c r="L155" s="234">
        <v>70</v>
      </c>
      <c r="M155" s="330">
        <v>1.3</v>
      </c>
      <c r="N155" s="234">
        <v>10244</v>
      </c>
      <c r="O155" s="234">
        <v>864</v>
      </c>
      <c r="P155" s="234">
        <v>375</v>
      </c>
      <c r="Q155" s="234">
        <v>8064</v>
      </c>
      <c r="R155" s="331">
        <v>78.7</v>
      </c>
      <c r="S155" s="234">
        <v>4795</v>
      </c>
      <c r="T155" s="234">
        <v>28</v>
      </c>
      <c r="U155" s="234">
        <v>62</v>
      </c>
      <c r="V155" s="234">
        <v>774</v>
      </c>
      <c r="W155" s="331">
        <v>16.100000000000001</v>
      </c>
      <c r="X155" s="171"/>
    </row>
    <row r="156" spans="2:24" ht="27.9" customHeight="1" x14ac:dyDescent="0.25">
      <c r="B156" s="186"/>
      <c r="C156" s="179" t="s">
        <v>15</v>
      </c>
      <c r="D156" s="234">
        <v>2098</v>
      </c>
      <c r="E156" s="234">
        <v>5</v>
      </c>
      <c r="F156" s="234">
        <v>7</v>
      </c>
      <c r="G156" s="234">
        <v>574</v>
      </c>
      <c r="H156" s="331">
        <v>27.4</v>
      </c>
      <c r="I156" s="235">
        <v>4911</v>
      </c>
      <c r="J156" s="234">
        <v>0</v>
      </c>
      <c r="K156" s="234">
        <v>0</v>
      </c>
      <c r="L156" s="234">
        <v>38</v>
      </c>
      <c r="M156" s="330">
        <v>0.8</v>
      </c>
      <c r="N156" s="234">
        <v>9867</v>
      </c>
      <c r="O156" s="234">
        <v>24</v>
      </c>
      <c r="P156" s="234">
        <v>439</v>
      </c>
      <c r="Q156" s="234">
        <v>7651</v>
      </c>
      <c r="R156" s="331">
        <v>77.5</v>
      </c>
      <c r="S156" s="234">
        <v>4783</v>
      </c>
      <c r="T156" s="234">
        <v>134</v>
      </c>
      <c r="U156" s="234">
        <v>171</v>
      </c>
      <c r="V156" s="234">
        <v>819</v>
      </c>
      <c r="W156" s="331">
        <v>17.100000000000001</v>
      </c>
      <c r="X156" s="171"/>
    </row>
    <row r="157" spans="2:24" ht="27.9" customHeight="1" x14ac:dyDescent="0.25">
      <c r="B157" s="186"/>
      <c r="C157" s="179" t="s">
        <v>16</v>
      </c>
      <c r="D157" s="234">
        <v>2183</v>
      </c>
      <c r="E157" s="234">
        <v>51</v>
      </c>
      <c r="F157" s="234">
        <v>68</v>
      </c>
      <c r="G157" s="234">
        <v>457</v>
      </c>
      <c r="H157" s="331">
        <v>20.9</v>
      </c>
      <c r="I157" s="235">
        <v>4535</v>
      </c>
      <c r="J157" s="234">
        <v>23</v>
      </c>
      <c r="K157" s="234">
        <v>0</v>
      </c>
      <c r="L157" s="234">
        <v>168</v>
      </c>
      <c r="M157" s="330">
        <v>3.7</v>
      </c>
      <c r="N157" s="234">
        <v>9046</v>
      </c>
      <c r="O157" s="234">
        <v>328</v>
      </c>
      <c r="P157" s="234">
        <v>304</v>
      </c>
      <c r="Q157" s="234">
        <v>6251</v>
      </c>
      <c r="R157" s="331">
        <v>69.099999999999994</v>
      </c>
      <c r="S157" s="234">
        <v>4801</v>
      </c>
      <c r="T157" s="234">
        <v>78</v>
      </c>
      <c r="U157" s="234">
        <v>46</v>
      </c>
      <c r="V157" s="234">
        <v>1239</v>
      </c>
      <c r="W157" s="331">
        <v>25.8</v>
      </c>
      <c r="X157" s="171"/>
    </row>
    <row r="158" spans="2:24" ht="27.9" customHeight="1" x14ac:dyDescent="0.25">
      <c r="B158" s="186"/>
      <c r="C158" s="179" t="s">
        <v>17</v>
      </c>
      <c r="D158" s="234">
        <v>2139</v>
      </c>
      <c r="E158" s="234">
        <v>9</v>
      </c>
      <c r="F158" s="234">
        <v>40</v>
      </c>
      <c r="G158" s="234">
        <v>466</v>
      </c>
      <c r="H158" s="331">
        <v>21.8</v>
      </c>
      <c r="I158" s="235">
        <v>4742</v>
      </c>
      <c r="J158" s="234">
        <v>0</v>
      </c>
      <c r="K158" s="234">
        <v>16</v>
      </c>
      <c r="L158" s="234">
        <v>202</v>
      </c>
      <c r="M158" s="330">
        <v>4.3</v>
      </c>
      <c r="N158" s="234">
        <v>9502</v>
      </c>
      <c r="O158" s="234">
        <v>573</v>
      </c>
      <c r="P158" s="234">
        <v>478</v>
      </c>
      <c r="Q158" s="234">
        <v>7400</v>
      </c>
      <c r="R158" s="331">
        <v>77.900000000000006</v>
      </c>
      <c r="S158" s="234">
        <v>4880</v>
      </c>
      <c r="T158" s="234">
        <v>140</v>
      </c>
      <c r="U158" s="234">
        <v>68</v>
      </c>
      <c r="V158" s="234">
        <v>1216</v>
      </c>
      <c r="W158" s="331">
        <v>24.9</v>
      </c>
      <c r="X158" s="171"/>
    </row>
    <row r="159" spans="2:24" ht="27.9" customHeight="1" x14ac:dyDescent="0.25">
      <c r="B159" s="186"/>
      <c r="C159" s="179" t="s">
        <v>18</v>
      </c>
      <c r="D159" s="234">
        <v>1733</v>
      </c>
      <c r="E159" s="234">
        <v>50</v>
      </c>
      <c r="F159" s="234">
        <v>77</v>
      </c>
      <c r="G159" s="234">
        <v>248</v>
      </c>
      <c r="H159" s="331">
        <v>14.3</v>
      </c>
      <c r="I159" s="235">
        <v>4687</v>
      </c>
      <c r="J159" s="234">
        <v>0</v>
      </c>
      <c r="K159" s="234">
        <v>261</v>
      </c>
      <c r="L159" s="234">
        <v>71</v>
      </c>
      <c r="M159" s="330">
        <v>1.5</v>
      </c>
      <c r="N159" s="234">
        <v>8695</v>
      </c>
      <c r="O159" s="234">
        <v>286</v>
      </c>
      <c r="P159" s="234">
        <v>1093</v>
      </c>
      <c r="Q159" s="234">
        <v>6184</v>
      </c>
      <c r="R159" s="331">
        <v>71.099999999999994</v>
      </c>
      <c r="S159" s="234">
        <v>4873</v>
      </c>
      <c r="T159" s="234">
        <v>160</v>
      </c>
      <c r="U159" s="234">
        <v>137</v>
      </c>
      <c r="V159" s="234">
        <v>1282</v>
      </c>
      <c r="W159" s="331">
        <v>26.3</v>
      </c>
      <c r="X159" s="171"/>
    </row>
    <row r="160" spans="2:24" ht="27.9" customHeight="1" x14ac:dyDescent="0.25">
      <c r="B160" s="186"/>
      <c r="C160" s="179" t="s">
        <v>19</v>
      </c>
      <c r="D160" s="234">
        <v>1742</v>
      </c>
      <c r="E160" s="234">
        <v>126</v>
      </c>
      <c r="F160" s="234">
        <v>0</v>
      </c>
      <c r="G160" s="234">
        <v>295</v>
      </c>
      <c r="H160" s="331">
        <v>16.899999999999999</v>
      </c>
      <c r="I160" s="235">
        <v>3913</v>
      </c>
      <c r="J160" s="234">
        <v>1</v>
      </c>
      <c r="K160" s="234">
        <v>0</v>
      </c>
      <c r="L160" s="234">
        <v>207</v>
      </c>
      <c r="M160" s="330">
        <v>5.3</v>
      </c>
      <c r="N160" s="234">
        <v>9033</v>
      </c>
      <c r="O160" s="234">
        <v>353</v>
      </c>
      <c r="P160" s="234">
        <v>504</v>
      </c>
      <c r="Q160" s="234">
        <v>6341</v>
      </c>
      <c r="R160" s="331">
        <v>70.2</v>
      </c>
      <c r="S160" s="234">
        <v>5391</v>
      </c>
      <c r="T160" s="234">
        <v>176</v>
      </c>
      <c r="U160" s="234">
        <v>96</v>
      </c>
      <c r="V160" s="234">
        <v>1336</v>
      </c>
      <c r="W160" s="331">
        <v>24.8</v>
      </c>
      <c r="X160" s="171"/>
    </row>
    <row r="161" spans="2:24" ht="27.9" customHeight="1" x14ac:dyDescent="0.25">
      <c r="B161" s="186"/>
      <c r="C161" s="179" t="s">
        <v>20</v>
      </c>
      <c r="D161" s="234">
        <v>2443</v>
      </c>
      <c r="E161" s="234">
        <v>74</v>
      </c>
      <c r="F161" s="234">
        <v>29</v>
      </c>
      <c r="G161" s="234">
        <v>419</v>
      </c>
      <c r="H161" s="331">
        <v>17.2</v>
      </c>
      <c r="I161" s="235">
        <v>4664</v>
      </c>
      <c r="J161" s="234">
        <v>10</v>
      </c>
      <c r="K161" s="234">
        <v>11</v>
      </c>
      <c r="L161" s="234">
        <v>158</v>
      </c>
      <c r="M161" s="330">
        <v>3.4</v>
      </c>
      <c r="N161" s="234">
        <v>8749</v>
      </c>
      <c r="O161" s="234">
        <v>540</v>
      </c>
      <c r="P161" s="234">
        <v>46</v>
      </c>
      <c r="Q161" s="234">
        <v>6522</v>
      </c>
      <c r="R161" s="331">
        <v>74.5</v>
      </c>
      <c r="S161" s="234">
        <v>5326</v>
      </c>
      <c r="T161" s="234">
        <v>59</v>
      </c>
      <c r="U161" s="234">
        <v>145</v>
      </c>
      <c r="V161" s="234">
        <v>1186</v>
      </c>
      <c r="W161" s="331">
        <v>22.3</v>
      </c>
      <c r="X161" s="171"/>
    </row>
    <row r="162" spans="2:24" ht="27.9" customHeight="1" x14ac:dyDescent="0.25">
      <c r="B162" s="192"/>
      <c r="C162" s="183" t="s">
        <v>21</v>
      </c>
      <c r="D162" s="239">
        <v>2503</v>
      </c>
      <c r="E162" s="239">
        <v>51</v>
      </c>
      <c r="F162" s="239">
        <v>46</v>
      </c>
      <c r="G162" s="239">
        <v>354</v>
      </c>
      <c r="H162" s="338">
        <v>14.1</v>
      </c>
      <c r="I162" s="240">
        <v>4847</v>
      </c>
      <c r="J162" s="239">
        <v>3</v>
      </c>
      <c r="K162" s="239">
        <v>0</v>
      </c>
      <c r="L162" s="239">
        <v>183</v>
      </c>
      <c r="M162" s="339">
        <v>3.8</v>
      </c>
      <c r="N162" s="239">
        <v>9501</v>
      </c>
      <c r="O162" s="239">
        <v>853</v>
      </c>
      <c r="P162" s="239">
        <v>908</v>
      </c>
      <c r="Q162" s="239">
        <v>7046</v>
      </c>
      <c r="R162" s="338">
        <v>74.2</v>
      </c>
      <c r="S162" s="239">
        <v>5350</v>
      </c>
      <c r="T162" s="239">
        <v>66</v>
      </c>
      <c r="U162" s="239">
        <v>46</v>
      </c>
      <c r="V162" s="239">
        <v>1203</v>
      </c>
      <c r="W162" s="338">
        <v>22.5</v>
      </c>
      <c r="X162" s="171"/>
    </row>
    <row r="163" spans="2:24" ht="27.9" customHeight="1" x14ac:dyDescent="0.2">
      <c r="B163" s="184" t="s">
        <v>56</v>
      </c>
      <c r="C163" s="155" t="str">
        <f>C145</f>
        <v>令和元年平均</v>
      </c>
      <c r="D163" s="202">
        <v>1778</v>
      </c>
      <c r="E163" s="202">
        <v>26</v>
      </c>
      <c r="F163" s="202">
        <v>32</v>
      </c>
      <c r="G163" s="202">
        <v>874</v>
      </c>
      <c r="H163" s="319">
        <v>49.2</v>
      </c>
      <c r="I163" s="207">
        <v>2375</v>
      </c>
      <c r="J163" s="202">
        <v>23</v>
      </c>
      <c r="K163" s="202">
        <v>21</v>
      </c>
      <c r="L163" s="202">
        <v>558</v>
      </c>
      <c r="M163" s="320">
        <v>23.6</v>
      </c>
      <c r="N163" s="202">
        <v>13848</v>
      </c>
      <c r="O163" s="202">
        <v>639</v>
      </c>
      <c r="P163" s="202">
        <v>510</v>
      </c>
      <c r="Q163" s="202">
        <v>12566</v>
      </c>
      <c r="R163" s="319">
        <v>90.8</v>
      </c>
      <c r="S163" s="202">
        <v>6619</v>
      </c>
      <c r="T163" s="202">
        <v>406</v>
      </c>
      <c r="U163" s="202">
        <v>388</v>
      </c>
      <c r="V163" s="202">
        <v>5115</v>
      </c>
      <c r="W163" s="319">
        <v>77.5</v>
      </c>
    </row>
    <row r="164" spans="2:24" ht="27.9" customHeight="1" x14ac:dyDescent="0.2">
      <c r="B164" s="186"/>
      <c r="C164" s="161" t="str">
        <f>C146</f>
        <v>２年</v>
      </c>
      <c r="D164" s="202">
        <v>1753</v>
      </c>
      <c r="E164" s="202">
        <v>55</v>
      </c>
      <c r="F164" s="202">
        <v>53</v>
      </c>
      <c r="G164" s="202">
        <v>1072</v>
      </c>
      <c r="H164" s="319">
        <v>61.1</v>
      </c>
      <c r="I164" s="207">
        <v>1411</v>
      </c>
      <c r="J164" s="202">
        <v>40</v>
      </c>
      <c r="K164" s="202">
        <v>54</v>
      </c>
      <c r="L164" s="202">
        <v>681</v>
      </c>
      <c r="M164" s="320">
        <v>48.3</v>
      </c>
      <c r="N164" s="202">
        <v>12673</v>
      </c>
      <c r="O164" s="202">
        <v>516</v>
      </c>
      <c r="P164" s="202">
        <v>675</v>
      </c>
      <c r="Q164" s="202">
        <v>10868</v>
      </c>
      <c r="R164" s="319">
        <v>85.7</v>
      </c>
      <c r="S164" s="202">
        <v>5699</v>
      </c>
      <c r="T164" s="202">
        <v>109</v>
      </c>
      <c r="U164" s="202">
        <v>189</v>
      </c>
      <c r="V164" s="202">
        <v>3237</v>
      </c>
      <c r="W164" s="319">
        <v>57</v>
      </c>
    </row>
    <row r="165" spans="2:24" ht="27.9" customHeight="1" x14ac:dyDescent="0.2">
      <c r="B165" s="186"/>
      <c r="C165" s="161" t="str">
        <f t="shared" ref="C165:C167" si="7">C147</f>
        <v>３年</v>
      </c>
      <c r="D165" s="202">
        <v>1329</v>
      </c>
      <c r="E165" s="202">
        <v>14</v>
      </c>
      <c r="F165" s="202">
        <v>27</v>
      </c>
      <c r="G165" s="202">
        <v>773</v>
      </c>
      <c r="H165" s="321">
        <v>58.1</v>
      </c>
      <c r="I165" s="207">
        <v>2158</v>
      </c>
      <c r="J165" s="202">
        <v>95</v>
      </c>
      <c r="K165" s="202">
        <v>79</v>
      </c>
      <c r="L165" s="202">
        <v>747</v>
      </c>
      <c r="M165" s="320">
        <v>34.4</v>
      </c>
      <c r="N165" s="202">
        <v>12343</v>
      </c>
      <c r="O165" s="202">
        <v>242</v>
      </c>
      <c r="P165" s="202">
        <v>325</v>
      </c>
      <c r="Q165" s="202">
        <v>10574</v>
      </c>
      <c r="R165" s="319">
        <v>85.6</v>
      </c>
      <c r="S165" s="202">
        <v>4458</v>
      </c>
      <c r="T165" s="202">
        <v>134</v>
      </c>
      <c r="U165" s="202">
        <v>152</v>
      </c>
      <c r="V165" s="202">
        <v>1867</v>
      </c>
      <c r="W165" s="319">
        <v>41.8</v>
      </c>
    </row>
    <row r="166" spans="2:24" ht="27.9" customHeight="1" x14ac:dyDescent="0.2">
      <c r="B166" s="186"/>
      <c r="C166" s="161" t="str">
        <f t="shared" si="7"/>
        <v>４年</v>
      </c>
      <c r="D166" s="202">
        <v>1417</v>
      </c>
      <c r="E166" s="202">
        <v>53</v>
      </c>
      <c r="F166" s="202">
        <v>43</v>
      </c>
      <c r="G166" s="202">
        <v>964</v>
      </c>
      <c r="H166" s="321">
        <v>67.099999999999994</v>
      </c>
      <c r="I166" s="207">
        <v>2779</v>
      </c>
      <c r="J166" s="202">
        <v>75</v>
      </c>
      <c r="K166" s="202">
        <v>84</v>
      </c>
      <c r="L166" s="202">
        <v>1065</v>
      </c>
      <c r="M166" s="320">
        <v>38.299999999999997</v>
      </c>
      <c r="N166" s="202">
        <v>13400</v>
      </c>
      <c r="O166" s="202">
        <v>549</v>
      </c>
      <c r="P166" s="202">
        <v>461</v>
      </c>
      <c r="Q166" s="202">
        <v>11405</v>
      </c>
      <c r="R166" s="319">
        <v>85.1</v>
      </c>
      <c r="S166" s="202">
        <v>4882</v>
      </c>
      <c r="T166" s="202">
        <v>148</v>
      </c>
      <c r="U166" s="202">
        <v>152</v>
      </c>
      <c r="V166" s="202">
        <v>2697</v>
      </c>
      <c r="W166" s="319">
        <v>55.2</v>
      </c>
    </row>
    <row r="167" spans="2:24" ht="27.9" customHeight="1" x14ac:dyDescent="0.2">
      <c r="B167" s="186"/>
      <c r="C167" s="161" t="str">
        <f t="shared" si="7"/>
        <v>５年</v>
      </c>
      <c r="D167" s="196">
        <v>1693</v>
      </c>
      <c r="E167" s="206">
        <v>95</v>
      </c>
      <c r="F167" s="206">
        <v>74</v>
      </c>
      <c r="G167" s="206">
        <v>1277</v>
      </c>
      <c r="H167" s="324">
        <v>74.2</v>
      </c>
      <c r="I167" s="207">
        <v>2284</v>
      </c>
      <c r="J167" s="202">
        <v>35</v>
      </c>
      <c r="K167" s="202">
        <v>42</v>
      </c>
      <c r="L167" s="202">
        <v>806</v>
      </c>
      <c r="M167" s="325">
        <v>35.299999999999997</v>
      </c>
      <c r="N167" s="202">
        <v>17259</v>
      </c>
      <c r="O167" s="202">
        <v>803</v>
      </c>
      <c r="P167" s="202">
        <v>474</v>
      </c>
      <c r="Q167" s="202">
        <v>15532</v>
      </c>
      <c r="R167" s="321">
        <v>90</v>
      </c>
      <c r="S167" s="202">
        <v>4476</v>
      </c>
      <c r="T167" s="202">
        <v>143</v>
      </c>
      <c r="U167" s="202">
        <v>112</v>
      </c>
      <c r="V167" s="202">
        <v>2337</v>
      </c>
      <c r="W167" s="321">
        <v>52.1</v>
      </c>
    </row>
    <row r="168" spans="2:24" ht="27.9" customHeight="1" x14ac:dyDescent="0.25">
      <c r="B168" s="186"/>
      <c r="C168" s="161" t="str">
        <f>C150</f>
        <v>６年</v>
      </c>
      <c r="D168" s="196">
        <v>1431</v>
      </c>
      <c r="E168" s="206">
        <v>45</v>
      </c>
      <c r="F168" s="206">
        <v>22</v>
      </c>
      <c r="G168" s="206">
        <v>704</v>
      </c>
      <c r="H168" s="324">
        <v>48.3</v>
      </c>
      <c r="I168" s="207">
        <v>2900</v>
      </c>
      <c r="J168" s="202">
        <v>50</v>
      </c>
      <c r="K168" s="202">
        <v>48</v>
      </c>
      <c r="L168" s="202">
        <v>886</v>
      </c>
      <c r="M168" s="325">
        <v>30.3</v>
      </c>
      <c r="N168" s="202">
        <v>18820</v>
      </c>
      <c r="O168" s="202">
        <v>786</v>
      </c>
      <c r="P168" s="202">
        <v>853</v>
      </c>
      <c r="Q168" s="202">
        <v>15743</v>
      </c>
      <c r="R168" s="321">
        <v>83.6</v>
      </c>
      <c r="S168" s="202">
        <v>4627</v>
      </c>
      <c r="T168" s="202">
        <v>96</v>
      </c>
      <c r="U168" s="202">
        <v>94</v>
      </c>
      <c r="V168" s="202">
        <v>1781</v>
      </c>
      <c r="W168" s="321">
        <v>38.700000000000003</v>
      </c>
      <c r="X168" s="171"/>
    </row>
    <row r="169" spans="2:24" ht="27.9" customHeight="1" x14ac:dyDescent="0.25">
      <c r="B169" s="186"/>
      <c r="C169" s="172">
        <f>$A$4</f>
        <v>6</v>
      </c>
      <c r="D169" s="243">
        <v>1484</v>
      </c>
      <c r="E169" s="243">
        <v>62</v>
      </c>
      <c r="F169" s="243">
        <v>21</v>
      </c>
      <c r="G169" s="243">
        <v>807</v>
      </c>
      <c r="H169" s="328">
        <v>54.4</v>
      </c>
      <c r="I169" s="244">
        <v>2426</v>
      </c>
      <c r="J169" s="243">
        <v>1</v>
      </c>
      <c r="K169" s="243">
        <v>2</v>
      </c>
      <c r="L169" s="243">
        <v>586</v>
      </c>
      <c r="M169" s="327">
        <v>24.2</v>
      </c>
      <c r="N169" s="243">
        <v>19771</v>
      </c>
      <c r="O169" s="243">
        <v>478</v>
      </c>
      <c r="P169" s="243">
        <v>751</v>
      </c>
      <c r="Q169" s="243">
        <v>16979</v>
      </c>
      <c r="R169" s="328">
        <v>85.9</v>
      </c>
      <c r="S169" s="243">
        <v>4960</v>
      </c>
      <c r="T169" s="243">
        <v>45</v>
      </c>
      <c r="U169" s="243">
        <v>99</v>
      </c>
      <c r="V169" s="243">
        <v>2349</v>
      </c>
      <c r="W169" s="328">
        <v>47.4</v>
      </c>
      <c r="X169" s="171"/>
    </row>
    <row r="170" spans="2:24" ht="27.9" customHeight="1" x14ac:dyDescent="0.25">
      <c r="B170" s="186"/>
      <c r="C170" s="179" t="s">
        <v>11</v>
      </c>
      <c r="D170" s="234">
        <v>1527</v>
      </c>
      <c r="E170" s="235">
        <v>109</v>
      </c>
      <c r="F170" s="235">
        <v>66</v>
      </c>
      <c r="G170" s="235">
        <v>914</v>
      </c>
      <c r="H170" s="329">
        <v>59.9</v>
      </c>
      <c r="I170" s="235">
        <v>2575</v>
      </c>
      <c r="J170" s="234">
        <v>77</v>
      </c>
      <c r="K170" s="234">
        <v>0</v>
      </c>
      <c r="L170" s="234">
        <v>633</v>
      </c>
      <c r="M170" s="330">
        <v>24.6</v>
      </c>
      <c r="N170" s="234">
        <v>19247</v>
      </c>
      <c r="O170" s="235">
        <v>1067</v>
      </c>
      <c r="P170" s="235">
        <v>1089</v>
      </c>
      <c r="Q170" s="235">
        <v>15769</v>
      </c>
      <c r="R170" s="329">
        <v>81.900000000000006</v>
      </c>
      <c r="S170" s="234">
        <v>5157</v>
      </c>
      <c r="T170" s="235">
        <v>26</v>
      </c>
      <c r="U170" s="235">
        <v>70</v>
      </c>
      <c r="V170" s="235">
        <v>2092</v>
      </c>
      <c r="W170" s="329">
        <v>40.6</v>
      </c>
      <c r="X170" s="171"/>
    </row>
    <row r="171" spans="2:24" ht="27.9" customHeight="1" x14ac:dyDescent="0.25">
      <c r="B171" s="186"/>
      <c r="C171" s="179" t="s">
        <v>12</v>
      </c>
      <c r="D171" s="234">
        <v>1533</v>
      </c>
      <c r="E171" s="234">
        <v>0</v>
      </c>
      <c r="F171" s="234">
        <v>0</v>
      </c>
      <c r="G171" s="234">
        <v>914</v>
      </c>
      <c r="H171" s="331">
        <v>59.6</v>
      </c>
      <c r="I171" s="235">
        <v>2648</v>
      </c>
      <c r="J171" s="234">
        <v>0</v>
      </c>
      <c r="K171" s="234">
        <v>7</v>
      </c>
      <c r="L171" s="234">
        <v>605</v>
      </c>
      <c r="M171" s="330">
        <v>22.8</v>
      </c>
      <c r="N171" s="234">
        <v>19279</v>
      </c>
      <c r="O171" s="234">
        <v>963</v>
      </c>
      <c r="P171" s="234">
        <v>907</v>
      </c>
      <c r="Q171" s="234">
        <v>15811</v>
      </c>
      <c r="R171" s="331">
        <v>82</v>
      </c>
      <c r="S171" s="234">
        <v>5154</v>
      </c>
      <c r="T171" s="234">
        <v>195</v>
      </c>
      <c r="U171" s="234">
        <v>62</v>
      </c>
      <c r="V171" s="234">
        <v>1948</v>
      </c>
      <c r="W171" s="331">
        <v>37.799999999999997</v>
      </c>
      <c r="X171" s="171"/>
    </row>
    <row r="172" spans="2:24" ht="27.9" customHeight="1" x14ac:dyDescent="0.25">
      <c r="B172" s="186"/>
      <c r="C172" s="179" t="s">
        <v>13</v>
      </c>
      <c r="D172" s="234">
        <v>1585</v>
      </c>
      <c r="E172" s="235">
        <v>12</v>
      </c>
      <c r="F172" s="235">
        <v>4</v>
      </c>
      <c r="G172" s="235">
        <v>1027</v>
      </c>
      <c r="H172" s="329">
        <v>64.8</v>
      </c>
      <c r="I172" s="235">
        <v>3057</v>
      </c>
      <c r="J172" s="234">
        <v>386</v>
      </c>
      <c r="K172" s="234">
        <v>181</v>
      </c>
      <c r="L172" s="234">
        <v>579</v>
      </c>
      <c r="M172" s="330">
        <v>18.899999999999999</v>
      </c>
      <c r="N172" s="234">
        <v>17755</v>
      </c>
      <c r="O172" s="235">
        <v>592</v>
      </c>
      <c r="P172" s="235">
        <v>2747</v>
      </c>
      <c r="Q172" s="235">
        <v>14927</v>
      </c>
      <c r="R172" s="329">
        <v>84.1</v>
      </c>
      <c r="S172" s="234">
        <v>4317</v>
      </c>
      <c r="T172" s="235">
        <v>205</v>
      </c>
      <c r="U172" s="235">
        <v>304</v>
      </c>
      <c r="V172" s="235">
        <v>1853</v>
      </c>
      <c r="W172" s="329">
        <v>42.9</v>
      </c>
      <c r="X172" s="171"/>
    </row>
    <row r="173" spans="2:24" ht="27.9" customHeight="1" x14ac:dyDescent="0.25">
      <c r="B173" s="186"/>
      <c r="C173" s="179" t="s">
        <v>14</v>
      </c>
      <c r="D173" s="234">
        <v>1598</v>
      </c>
      <c r="E173" s="234">
        <v>0</v>
      </c>
      <c r="F173" s="234">
        <v>3</v>
      </c>
      <c r="G173" s="234">
        <v>945</v>
      </c>
      <c r="H173" s="331">
        <v>59.1</v>
      </c>
      <c r="I173" s="235">
        <v>2689</v>
      </c>
      <c r="J173" s="234">
        <v>119</v>
      </c>
      <c r="K173" s="234">
        <v>41</v>
      </c>
      <c r="L173" s="234">
        <v>737</v>
      </c>
      <c r="M173" s="330">
        <v>27.4</v>
      </c>
      <c r="N173" s="234">
        <v>17388</v>
      </c>
      <c r="O173" s="234">
        <v>528</v>
      </c>
      <c r="P173" s="234">
        <v>399</v>
      </c>
      <c r="Q173" s="234">
        <v>13934</v>
      </c>
      <c r="R173" s="331">
        <v>80.099999999999994</v>
      </c>
      <c r="S173" s="234">
        <v>4267</v>
      </c>
      <c r="T173" s="234">
        <v>9</v>
      </c>
      <c r="U173" s="234">
        <v>62</v>
      </c>
      <c r="V173" s="234">
        <v>1884</v>
      </c>
      <c r="W173" s="331">
        <v>44.2</v>
      </c>
      <c r="X173" s="171"/>
    </row>
    <row r="174" spans="2:24" ht="27.9" customHeight="1" x14ac:dyDescent="0.25">
      <c r="B174" s="186"/>
      <c r="C174" s="179" t="s">
        <v>15</v>
      </c>
      <c r="D174" s="234">
        <v>1631</v>
      </c>
      <c r="E174" s="234">
        <v>84</v>
      </c>
      <c r="F174" s="234">
        <v>11</v>
      </c>
      <c r="G174" s="234">
        <v>1082</v>
      </c>
      <c r="H174" s="331">
        <v>66.3</v>
      </c>
      <c r="I174" s="235">
        <v>3131</v>
      </c>
      <c r="J174" s="234">
        <v>2</v>
      </c>
      <c r="K174" s="234">
        <v>0</v>
      </c>
      <c r="L174" s="234">
        <v>672</v>
      </c>
      <c r="M174" s="330">
        <v>21.5</v>
      </c>
      <c r="N174" s="234">
        <v>17377</v>
      </c>
      <c r="O174" s="234">
        <v>463</v>
      </c>
      <c r="P174" s="234">
        <v>436</v>
      </c>
      <c r="Q174" s="234">
        <v>13588</v>
      </c>
      <c r="R174" s="331">
        <v>78.2</v>
      </c>
      <c r="S174" s="234">
        <v>4106</v>
      </c>
      <c r="T174" s="234">
        <v>34</v>
      </c>
      <c r="U174" s="234">
        <v>170</v>
      </c>
      <c r="V174" s="234">
        <v>1742</v>
      </c>
      <c r="W174" s="331">
        <v>42.4</v>
      </c>
      <c r="X174" s="171"/>
    </row>
    <row r="175" spans="2:24" ht="27.9" customHeight="1" x14ac:dyDescent="0.25">
      <c r="B175" s="186"/>
      <c r="C175" s="179" t="s">
        <v>16</v>
      </c>
      <c r="D175" s="234">
        <v>1520</v>
      </c>
      <c r="E175" s="234">
        <v>38</v>
      </c>
      <c r="F175" s="234">
        <v>47</v>
      </c>
      <c r="G175" s="234">
        <v>482</v>
      </c>
      <c r="H175" s="331">
        <v>31.7</v>
      </c>
      <c r="I175" s="235">
        <v>3376</v>
      </c>
      <c r="J175" s="234">
        <v>2</v>
      </c>
      <c r="K175" s="234">
        <v>156</v>
      </c>
      <c r="L175" s="234">
        <v>1115</v>
      </c>
      <c r="M175" s="330">
        <v>33</v>
      </c>
      <c r="N175" s="234">
        <v>19532</v>
      </c>
      <c r="O175" s="234">
        <v>1437</v>
      </c>
      <c r="P175" s="234">
        <v>127</v>
      </c>
      <c r="Q175" s="234">
        <v>16347</v>
      </c>
      <c r="R175" s="331">
        <v>83.7</v>
      </c>
      <c r="S175" s="234">
        <v>4169</v>
      </c>
      <c r="T175" s="234">
        <v>131</v>
      </c>
      <c r="U175" s="234">
        <v>82</v>
      </c>
      <c r="V175" s="234">
        <v>1568</v>
      </c>
      <c r="W175" s="331">
        <v>37.6</v>
      </c>
      <c r="X175" s="171"/>
    </row>
    <row r="176" spans="2:24" ht="27.9" customHeight="1" x14ac:dyDescent="0.25">
      <c r="B176" s="186"/>
      <c r="C176" s="179" t="s">
        <v>17</v>
      </c>
      <c r="D176" s="234">
        <v>1498</v>
      </c>
      <c r="E176" s="234">
        <v>0</v>
      </c>
      <c r="F176" s="234">
        <v>35</v>
      </c>
      <c r="G176" s="234">
        <v>493</v>
      </c>
      <c r="H176" s="331">
        <v>32.9</v>
      </c>
      <c r="I176" s="235">
        <v>3152</v>
      </c>
      <c r="J176" s="234">
        <v>0</v>
      </c>
      <c r="K176" s="234">
        <v>1</v>
      </c>
      <c r="L176" s="234">
        <v>1135</v>
      </c>
      <c r="M176" s="330">
        <v>36</v>
      </c>
      <c r="N176" s="234">
        <v>19061</v>
      </c>
      <c r="O176" s="234">
        <v>845</v>
      </c>
      <c r="P176" s="234">
        <v>955</v>
      </c>
      <c r="Q176" s="234">
        <v>16416</v>
      </c>
      <c r="R176" s="331">
        <v>86.1</v>
      </c>
      <c r="S176" s="234">
        <v>4162</v>
      </c>
      <c r="T176" s="234">
        <v>31</v>
      </c>
      <c r="U176" s="234">
        <v>31</v>
      </c>
      <c r="V176" s="234">
        <v>1591</v>
      </c>
      <c r="W176" s="331">
        <v>38.200000000000003</v>
      </c>
      <c r="X176" s="171"/>
    </row>
    <row r="177" spans="2:24" ht="27.9" customHeight="1" x14ac:dyDescent="0.25">
      <c r="B177" s="186"/>
      <c r="C177" s="179" t="s">
        <v>18</v>
      </c>
      <c r="D177" s="234">
        <v>931</v>
      </c>
      <c r="E177" s="234">
        <v>7</v>
      </c>
      <c r="F177" s="234">
        <v>60</v>
      </c>
      <c r="G177" s="234">
        <v>330</v>
      </c>
      <c r="H177" s="331">
        <v>35.4</v>
      </c>
      <c r="I177" s="235">
        <v>2809</v>
      </c>
      <c r="J177" s="234">
        <v>3</v>
      </c>
      <c r="K177" s="234">
        <v>140</v>
      </c>
      <c r="L177" s="234">
        <v>1121</v>
      </c>
      <c r="M177" s="330">
        <v>39.9</v>
      </c>
      <c r="N177" s="234">
        <v>18501</v>
      </c>
      <c r="O177" s="234">
        <v>280</v>
      </c>
      <c r="P177" s="234">
        <v>840</v>
      </c>
      <c r="Q177" s="234">
        <v>15634</v>
      </c>
      <c r="R177" s="331">
        <v>84.5</v>
      </c>
      <c r="S177" s="234">
        <v>4170</v>
      </c>
      <c r="T177" s="234">
        <v>3</v>
      </c>
      <c r="U177" s="234">
        <v>25</v>
      </c>
      <c r="V177" s="234">
        <v>1684</v>
      </c>
      <c r="W177" s="331">
        <v>40.4</v>
      </c>
      <c r="X177" s="171"/>
    </row>
    <row r="178" spans="2:24" ht="27.9" customHeight="1" x14ac:dyDescent="0.25">
      <c r="B178" s="186"/>
      <c r="C178" s="179" t="s">
        <v>19</v>
      </c>
      <c r="D178" s="234">
        <v>1079</v>
      </c>
      <c r="E178" s="234">
        <v>42</v>
      </c>
      <c r="F178" s="234">
        <v>11</v>
      </c>
      <c r="G178" s="234">
        <v>526</v>
      </c>
      <c r="H178" s="331">
        <v>48.7</v>
      </c>
      <c r="I178" s="235">
        <v>3535</v>
      </c>
      <c r="J178" s="234">
        <v>0</v>
      </c>
      <c r="K178" s="234">
        <v>49</v>
      </c>
      <c r="L178" s="234">
        <v>1409</v>
      </c>
      <c r="M178" s="330">
        <v>39.9</v>
      </c>
      <c r="N178" s="234">
        <v>18845</v>
      </c>
      <c r="O178" s="234">
        <v>880</v>
      </c>
      <c r="P178" s="234">
        <v>47</v>
      </c>
      <c r="Q178" s="234">
        <v>15627</v>
      </c>
      <c r="R178" s="331">
        <v>82.9</v>
      </c>
      <c r="S178" s="234">
        <v>4920</v>
      </c>
      <c r="T178" s="234">
        <v>193</v>
      </c>
      <c r="U178" s="234">
        <v>190</v>
      </c>
      <c r="V178" s="234">
        <v>1598</v>
      </c>
      <c r="W178" s="331">
        <v>32.5</v>
      </c>
      <c r="X178" s="171"/>
    </row>
    <row r="179" spans="2:24" ht="27.9" customHeight="1" x14ac:dyDescent="0.25">
      <c r="B179" s="186"/>
      <c r="C179" s="179" t="s">
        <v>20</v>
      </c>
      <c r="D179" s="234">
        <v>1345</v>
      </c>
      <c r="E179" s="234">
        <v>29</v>
      </c>
      <c r="F179" s="234">
        <v>0</v>
      </c>
      <c r="G179" s="234">
        <v>481</v>
      </c>
      <c r="H179" s="331">
        <v>35.799999999999997</v>
      </c>
      <c r="I179" s="235">
        <v>2786</v>
      </c>
      <c r="J179" s="234">
        <v>4</v>
      </c>
      <c r="K179" s="234">
        <v>1</v>
      </c>
      <c r="L179" s="234">
        <v>1022</v>
      </c>
      <c r="M179" s="330">
        <v>36.700000000000003</v>
      </c>
      <c r="N179" s="234">
        <v>20305</v>
      </c>
      <c r="O179" s="234">
        <v>1777</v>
      </c>
      <c r="P179" s="234">
        <v>1095</v>
      </c>
      <c r="Q179" s="234">
        <v>17835</v>
      </c>
      <c r="R179" s="331">
        <v>87.8</v>
      </c>
      <c r="S179" s="234">
        <v>5003</v>
      </c>
      <c r="T179" s="234">
        <v>133</v>
      </c>
      <c r="U179" s="234">
        <v>29</v>
      </c>
      <c r="V179" s="234">
        <v>1462</v>
      </c>
      <c r="W179" s="331">
        <v>29.2</v>
      </c>
      <c r="X179" s="171"/>
    </row>
    <row r="180" spans="2:24" ht="27.9" customHeight="1" x14ac:dyDescent="0.25">
      <c r="B180" s="192"/>
      <c r="C180" s="183" t="s">
        <v>21</v>
      </c>
      <c r="D180" s="239">
        <v>1443</v>
      </c>
      <c r="E180" s="239">
        <v>153</v>
      </c>
      <c r="F180" s="239">
        <v>0</v>
      </c>
      <c r="G180" s="239">
        <v>444</v>
      </c>
      <c r="H180" s="338">
        <v>30.8</v>
      </c>
      <c r="I180" s="240">
        <v>2609</v>
      </c>
      <c r="J180" s="239">
        <v>3</v>
      </c>
      <c r="K180" s="239">
        <v>0</v>
      </c>
      <c r="L180" s="239">
        <v>1021</v>
      </c>
      <c r="M180" s="339">
        <v>39.1</v>
      </c>
      <c r="N180" s="239">
        <v>18781</v>
      </c>
      <c r="O180" s="239">
        <v>127</v>
      </c>
      <c r="P180" s="239">
        <v>844</v>
      </c>
      <c r="Q180" s="239">
        <v>16044</v>
      </c>
      <c r="R180" s="338">
        <v>85.4</v>
      </c>
      <c r="S180" s="239">
        <v>5147</v>
      </c>
      <c r="T180" s="239">
        <v>151</v>
      </c>
      <c r="U180" s="239">
        <v>3</v>
      </c>
      <c r="V180" s="239">
        <v>1595</v>
      </c>
      <c r="W180" s="338">
        <v>31</v>
      </c>
      <c r="X180" s="171"/>
    </row>
    <row r="181" spans="2:24" ht="27.9" customHeight="1" x14ac:dyDescent="0.2">
      <c r="B181" s="120" t="s">
        <v>142</v>
      </c>
      <c r="C181" s="341"/>
      <c r="D181" s="301"/>
      <c r="E181" s="301"/>
      <c r="F181" s="301"/>
      <c r="G181" s="301"/>
      <c r="H181" s="302"/>
      <c r="I181" s="301"/>
      <c r="J181" s="301"/>
      <c r="K181" s="301"/>
      <c r="L181" s="301"/>
      <c r="M181" s="302"/>
    </row>
    <row r="182" spans="2:24" ht="27.9" customHeight="1" x14ac:dyDescent="0.2">
      <c r="B182" s="122" t="s">
        <v>3</v>
      </c>
      <c r="C182" s="341"/>
      <c r="D182" s="301"/>
      <c r="E182" s="301"/>
      <c r="F182" s="301"/>
      <c r="G182" s="301"/>
      <c r="H182" s="302"/>
      <c r="I182" s="301"/>
      <c r="J182" s="301"/>
      <c r="K182" s="301"/>
      <c r="W182" s="159" t="s">
        <v>132</v>
      </c>
    </row>
    <row r="183" spans="2:24" ht="27.9" customHeight="1" x14ac:dyDescent="0.2">
      <c r="B183" s="125"/>
      <c r="C183" s="126"/>
      <c r="D183" s="305" t="s">
        <v>93</v>
      </c>
      <c r="E183" s="247"/>
      <c r="F183" s="247"/>
      <c r="G183" s="247"/>
      <c r="H183" s="248"/>
      <c r="I183" s="306" t="s">
        <v>143</v>
      </c>
      <c r="J183" s="247"/>
      <c r="K183" s="247"/>
      <c r="L183" s="247"/>
      <c r="M183" s="247"/>
      <c r="N183" s="305" t="s">
        <v>95</v>
      </c>
      <c r="O183" s="306"/>
      <c r="P183" s="306"/>
      <c r="Q183" s="306"/>
      <c r="R183" s="347"/>
      <c r="S183" s="305" t="s">
        <v>97</v>
      </c>
      <c r="T183" s="306"/>
      <c r="U183" s="306"/>
      <c r="V183" s="306"/>
      <c r="W183" s="347"/>
    </row>
    <row r="184" spans="2:24" ht="27.9" customHeight="1" x14ac:dyDescent="0.2">
      <c r="B184" s="133" t="s">
        <v>41</v>
      </c>
      <c r="C184" s="122"/>
      <c r="D184" s="307" t="s">
        <v>48</v>
      </c>
      <c r="E184" s="307" t="s">
        <v>69</v>
      </c>
      <c r="F184" s="307" t="s">
        <v>69</v>
      </c>
      <c r="G184" s="308" t="s">
        <v>134</v>
      </c>
      <c r="H184" s="309" t="s">
        <v>134</v>
      </c>
      <c r="I184" s="310" t="s">
        <v>48</v>
      </c>
      <c r="J184" s="307" t="s">
        <v>69</v>
      </c>
      <c r="K184" s="307" t="s">
        <v>69</v>
      </c>
      <c r="L184" s="308" t="s">
        <v>134</v>
      </c>
      <c r="M184" s="311" t="s">
        <v>134</v>
      </c>
      <c r="N184" s="307" t="s">
        <v>48</v>
      </c>
      <c r="O184" s="307" t="s">
        <v>69</v>
      </c>
      <c r="P184" s="307" t="s">
        <v>69</v>
      </c>
      <c r="Q184" s="308" t="s">
        <v>134</v>
      </c>
      <c r="R184" s="309" t="s">
        <v>134</v>
      </c>
      <c r="S184" s="307" t="s">
        <v>48</v>
      </c>
      <c r="T184" s="307" t="s">
        <v>69</v>
      </c>
      <c r="U184" s="307" t="s">
        <v>69</v>
      </c>
      <c r="V184" s="308" t="s">
        <v>134</v>
      </c>
      <c r="W184" s="309" t="s">
        <v>134</v>
      </c>
    </row>
    <row r="185" spans="2:24" ht="27.9" customHeight="1" x14ac:dyDescent="0.2">
      <c r="B185" s="133" t="s">
        <v>45</v>
      </c>
      <c r="C185" s="141" t="s">
        <v>4</v>
      </c>
      <c r="D185" s="308" t="s">
        <v>135</v>
      </c>
      <c r="E185" s="308" t="s">
        <v>136</v>
      </c>
      <c r="F185" s="308" t="s">
        <v>137</v>
      </c>
      <c r="G185" s="307"/>
      <c r="H185" s="309" t="s">
        <v>138</v>
      </c>
      <c r="I185" s="313" t="s">
        <v>135</v>
      </c>
      <c r="J185" s="308" t="s">
        <v>136</v>
      </c>
      <c r="K185" s="308" t="s">
        <v>137</v>
      </c>
      <c r="L185" s="307"/>
      <c r="M185" s="311" t="s">
        <v>138</v>
      </c>
      <c r="N185" s="308" t="s">
        <v>135</v>
      </c>
      <c r="O185" s="308" t="s">
        <v>136</v>
      </c>
      <c r="P185" s="308" t="s">
        <v>137</v>
      </c>
      <c r="Q185" s="307"/>
      <c r="R185" s="309" t="s">
        <v>138</v>
      </c>
      <c r="S185" s="308" t="s">
        <v>135</v>
      </c>
      <c r="T185" s="308" t="s">
        <v>136</v>
      </c>
      <c r="U185" s="308" t="s">
        <v>137</v>
      </c>
      <c r="V185" s="307"/>
      <c r="W185" s="309" t="s">
        <v>138</v>
      </c>
    </row>
    <row r="186" spans="2:24" ht="27.9" customHeight="1" x14ac:dyDescent="0.2">
      <c r="B186" s="144"/>
      <c r="C186" s="145" t="s">
        <v>48</v>
      </c>
      <c r="D186" s="314" t="s">
        <v>48</v>
      </c>
      <c r="E186" s="314" t="s">
        <v>69</v>
      </c>
      <c r="F186" s="314" t="s">
        <v>128</v>
      </c>
      <c r="G186" s="315" t="s">
        <v>139</v>
      </c>
      <c r="H186" s="316" t="s">
        <v>140</v>
      </c>
      <c r="I186" s="317" t="s">
        <v>48</v>
      </c>
      <c r="J186" s="314" t="s">
        <v>69</v>
      </c>
      <c r="K186" s="314" t="s">
        <v>128</v>
      </c>
      <c r="L186" s="315" t="s">
        <v>139</v>
      </c>
      <c r="M186" s="318" t="s">
        <v>140</v>
      </c>
      <c r="N186" s="314" t="s">
        <v>48</v>
      </c>
      <c r="O186" s="314" t="s">
        <v>69</v>
      </c>
      <c r="P186" s="314" t="s">
        <v>128</v>
      </c>
      <c r="Q186" s="315" t="s">
        <v>139</v>
      </c>
      <c r="R186" s="316" t="s">
        <v>140</v>
      </c>
      <c r="S186" s="314" t="s">
        <v>48</v>
      </c>
      <c r="T186" s="314" t="s">
        <v>69</v>
      </c>
      <c r="U186" s="314" t="s">
        <v>128</v>
      </c>
      <c r="V186" s="315" t="s">
        <v>139</v>
      </c>
      <c r="W186" s="316" t="s">
        <v>140</v>
      </c>
    </row>
    <row r="187" spans="2:24" ht="27.9" customHeight="1" x14ac:dyDescent="0.2">
      <c r="B187" s="133"/>
      <c r="C187" s="155" t="str">
        <f>C127</f>
        <v>令和元年平均</v>
      </c>
      <c r="D187" s="196">
        <v>24176</v>
      </c>
      <c r="E187" s="202">
        <v>640</v>
      </c>
      <c r="F187" s="202">
        <v>529</v>
      </c>
      <c r="G187" s="202">
        <v>6687</v>
      </c>
      <c r="H187" s="319">
        <v>27.7</v>
      </c>
      <c r="I187" s="199">
        <v>81105</v>
      </c>
      <c r="J187" s="202">
        <v>1613</v>
      </c>
      <c r="K187" s="202">
        <v>1390</v>
      </c>
      <c r="L187" s="202">
        <v>18684</v>
      </c>
      <c r="M187" s="320">
        <v>23</v>
      </c>
      <c r="N187" s="196">
        <v>5104</v>
      </c>
      <c r="O187" s="197">
        <v>96</v>
      </c>
      <c r="P187" s="197">
        <v>99</v>
      </c>
      <c r="Q187" s="197">
        <v>183</v>
      </c>
      <c r="R187" s="324">
        <v>3.7</v>
      </c>
      <c r="S187" s="196">
        <v>23988</v>
      </c>
      <c r="T187" s="197">
        <v>619</v>
      </c>
      <c r="U187" s="197">
        <v>596</v>
      </c>
      <c r="V187" s="197">
        <v>5804</v>
      </c>
      <c r="W187" s="324">
        <v>24.2</v>
      </c>
    </row>
    <row r="188" spans="2:24" ht="27.9" customHeight="1" x14ac:dyDescent="0.2">
      <c r="B188" s="133"/>
      <c r="C188" s="161" t="str">
        <f>C128</f>
        <v>２年</v>
      </c>
      <c r="D188" s="196">
        <v>24127</v>
      </c>
      <c r="E188" s="202">
        <v>534</v>
      </c>
      <c r="F188" s="202">
        <v>574</v>
      </c>
      <c r="G188" s="202">
        <v>5597</v>
      </c>
      <c r="H188" s="319">
        <v>23.2</v>
      </c>
      <c r="I188" s="199">
        <v>80708</v>
      </c>
      <c r="J188" s="202">
        <v>1383</v>
      </c>
      <c r="K188" s="202">
        <v>1528</v>
      </c>
      <c r="L188" s="202">
        <v>20453</v>
      </c>
      <c r="M188" s="320">
        <v>25.4</v>
      </c>
      <c r="N188" s="196">
        <v>5271</v>
      </c>
      <c r="O188" s="197">
        <v>52</v>
      </c>
      <c r="P188" s="197">
        <v>61</v>
      </c>
      <c r="Q188" s="197">
        <v>225</v>
      </c>
      <c r="R188" s="324">
        <v>4.3</v>
      </c>
      <c r="S188" s="196">
        <v>25095</v>
      </c>
      <c r="T188" s="197">
        <v>556</v>
      </c>
      <c r="U188" s="197">
        <v>510</v>
      </c>
      <c r="V188" s="197">
        <v>6363</v>
      </c>
      <c r="W188" s="324">
        <v>25.4</v>
      </c>
    </row>
    <row r="189" spans="2:24" ht="27.9" customHeight="1" x14ac:dyDescent="0.2">
      <c r="B189" s="133"/>
      <c r="C189" s="161" t="str">
        <f t="shared" ref="C189:C191" si="8">C129</f>
        <v>３年</v>
      </c>
      <c r="D189" s="196">
        <v>24768</v>
      </c>
      <c r="E189" s="202">
        <v>520</v>
      </c>
      <c r="F189" s="202">
        <v>442</v>
      </c>
      <c r="G189" s="202">
        <v>5770</v>
      </c>
      <c r="H189" s="319">
        <v>23.3</v>
      </c>
      <c r="I189" s="199">
        <v>76065</v>
      </c>
      <c r="J189" s="202">
        <v>1448</v>
      </c>
      <c r="K189" s="202">
        <v>1460</v>
      </c>
      <c r="L189" s="202">
        <v>20202</v>
      </c>
      <c r="M189" s="320">
        <v>26.6</v>
      </c>
      <c r="N189" s="196">
        <v>5255</v>
      </c>
      <c r="O189" s="197">
        <v>62</v>
      </c>
      <c r="P189" s="197">
        <v>58</v>
      </c>
      <c r="Q189" s="197">
        <v>261</v>
      </c>
      <c r="R189" s="324">
        <v>5</v>
      </c>
      <c r="S189" s="196">
        <v>25603</v>
      </c>
      <c r="T189" s="197">
        <v>681</v>
      </c>
      <c r="U189" s="197">
        <v>704</v>
      </c>
      <c r="V189" s="197">
        <v>6965</v>
      </c>
      <c r="W189" s="324">
        <v>27.2</v>
      </c>
    </row>
    <row r="190" spans="2:24" ht="27.9" customHeight="1" x14ac:dyDescent="0.2">
      <c r="B190" s="133" t="s">
        <v>51</v>
      </c>
      <c r="C190" s="161" t="str">
        <f t="shared" si="8"/>
        <v>４年</v>
      </c>
      <c r="D190" s="196">
        <v>27460</v>
      </c>
      <c r="E190" s="202">
        <v>489</v>
      </c>
      <c r="F190" s="202">
        <v>380</v>
      </c>
      <c r="G190" s="202">
        <v>4515</v>
      </c>
      <c r="H190" s="319">
        <v>16.399999999999999</v>
      </c>
      <c r="I190" s="199">
        <v>82395</v>
      </c>
      <c r="J190" s="202">
        <v>1563</v>
      </c>
      <c r="K190" s="202">
        <v>1361</v>
      </c>
      <c r="L190" s="202">
        <v>20674</v>
      </c>
      <c r="M190" s="320">
        <v>25.1</v>
      </c>
      <c r="N190" s="202">
        <v>4486</v>
      </c>
      <c r="O190" s="202">
        <v>70</v>
      </c>
      <c r="P190" s="202">
        <v>78</v>
      </c>
      <c r="Q190" s="202">
        <v>484</v>
      </c>
      <c r="R190" s="319">
        <v>10.8</v>
      </c>
      <c r="S190" s="202">
        <v>26005</v>
      </c>
      <c r="T190" s="202">
        <v>749</v>
      </c>
      <c r="U190" s="202">
        <v>810</v>
      </c>
      <c r="V190" s="202">
        <v>6214</v>
      </c>
      <c r="W190" s="319">
        <v>23.9</v>
      </c>
    </row>
    <row r="191" spans="2:24" ht="27.9" customHeight="1" x14ac:dyDescent="0.2">
      <c r="B191" s="133" t="s">
        <v>52</v>
      </c>
      <c r="C191" s="161" t="str">
        <f t="shared" si="8"/>
        <v>５年</v>
      </c>
      <c r="D191" s="202">
        <v>27791</v>
      </c>
      <c r="E191" s="202">
        <v>588</v>
      </c>
      <c r="F191" s="202">
        <v>522</v>
      </c>
      <c r="G191" s="202">
        <v>5197</v>
      </c>
      <c r="H191" s="321">
        <v>18.7</v>
      </c>
      <c r="I191" s="207">
        <v>83347</v>
      </c>
      <c r="J191" s="202">
        <v>1372</v>
      </c>
      <c r="K191" s="202">
        <v>1417</v>
      </c>
      <c r="L191" s="202">
        <v>20922</v>
      </c>
      <c r="M191" s="325">
        <v>25.1</v>
      </c>
      <c r="N191" s="202">
        <v>4582</v>
      </c>
      <c r="O191" s="202">
        <v>84</v>
      </c>
      <c r="P191" s="202">
        <v>70</v>
      </c>
      <c r="Q191" s="202">
        <v>441</v>
      </c>
      <c r="R191" s="321">
        <v>9.6999999999999993</v>
      </c>
      <c r="S191" s="202">
        <v>24896</v>
      </c>
      <c r="T191" s="202">
        <v>787</v>
      </c>
      <c r="U191" s="202">
        <v>859</v>
      </c>
      <c r="V191" s="202">
        <v>6604</v>
      </c>
      <c r="W191" s="321">
        <v>26.5</v>
      </c>
    </row>
    <row r="192" spans="2:24" ht="27.9" customHeight="1" x14ac:dyDescent="0.25">
      <c r="B192" s="133"/>
      <c r="C192" s="161" t="str">
        <f>C132</f>
        <v>６年</v>
      </c>
      <c r="D192" s="202">
        <v>27377</v>
      </c>
      <c r="E192" s="202">
        <v>662</v>
      </c>
      <c r="F192" s="202">
        <v>689</v>
      </c>
      <c r="G192" s="202">
        <v>6934</v>
      </c>
      <c r="H192" s="321">
        <v>25.3</v>
      </c>
      <c r="I192" s="207">
        <v>82356</v>
      </c>
      <c r="J192" s="202">
        <v>1406</v>
      </c>
      <c r="K192" s="202">
        <v>1298</v>
      </c>
      <c r="L192" s="202">
        <v>20230</v>
      </c>
      <c r="M192" s="325">
        <v>24.6</v>
      </c>
      <c r="N192" s="202">
        <v>3675</v>
      </c>
      <c r="O192" s="202">
        <v>45</v>
      </c>
      <c r="P192" s="202">
        <v>59</v>
      </c>
      <c r="Q192" s="202">
        <v>490</v>
      </c>
      <c r="R192" s="321">
        <v>13.4</v>
      </c>
      <c r="S192" s="202">
        <v>26288</v>
      </c>
      <c r="T192" s="202">
        <v>674</v>
      </c>
      <c r="U192" s="202">
        <v>709</v>
      </c>
      <c r="V192" s="202">
        <v>8064</v>
      </c>
      <c r="W192" s="321">
        <v>30.7</v>
      </c>
      <c r="X192" s="171"/>
    </row>
    <row r="193" spans="2:24" ht="27.9" customHeight="1" x14ac:dyDescent="0.25">
      <c r="B193" s="133"/>
      <c r="C193" s="172">
        <f>$A$4</f>
        <v>6</v>
      </c>
      <c r="D193" s="243">
        <v>27808</v>
      </c>
      <c r="E193" s="243">
        <v>131</v>
      </c>
      <c r="F193" s="243">
        <v>403</v>
      </c>
      <c r="G193" s="243">
        <v>6058</v>
      </c>
      <c r="H193" s="328">
        <v>21.8</v>
      </c>
      <c r="I193" s="244">
        <v>80778</v>
      </c>
      <c r="J193" s="243">
        <v>1331</v>
      </c>
      <c r="K193" s="243">
        <v>1696</v>
      </c>
      <c r="L193" s="243">
        <v>17953</v>
      </c>
      <c r="M193" s="327">
        <v>22.2</v>
      </c>
      <c r="N193" s="243">
        <v>3770</v>
      </c>
      <c r="O193" s="243">
        <v>4</v>
      </c>
      <c r="P193" s="243">
        <v>45</v>
      </c>
      <c r="Q193" s="243">
        <v>161</v>
      </c>
      <c r="R193" s="328">
        <v>4.3</v>
      </c>
      <c r="S193" s="243">
        <v>26636</v>
      </c>
      <c r="T193" s="243">
        <v>768</v>
      </c>
      <c r="U193" s="243">
        <v>647</v>
      </c>
      <c r="V193" s="243">
        <v>7717</v>
      </c>
      <c r="W193" s="328">
        <v>29</v>
      </c>
      <c r="X193" s="171"/>
    </row>
    <row r="194" spans="2:24" ht="27.9" customHeight="1" x14ac:dyDescent="0.25">
      <c r="B194" s="133"/>
      <c r="C194" s="179" t="s">
        <v>11</v>
      </c>
      <c r="D194" s="234">
        <v>27668</v>
      </c>
      <c r="E194" s="234">
        <v>115</v>
      </c>
      <c r="F194" s="234">
        <v>255</v>
      </c>
      <c r="G194" s="234">
        <v>5882</v>
      </c>
      <c r="H194" s="331">
        <v>21.3</v>
      </c>
      <c r="I194" s="235">
        <v>81237</v>
      </c>
      <c r="J194" s="234">
        <v>1165</v>
      </c>
      <c r="K194" s="234">
        <v>706</v>
      </c>
      <c r="L194" s="234">
        <v>18861</v>
      </c>
      <c r="M194" s="330">
        <v>23.2</v>
      </c>
      <c r="N194" s="234">
        <v>3716</v>
      </c>
      <c r="O194" s="234">
        <v>100</v>
      </c>
      <c r="P194" s="234">
        <v>154</v>
      </c>
      <c r="Q194" s="234">
        <v>161</v>
      </c>
      <c r="R194" s="331">
        <v>4.3</v>
      </c>
      <c r="S194" s="234">
        <v>26497</v>
      </c>
      <c r="T194" s="234">
        <v>443</v>
      </c>
      <c r="U194" s="234">
        <v>582</v>
      </c>
      <c r="V194" s="234">
        <v>8047</v>
      </c>
      <c r="W194" s="331">
        <v>30.4</v>
      </c>
      <c r="X194" s="171"/>
    </row>
    <row r="195" spans="2:24" ht="27.9" customHeight="1" x14ac:dyDescent="0.25">
      <c r="B195" s="133" t="s">
        <v>53</v>
      </c>
      <c r="C195" s="179" t="s">
        <v>12</v>
      </c>
      <c r="D195" s="234">
        <v>25974</v>
      </c>
      <c r="E195" s="234">
        <v>24</v>
      </c>
      <c r="F195" s="234">
        <v>1718</v>
      </c>
      <c r="G195" s="234">
        <v>5300</v>
      </c>
      <c r="H195" s="331">
        <v>20.399999999999999</v>
      </c>
      <c r="I195" s="235">
        <v>81474</v>
      </c>
      <c r="J195" s="234">
        <v>2153</v>
      </c>
      <c r="K195" s="234">
        <v>1916</v>
      </c>
      <c r="L195" s="234">
        <v>19097</v>
      </c>
      <c r="M195" s="330">
        <v>23.4</v>
      </c>
      <c r="N195" s="234">
        <v>3685</v>
      </c>
      <c r="O195" s="234">
        <v>14</v>
      </c>
      <c r="P195" s="234">
        <v>45</v>
      </c>
      <c r="Q195" s="234">
        <v>176</v>
      </c>
      <c r="R195" s="331">
        <v>4.8</v>
      </c>
      <c r="S195" s="234">
        <v>26396</v>
      </c>
      <c r="T195" s="234">
        <v>523</v>
      </c>
      <c r="U195" s="234">
        <v>624</v>
      </c>
      <c r="V195" s="234">
        <v>8037</v>
      </c>
      <c r="W195" s="331">
        <v>30.4</v>
      </c>
      <c r="X195" s="171"/>
    </row>
    <row r="196" spans="2:24" ht="27.9" customHeight="1" x14ac:dyDescent="0.25">
      <c r="B196" s="133"/>
      <c r="C196" s="179" t="s">
        <v>13</v>
      </c>
      <c r="D196" s="234">
        <v>26934</v>
      </c>
      <c r="E196" s="234">
        <v>5484</v>
      </c>
      <c r="F196" s="234">
        <v>4524</v>
      </c>
      <c r="G196" s="234">
        <v>5653</v>
      </c>
      <c r="H196" s="331">
        <v>21</v>
      </c>
      <c r="I196" s="235">
        <v>82133</v>
      </c>
      <c r="J196" s="234">
        <v>4280</v>
      </c>
      <c r="K196" s="234">
        <v>3621</v>
      </c>
      <c r="L196" s="234">
        <v>21848</v>
      </c>
      <c r="M196" s="330">
        <v>26.6</v>
      </c>
      <c r="N196" s="234">
        <v>3696</v>
      </c>
      <c r="O196" s="234">
        <v>330</v>
      </c>
      <c r="P196" s="234">
        <v>319</v>
      </c>
      <c r="Q196" s="234">
        <v>170</v>
      </c>
      <c r="R196" s="331">
        <v>4.5999999999999996</v>
      </c>
      <c r="S196" s="234">
        <v>26266</v>
      </c>
      <c r="T196" s="234">
        <v>1209</v>
      </c>
      <c r="U196" s="234">
        <v>1339</v>
      </c>
      <c r="V196" s="234">
        <v>7769</v>
      </c>
      <c r="W196" s="331">
        <v>29.6</v>
      </c>
      <c r="X196" s="171"/>
    </row>
    <row r="197" spans="2:24" ht="27.9" customHeight="1" x14ac:dyDescent="0.25">
      <c r="B197" s="133"/>
      <c r="C197" s="179" t="s">
        <v>14</v>
      </c>
      <c r="D197" s="234">
        <v>27314</v>
      </c>
      <c r="E197" s="234">
        <v>666</v>
      </c>
      <c r="F197" s="234">
        <v>286</v>
      </c>
      <c r="G197" s="234">
        <v>6435</v>
      </c>
      <c r="H197" s="331">
        <v>23.6</v>
      </c>
      <c r="I197" s="235">
        <v>82801</v>
      </c>
      <c r="J197" s="234">
        <v>1854</v>
      </c>
      <c r="K197" s="234">
        <v>1186</v>
      </c>
      <c r="L197" s="234">
        <v>21010</v>
      </c>
      <c r="M197" s="330">
        <v>25.4</v>
      </c>
      <c r="N197" s="234">
        <v>3646</v>
      </c>
      <c r="O197" s="234">
        <v>6</v>
      </c>
      <c r="P197" s="234">
        <v>56</v>
      </c>
      <c r="Q197" s="234">
        <v>170</v>
      </c>
      <c r="R197" s="331">
        <v>4.7</v>
      </c>
      <c r="S197" s="234">
        <v>26053</v>
      </c>
      <c r="T197" s="234">
        <v>617</v>
      </c>
      <c r="U197" s="234">
        <v>830</v>
      </c>
      <c r="V197" s="234">
        <v>7776</v>
      </c>
      <c r="W197" s="331">
        <v>29.8</v>
      </c>
      <c r="X197" s="171"/>
    </row>
    <row r="198" spans="2:24" ht="27.9" customHeight="1" x14ac:dyDescent="0.25">
      <c r="B198" s="133"/>
      <c r="C198" s="179" t="s">
        <v>15</v>
      </c>
      <c r="D198" s="234">
        <v>27588</v>
      </c>
      <c r="E198" s="234">
        <v>300</v>
      </c>
      <c r="F198" s="234">
        <v>26</v>
      </c>
      <c r="G198" s="234">
        <v>6236</v>
      </c>
      <c r="H198" s="331">
        <v>22.6</v>
      </c>
      <c r="I198" s="235">
        <v>82771</v>
      </c>
      <c r="J198" s="234">
        <v>914</v>
      </c>
      <c r="K198" s="234">
        <v>944</v>
      </c>
      <c r="L198" s="234">
        <v>22470</v>
      </c>
      <c r="M198" s="330">
        <v>27.1</v>
      </c>
      <c r="N198" s="234">
        <v>3652</v>
      </c>
      <c r="O198" s="234">
        <v>10</v>
      </c>
      <c r="P198" s="234">
        <v>4</v>
      </c>
      <c r="Q198" s="234">
        <v>170</v>
      </c>
      <c r="R198" s="331">
        <v>4.7</v>
      </c>
      <c r="S198" s="234">
        <v>25938</v>
      </c>
      <c r="T198" s="234">
        <v>440</v>
      </c>
      <c r="U198" s="234">
        <v>555</v>
      </c>
      <c r="V198" s="234">
        <v>7857</v>
      </c>
      <c r="W198" s="331">
        <v>30.3</v>
      </c>
      <c r="X198" s="171"/>
    </row>
    <row r="199" spans="2:24" ht="27.9" customHeight="1" x14ac:dyDescent="0.25">
      <c r="B199" s="133" t="s">
        <v>54</v>
      </c>
      <c r="C199" s="179" t="s">
        <v>16</v>
      </c>
      <c r="D199" s="234">
        <v>27659</v>
      </c>
      <c r="E199" s="234">
        <v>149</v>
      </c>
      <c r="F199" s="234">
        <v>78</v>
      </c>
      <c r="G199" s="234">
        <v>8189</v>
      </c>
      <c r="H199" s="331">
        <v>29.6</v>
      </c>
      <c r="I199" s="235">
        <v>83099</v>
      </c>
      <c r="J199" s="234">
        <v>918</v>
      </c>
      <c r="K199" s="234">
        <v>590</v>
      </c>
      <c r="L199" s="234">
        <v>20999</v>
      </c>
      <c r="M199" s="330">
        <v>25.3</v>
      </c>
      <c r="N199" s="234">
        <v>3680</v>
      </c>
      <c r="O199" s="234">
        <v>28</v>
      </c>
      <c r="P199" s="234">
        <v>0</v>
      </c>
      <c r="Q199" s="234">
        <v>786</v>
      </c>
      <c r="R199" s="331">
        <v>21.4</v>
      </c>
      <c r="S199" s="234">
        <v>26359</v>
      </c>
      <c r="T199" s="234">
        <v>979</v>
      </c>
      <c r="U199" s="234">
        <v>558</v>
      </c>
      <c r="V199" s="234">
        <v>8355</v>
      </c>
      <c r="W199" s="331">
        <v>31.7</v>
      </c>
      <c r="X199" s="171"/>
    </row>
    <row r="200" spans="2:24" ht="27.9" customHeight="1" x14ac:dyDescent="0.25">
      <c r="B200" s="133"/>
      <c r="C200" s="179" t="s">
        <v>17</v>
      </c>
      <c r="D200" s="234">
        <v>27415</v>
      </c>
      <c r="E200" s="234">
        <v>165</v>
      </c>
      <c r="F200" s="234">
        <v>409</v>
      </c>
      <c r="G200" s="234">
        <v>7732</v>
      </c>
      <c r="H200" s="331">
        <v>28.2</v>
      </c>
      <c r="I200" s="235">
        <v>83351</v>
      </c>
      <c r="J200" s="234">
        <v>1062</v>
      </c>
      <c r="K200" s="234">
        <v>810</v>
      </c>
      <c r="L200" s="234">
        <v>22327</v>
      </c>
      <c r="M200" s="330">
        <v>26.8</v>
      </c>
      <c r="N200" s="234">
        <v>3682</v>
      </c>
      <c r="O200" s="234">
        <v>12</v>
      </c>
      <c r="P200" s="234">
        <v>10</v>
      </c>
      <c r="Q200" s="234">
        <v>941</v>
      </c>
      <c r="R200" s="331">
        <v>25.6</v>
      </c>
      <c r="S200" s="234">
        <v>26626</v>
      </c>
      <c r="T200" s="234">
        <v>837</v>
      </c>
      <c r="U200" s="234">
        <v>570</v>
      </c>
      <c r="V200" s="234">
        <v>8307</v>
      </c>
      <c r="W200" s="331">
        <v>31.2</v>
      </c>
      <c r="X200" s="171"/>
    </row>
    <row r="201" spans="2:24" ht="27.9" customHeight="1" x14ac:dyDescent="0.25">
      <c r="B201" s="133"/>
      <c r="C201" s="179" t="s">
        <v>18</v>
      </c>
      <c r="D201" s="234">
        <v>27238</v>
      </c>
      <c r="E201" s="234">
        <v>106</v>
      </c>
      <c r="F201" s="234">
        <v>283</v>
      </c>
      <c r="G201" s="234">
        <v>7517</v>
      </c>
      <c r="H201" s="331">
        <v>27.6</v>
      </c>
      <c r="I201" s="235">
        <v>82721</v>
      </c>
      <c r="J201" s="234">
        <v>784</v>
      </c>
      <c r="K201" s="234">
        <v>1414</v>
      </c>
      <c r="L201" s="234">
        <v>20716</v>
      </c>
      <c r="M201" s="330">
        <v>25</v>
      </c>
      <c r="N201" s="234">
        <v>3640</v>
      </c>
      <c r="O201" s="234">
        <v>0</v>
      </c>
      <c r="P201" s="234">
        <v>42</v>
      </c>
      <c r="Q201" s="234">
        <v>792</v>
      </c>
      <c r="R201" s="331">
        <v>21.8</v>
      </c>
      <c r="S201" s="234">
        <v>26421</v>
      </c>
      <c r="T201" s="234">
        <v>651</v>
      </c>
      <c r="U201" s="234">
        <v>856</v>
      </c>
      <c r="V201" s="234">
        <v>8356</v>
      </c>
      <c r="W201" s="331">
        <v>31.6</v>
      </c>
      <c r="X201" s="171"/>
    </row>
    <row r="202" spans="2:24" ht="27.9" customHeight="1" x14ac:dyDescent="0.25">
      <c r="B202" s="133"/>
      <c r="C202" s="179" t="s">
        <v>19</v>
      </c>
      <c r="D202" s="234">
        <v>27633</v>
      </c>
      <c r="E202" s="234">
        <v>505</v>
      </c>
      <c r="F202" s="234">
        <v>110</v>
      </c>
      <c r="G202" s="234">
        <v>7715</v>
      </c>
      <c r="H202" s="331">
        <v>27.9</v>
      </c>
      <c r="I202" s="235">
        <v>82875</v>
      </c>
      <c r="J202" s="234">
        <v>858</v>
      </c>
      <c r="K202" s="234">
        <v>704</v>
      </c>
      <c r="L202" s="234">
        <v>19841</v>
      </c>
      <c r="M202" s="330">
        <v>23.9</v>
      </c>
      <c r="N202" s="234">
        <v>3650</v>
      </c>
      <c r="O202" s="234">
        <v>14</v>
      </c>
      <c r="P202" s="234">
        <v>4</v>
      </c>
      <c r="Q202" s="234">
        <v>792</v>
      </c>
      <c r="R202" s="331">
        <v>21.7</v>
      </c>
      <c r="S202" s="234">
        <v>26095</v>
      </c>
      <c r="T202" s="234">
        <v>749</v>
      </c>
      <c r="U202" s="234">
        <v>1075</v>
      </c>
      <c r="V202" s="234">
        <v>8391</v>
      </c>
      <c r="W202" s="331">
        <v>32.200000000000003</v>
      </c>
      <c r="X202" s="171"/>
    </row>
    <row r="203" spans="2:24" ht="27.9" customHeight="1" x14ac:dyDescent="0.25">
      <c r="B203" s="133"/>
      <c r="C203" s="179" t="s">
        <v>20</v>
      </c>
      <c r="D203" s="234">
        <v>27536</v>
      </c>
      <c r="E203" s="234">
        <v>21</v>
      </c>
      <c r="F203" s="234">
        <v>118</v>
      </c>
      <c r="G203" s="234">
        <v>8336</v>
      </c>
      <c r="H203" s="331">
        <v>30.3</v>
      </c>
      <c r="I203" s="235">
        <v>82589</v>
      </c>
      <c r="J203" s="234">
        <v>828</v>
      </c>
      <c r="K203" s="234">
        <v>1114</v>
      </c>
      <c r="L203" s="234">
        <v>18806</v>
      </c>
      <c r="M203" s="330">
        <v>22.8</v>
      </c>
      <c r="N203" s="234">
        <v>3641</v>
      </c>
      <c r="O203" s="234">
        <v>24</v>
      </c>
      <c r="P203" s="234">
        <v>33</v>
      </c>
      <c r="Q203" s="234">
        <v>782</v>
      </c>
      <c r="R203" s="331">
        <v>21.5</v>
      </c>
      <c r="S203" s="234">
        <v>26068</v>
      </c>
      <c r="T203" s="234">
        <v>417</v>
      </c>
      <c r="U203" s="234">
        <v>444</v>
      </c>
      <c r="V203" s="234">
        <v>8099</v>
      </c>
      <c r="W203" s="331">
        <v>31.1</v>
      </c>
      <c r="X203" s="171"/>
    </row>
    <row r="204" spans="2:24" ht="27.9" customHeight="1" x14ac:dyDescent="0.25">
      <c r="B204" s="133"/>
      <c r="C204" s="183" t="s">
        <v>21</v>
      </c>
      <c r="D204" s="234">
        <v>27755</v>
      </c>
      <c r="E204" s="234">
        <v>272</v>
      </c>
      <c r="F204" s="234">
        <v>53</v>
      </c>
      <c r="G204" s="234">
        <v>8148</v>
      </c>
      <c r="H204" s="331">
        <v>29.4</v>
      </c>
      <c r="I204" s="235">
        <v>82430</v>
      </c>
      <c r="J204" s="234">
        <v>720</v>
      </c>
      <c r="K204" s="234">
        <v>879</v>
      </c>
      <c r="L204" s="234">
        <v>18838</v>
      </c>
      <c r="M204" s="330">
        <v>22.9</v>
      </c>
      <c r="N204" s="234">
        <v>3643</v>
      </c>
      <c r="O204" s="234">
        <v>2</v>
      </c>
      <c r="P204" s="234">
        <v>0</v>
      </c>
      <c r="Q204" s="234">
        <v>782</v>
      </c>
      <c r="R204" s="331">
        <v>21.5</v>
      </c>
      <c r="S204" s="234">
        <v>26103</v>
      </c>
      <c r="T204" s="234">
        <v>459</v>
      </c>
      <c r="U204" s="234">
        <v>424</v>
      </c>
      <c r="V204" s="234">
        <v>8056</v>
      </c>
      <c r="W204" s="331">
        <v>30.9</v>
      </c>
      <c r="X204" s="171"/>
    </row>
    <row r="205" spans="2:24" ht="27.9" customHeight="1" x14ac:dyDescent="0.2">
      <c r="B205" s="184" t="s">
        <v>52</v>
      </c>
      <c r="C205" s="155" t="str">
        <f>C187</f>
        <v>令和元年平均</v>
      </c>
      <c r="D205" s="209">
        <v>11178</v>
      </c>
      <c r="E205" s="198">
        <v>289</v>
      </c>
      <c r="F205" s="198">
        <v>188</v>
      </c>
      <c r="G205" s="198">
        <v>1956</v>
      </c>
      <c r="H205" s="334">
        <v>17.399999999999999</v>
      </c>
      <c r="I205" s="212">
        <v>18901</v>
      </c>
      <c r="J205" s="198">
        <v>376</v>
      </c>
      <c r="K205" s="198">
        <v>319</v>
      </c>
      <c r="L205" s="198">
        <v>2959</v>
      </c>
      <c r="M205" s="335">
        <v>15.6</v>
      </c>
      <c r="N205" s="209">
        <v>3763</v>
      </c>
      <c r="O205" s="213">
        <v>71</v>
      </c>
      <c r="P205" s="213">
        <v>65</v>
      </c>
      <c r="Q205" s="213">
        <v>63</v>
      </c>
      <c r="R205" s="348">
        <v>1.7</v>
      </c>
      <c r="S205" s="209">
        <v>14431</v>
      </c>
      <c r="T205" s="213">
        <v>269</v>
      </c>
      <c r="U205" s="213">
        <v>279</v>
      </c>
      <c r="V205" s="213">
        <v>1279</v>
      </c>
      <c r="W205" s="348">
        <v>8.9</v>
      </c>
    </row>
    <row r="206" spans="2:24" ht="27.9" customHeight="1" x14ac:dyDescent="0.2">
      <c r="B206" s="186"/>
      <c r="C206" s="161" t="str">
        <f>C188</f>
        <v>２年</v>
      </c>
      <c r="D206" s="196">
        <v>9914</v>
      </c>
      <c r="E206" s="202">
        <v>220</v>
      </c>
      <c r="F206" s="202">
        <v>208</v>
      </c>
      <c r="G206" s="202">
        <v>1200</v>
      </c>
      <c r="H206" s="319">
        <v>12.1</v>
      </c>
      <c r="I206" s="199">
        <v>18187</v>
      </c>
      <c r="J206" s="202">
        <v>364</v>
      </c>
      <c r="K206" s="202">
        <v>371</v>
      </c>
      <c r="L206" s="202">
        <v>3172</v>
      </c>
      <c r="M206" s="320">
        <v>17.399999999999999</v>
      </c>
      <c r="N206" s="196">
        <v>3476</v>
      </c>
      <c r="O206" s="197">
        <v>34</v>
      </c>
      <c r="P206" s="197">
        <v>43</v>
      </c>
      <c r="Q206" s="197">
        <v>45</v>
      </c>
      <c r="R206" s="324">
        <v>1.3</v>
      </c>
      <c r="S206" s="196">
        <v>15622</v>
      </c>
      <c r="T206" s="197">
        <v>283</v>
      </c>
      <c r="U206" s="197">
        <v>232</v>
      </c>
      <c r="V206" s="197">
        <v>1828</v>
      </c>
      <c r="W206" s="324">
        <v>11.7</v>
      </c>
    </row>
    <row r="207" spans="2:24" ht="27.9" customHeight="1" x14ac:dyDescent="0.2">
      <c r="B207" s="186"/>
      <c r="C207" s="161" t="str">
        <f t="shared" ref="C207:C209" si="9">C189</f>
        <v>３年</v>
      </c>
      <c r="D207" s="196">
        <v>9566</v>
      </c>
      <c r="E207" s="202">
        <v>203</v>
      </c>
      <c r="F207" s="202">
        <v>175</v>
      </c>
      <c r="G207" s="202">
        <v>1198</v>
      </c>
      <c r="H207" s="319">
        <v>12.5</v>
      </c>
      <c r="I207" s="199">
        <v>19829</v>
      </c>
      <c r="J207" s="202">
        <v>415</v>
      </c>
      <c r="K207" s="202">
        <v>451</v>
      </c>
      <c r="L207" s="202">
        <v>3508</v>
      </c>
      <c r="M207" s="320">
        <v>17.5</v>
      </c>
      <c r="N207" s="196">
        <v>3171</v>
      </c>
      <c r="O207" s="197">
        <v>37</v>
      </c>
      <c r="P207" s="197">
        <v>38</v>
      </c>
      <c r="Q207" s="197">
        <v>22</v>
      </c>
      <c r="R207" s="324">
        <v>0.7</v>
      </c>
      <c r="S207" s="196">
        <v>14428</v>
      </c>
      <c r="T207" s="197">
        <v>302</v>
      </c>
      <c r="U207" s="197">
        <v>281</v>
      </c>
      <c r="V207" s="197">
        <v>1988</v>
      </c>
      <c r="W207" s="324">
        <v>13.8</v>
      </c>
    </row>
    <row r="208" spans="2:24" ht="27.9" customHeight="1" x14ac:dyDescent="0.2">
      <c r="B208" s="186"/>
      <c r="C208" s="161" t="str">
        <f t="shared" si="9"/>
        <v>４年</v>
      </c>
      <c r="D208" s="196">
        <v>12737</v>
      </c>
      <c r="E208" s="202">
        <v>219</v>
      </c>
      <c r="F208" s="202">
        <v>171</v>
      </c>
      <c r="G208" s="202">
        <v>1268</v>
      </c>
      <c r="H208" s="319">
        <v>9.9</v>
      </c>
      <c r="I208" s="199">
        <v>21009</v>
      </c>
      <c r="J208" s="202">
        <v>450</v>
      </c>
      <c r="K208" s="202">
        <v>270</v>
      </c>
      <c r="L208" s="202">
        <v>1679</v>
      </c>
      <c r="M208" s="320">
        <v>8</v>
      </c>
      <c r="N208" s="196">
        <v>2404</v>
      </c>
      <c r="O208" s="202">
        <v>31</v>
      </c>
      <c r="P208" s="202">
        <v>55</v>
      </c>
      <c r="Q208" s="202">
        <v>27</v>
      </c>
      <c r="R208" s="319">
        <v>1.1000000000000001</v>
      </c>
      <c r="S208" s="196">
        <v>12528</v>
      </c>
      <c r="T208" s="202">
        <v>279</v>
      </c>
      <c r="U208" s="202">
        <v>327</v>
      </c>
      <c r="V208" s="202">
        <v>1632</v>
      </c>
      <c r="W208" s="319">
        <v>13.1</v>
      </c>
    </row>
    <row r="209" spans="2:24" ht="27.9" customHeight="1" x14ac:dyDescent="0.2">
      <c r="B209" s="186"/>
      <c r="C209" s="161" t="str">
        <f t="shared" si="9"/>
        <v>５年</v>
      </c>
      <c r="D209" s="202">
        <v>12724</v>
      </c>
      <c r="E209" s="202">
        <v>257</v>
      </c>
      <c r="F209" s="202">
        <v>226</v>
      </c>
      <c r="G209" s="202">
        <v>1609</v>
      </c>
      <c r="H209" s="321">
        <v>12.6</v>
      </c>
      <c r="I209" s="207">
        <v>19966</v>
      </c>
      <c r="J209" s="202">
        <v>381</v>
      </c>
      <c r="K209" s="202">
        <v>301</v>
      </c>
      <c r="L209" s="202">
        <v>3153</v>
      </c>
      <c r="M209" s="325">
        <v>15.8</v>
      </c>
      <c r="N209" s="202">
        <v>2899</v>
      </c>
      <c r="O209" s="202">
        <v>52</v>
      </c>
      <c r="P209" s="202">
        <v>40</v>
      </c>
      <c r="Q209" s="202">
        <v>13</v>
      </c>
      <c r="R209" s="321">
        <v>0.4</v>
      </c>
      <c r="S209" s="202">
        <v>12914</v>
      </c>
      <c r="T209" s="202">
        <v>338</v>
      </c>
      <c r="U209" s="202">
        <v>327</v>
      </c>
      <c r="V209" s="202">
        <v>1840</v>
      </c>
      <c r="W209" s="321">
        <v>14.2</v>
      </c>
    </row>
    <row r="210" spans="2:24" ht="27.9" customHeight="1" x14ac:dyDescent="0.25">
      <c r="B210" s="186"/>
      <c r="C210" s="161" t="str">
        <f>C192</f>
        <v>６年</v>
      </c>
      <c r="D210" s="208">
        <v>10558</v>
      </c>
      <c r="E210" s="208">
        <v>259</v>
      </c>
      <c r="F210" s="208">
        <v>247</v>
      </c>
      <c r="G210" s="208">
        <v>1634</v>
      </c>
      <c r="H210" s="336">
        <v>15.5</v>
      </c>
      <c r="I210" s="223">
        <v>19655</v>
      </c>
      <c r="J210" s="208">
        <v>350</v>
      </c>
      <c r="K210" s="208">
        <v>318</v>
      </c>
      <c r="L210" s="208">
        <v>2625</v>
      </c>
      <c r="M210" s="337">
        <v>13.3</v>
      </c>
      <c r="N210" s="208">
        <v>2041</v>
      </c>
      <c r="O210" s="208">
        <v>26</v>
      </c>
      <c r="P210" s="208">
        <v>34</v>
      </c>
      <c r="Q210" s="208">
        <v>112</v>
      </c>
      <c r="R210" s="336">
        <v>5.9</v>
      </c>
      <c r="S210" s="208">
        <v>12837</v>
      </c>
      <c r="T210" s="208">
        <v>266</v>
      </c>
      <c r="U210" s="208">
        <v>311</v>
      </c>
      <c r="V210" s="208">
        <v>2058</v>
      </c>
      <c r="W210" s="336">
        <v>16</v>
      </c>
      <c r="X210" s="171"/>
    </row>
    <row r="211" spans="2:24" ht="27.9" customHeight="1" x14ac:dyDescent="0.25">
      <c r="B211" s="186"/>
      <c r="C211" s="172">
        <f>$A$4</f>
        <v>6</v>
      </c>
      <c r="D211" s="234">
        <v>11591</v>
      </c>
      <c r="E211" s="234">
        <v>15</v>
      </c>
      <c r="F211" s="234">
        <v>24</v>
      </c>
      <c r="G211" s="234">
        <v>1752</v>
      </c>
      <c r="H211" s="331">
        <v>15.1</v>
      </c>
      <c r="I211" s="235">
        <v>20090</v>
      </c>
      <c r="J211" s="234">
        <v>304</v>
      </c>
      <c r="K211" s="234">
        <v>584</v>
      </c>
      <c r="L211" s="234">
        <v>2850</v>
      </c>
      <c r="M211" s="330">
        <v>14.2</v>
      </c>
      <c r="N211" s="234">
        <v>2210</v>
      </c>
      <c r="O211" s="234">
        <v>4</v>
      </c>
      <c r="P211" s="234">
        <v>6</v>
      </c>
      <c r="Q211" s="234">
        <v>10</v>
      </c>
      <c r="R211" s="331">
        <v>0.5</v>
      </c>
      <c r="S211" s="234">
        <v>13769</v>
      </c>
      <c r="T211" s="234">
        <v>311</v>
      </c>
      <c r="U211" s="234">
        <v>331</v>
      </c>
      <c r="V211" s="234">
        <v>2264</v>
      </c>
      <c r="W211" s="331">
        <v>16.399999999999999</v>
      </c>
      <c r="X211" s="171"/>
    </row>
    <row r="212" spans="2:24" ht="27.9" customHeight="1" x14ac:dyDescent="0.25">
      <c r="B212" s="186"/>
      <c r="C212" s="179" t="s">
        <v>11</v>
      </c>
      <c r="D212" s="234">
        <v>11472</v>
      </c>
      <c r="E212" s="234">
        <v>5</v>
      </c>
      <c r="F212" s="234">
        <v>126</v>
      </c>
      <c r="G212" s="234">
        <v>1631</v>
      </c>
      <c r="H212" s="331">
        <v>14.2</v>
      </c>
      <c r="I212" s="235">
        <v>20668</v>
      </c>
      <c r="J212" s="234">
        <v>125</v>
      </c>
      <c r="K212" s="234">
        <v>206</v>
      </c>
      <c r="L212" s="234">
        <v>2917</v>
      </c>
      <c r="M212" s="330">
        <v>14.1</v>
      </c>
      <c r="N212" s="234">
        <v>2242</v>
      </c>
      <c r="O212" s="234">
        <v>76</v>
      </c>
      <c r="P212" s="234">
        <v>83</v>
      </c>
      <c r="Q212" s="234">
        <v>10</v>
      </c>
      <c r="R212" s="331">
        <v>0.4</v>
      </c>
      <c r="S212" s="234">
        <v>13291</v>
      </c>
      <c r="T212" s="234">
        <v>202</v>
      </c>
      <c r="U212" s="234">
        <v>240</v>
      </c>
      <c r="V212" s="234">
        <v>2192</v>
      </c>
      <c r="W212" s="331">
        <v>16.5</v>
      </c>
      <c r="X212" s="171"/>
    </row>
    <row r="213" spans="2:24" ht="27.9" customHeight="1" x14ac:dyDescent="0.25">
      <c r="B213" s="186"/>
      <c r="C213" s="179" t="s">
        <v>12</v>
      </c>
      <c r="D213" s="234">
        <v>9629</v>
      </c>
      <c r="E213" s="234">
        <v>0</v>
      </c>
      <c r="F213" s="234">
        <v>1067</v>
      </c>
      <c r="G213" s="234">
        <v>1184</v>
      </c>
      <c r="H213" s="331">
        <v>12.3</v>
      </c>
      <c r="I213" s="235">
        <v>20112</v>
      </c>
      <c r="J213" s="234">
        <v>461</v>
      </c>
      <c r="K213" s="234">
        <v>561</v>
      </c>
      <c r="L213" s="234">
        <v>2952</v>
      </c>
      <c r="M213" s="330">
        <v>14.7</v>
      </c>
      <c r="N213" s="234">
        <v>2228</v>
      </c>
      <c r="O213" s="234">
        <v>14</v>
      </c>
      <c r="P213" s="234">
        <v>41</v>
      </c>
      <c r="Q213" s="349">
        <v>10</v>
      </c>
      <c r="R213" s="331">
        <v>0.4</v>
      </c>
      <c r="S213" s="234">
        <v>13062</v>
      </c>
      <c r="T213" s="234">
        <v>226</v>
      </c>
      <c r="U213" s="234">
        <v>271</v>
      </c>
      <c r="V213" s="234">
        <v>2090</v>
      </c>
      <c r="W213" s="331">
        <v>16</v>
      </c>
      <c r="X213" s="171"/>
    </row>
    <row r="214" spans="2:24" ht="27.9" customHeight="1" x14ac:dyDescent="0.25">
      <c r="B214" s="186"/>
      <c r="C214" s="179" t="s">
        <v>13</v>
      </c>
      <c r="D214" s="234">
        <v>10370</v>
      </c>
      <c r="E214" s="234">
        <v>2125</v>
      </c>
      <c r="F214" s="234">
        <v>1384</v>
      </c>
      <c r="G214" s="234">
        <v>1052</v>
      </c>
      <c r="H214" s="331">
        <v>10.1</v>
      </c>
      <c r="I214" s="235">
        <v>20832</v>
      </c>
      <c r="J214" s="234">
        <v>1555</v>
      </c>
      <c r="K214" s="234">
        <v>905</v>
      </c>
      <c r="L214" s="234">
        <v>3171</v>
      </c>
      <c r="M214" s="330">
        <v>15.2</v>
      </c>
      <c r="N214" s="234">
        <v>2174</v>
      </c>
      <c r="O214" s="234">
        <v>166</v>
      </c>
      <c r="P214" s="234">
        <v>220</v>
      </c>
      <c r="Q214" s="234">
        <v>4</v>
      </c>
      <c r="R214" s="331">
        <v>0.2</v>
      </c>
      <c r="S214" s="234">
        <v>12572</v>
      </c>
      <c r="T214" s="234">
        <v>398</v>
      </c>
      <c r="U214" s="234">
        <v>654</v>
      </c>
      <c r="V214" s="234">
        <v>1848</v>
      </c>
      <c r="W214" s="331">
        <v>14.7</v>
      </c>
      <c r="X214" s="171"/>
    </row>
    <row r="215" spans="2:24" ht="27.9" customHeight="1" x14ac:dyDescent="0.25">
      <c r="B215" s="186"/>
      <c r="C215" s="179" t="s">
        <v>14</v>
      </c>
      <c r="D215" s="234">
        <v>11242</v>
      </c>
      <c r="E215" s="234">
        <v>632</v>
      </c>
      <c r="F215" s="234">
        <v>43</v>
      </c>
      <c r="G215" s="234">
        <v>1798</v>
      </c>
      <c r="H215" s="331">
        <v>16</v>
      </c>
      <c r="I215" s="235">
        <v>20671</v>
      </c>
      <c r="J215" s="234">
        <v>511</v>
      </c>
      <c r="K215" s="234">
        <v>291</v>
      </c>
      <c r="L215" s="234">
        <v>2950</v>
      </c>
      <c r="M215" s="330">
        <v>14.3</v>
      </c>
      <c r="N215" s="234">
        <v>2161</v>
      </c>
      <c r="O215" s="234">
        <v>0</v>
      </c>
      <c r="P215" s="234">
        <v>12</v>
      </c>
      <c r="Q215" s="234">
        <v>4</v>
      </c>
      <c r="R215" s="331">
        <v>0.2</v>
      </c>
      <c r="S215" s="234">
        <v>12602</v>
      </c>
      <c r="T215" s="234">
        <v>221</v>
      </c>
      <c r="U215" s="234">
        <v>320</v>
      </c>
      <c r="V215" s="234">
        <v>1848</v>
      </c>
      <c r="W215" s="331">
        <v>14.7</v>
      </c>
      <c r="X215" s="171"/>
    </row>
    <row r="216" spans="2:24" ht="27.9" customHeight="1" x14ac:dyDescent="0.25">
      <c r="B216" s="186"/>
      <c r="C216" s="179" t="s">
        <v>15</v>
      </c>
      <c r="D216" s="234">
        <v>11664</v>
      </c>
      <c r="E216" s="234">
        <v>2</v>
      </c>
      <c r="F216" s="234">
        <v>8</v>
      </c>
      <c r="G216" s="234">
        <v>1791</v>
      </c>
      <c r="H216" s="331">
        <v>15.4</v>
      </c>
      <c r="I216" s="235">
        <v>19510</v>
      </c>
      <c r="J216" s="234">
        <v>84</v>
      </c>
      <c r="K216" s="234">
        <v>313</v>
      </c>
      <c r="L216" s="234">
        <v>2911</v>
      </c>
      <c r="M216" s="330">
        <v>14.9</v>
      </c>
      <c r="N216" s="234">
        <v>2158</v>
      </c>
      <c r="O216" s="234">
        <v>0</v>
      </c>
      <c r="P216" s="234">
        <v>4</v>
      </c>
      <c r="Q216" s="234">
        <v>4</v>
      </c>
      <c r="R216" s="331">
        <v>0.2</v>
      </c>
      <c r="S216" s="234">
        <v>12327</v>
      </c>
      <c r="T216" s="234">
        <v>180</v>
      </c>
      <c r="U216" s="234">
        <v>217</v>
      </c>
      <c r="V216" s="234">
        <v>1805</v>
      </c>
      <c r="W216" s="331">
        <v>14.6</v>
      </c>
      <c r="X216" s="171"/>
    </row>
    <row r="217" spans="2:24" ht="27.9" customHeight="1" x14ac:dyDescent="0.25">
      <c r="B217" s="186"/>
      <c r="C217" s="179" t="s">
        <v>16</v>
      </c>
      <c r="D217" s="234">
        <v>9976</v>
      </c>
      <c r="E217" s="234">
        <v>49</v>
      </c>
      <c r="F217" s="234">
        <v>5</v>
      </c>
      <c r="G217" s="234">
        <v>1692</v>
      </c>
      <c r="H217" s="331">
        <v>17</v>
      </c>
      <c r="I217" s="235">
        <v>19562</v>
      </c>
      <c r="J217" s="234">
        <v>211</v>
      </c>
      <c r="K217" s="234">
        <v>117</v>
      </c>
      <c r="L217" s="234">
        <v>2235</v>
      </c>
      <c r="M217" s="330">
        <v>11.4</v>
      </c>
      <c r="N217" s="234">
        <v>1839</v>
      </c>
      <c r="O217" s="234">
        <v>22</v>
      </c>
      <c r="P217" s="234">
        <v>0</v>
      </c>
      <c r="Q217" s="234">
        <v>206</v>
      </c>
      <c r="R217" s="331">
        <v>11.2</v>
      </c>
      <c r="S217" s="234">
        <v>12914</v>
      </c>
      <c r="T217" s="234">
        <v>556</v>
      </c>
      <c r="U217" s="234">
        <v>289</v>
      </c>
      <c r="V217" s="234">
        <v>2248</v>
      </c>
      <c r="W217" s="331">
        <v>17.399999999999999</v>
      </c>
      <c r="X217" s="171"/>
    </row>
    <row r="218" spans="2:24" ht="27.9" customHeight="1" x14ac:dyDescent="0.25">
      <c r="B218" s="186"/>
      <c r="C218" s="179" t="s">
        <v>17</v>
      </c>
      <c r="D218" s="234">
        <v>9837</v>
      </c>
      <c r="E218" s="234">
        <v>14</v>
      </c>
      <c r="F218" s="234">
        <v>155</v>
      </c>
      <c r="G218" s="234">
        <v>1506</v>
      </c>
      <c r="H218" s="331">
        <v>15.3</v>
      </c>
      <c r="I218" s="235">
        <v>18722</v>
      </c>
      <c r="J218" s="234">
        <v>255</v>
      </c>
      <c r="K218" s="234">
        <v>115</v>
      </c>
      <c r="L218" s="234">
        <v>2278</v>
      </c>
      <c r="M218" s="330">
        <v>12.2</v>
      </c>
      <c r="N218" s="234">
        <v>2002</v>
      </c>
      <c r="O218" s="234">
        <v>6</v>
      </c>
      <c r="P218" s="234">
        <v>0</v>
      </c>
      <c r="Q218" s="234">
        <v>267</v>
      </c>
      <c r="R218" s="331">
        <v>13.3</v>
      </c>
      <c r="S218" s="234">
        <v>12969</v>
      </c>
      <c r="T218" s="234">
        <v>193</v>
      </c>
      <c r="U218" s="234">
        <v>230</v>
      </c>
      <c r="V218" s="234">
        <v>2195</v>
      </c>
      <c r="W218" s="331">
        <v>16.899999999999999</v>
      </c>
      <c r="X218" s="171"/>
    </row>
    <row r="219" spans="2:24" ht="27.9" customHeight="1" x14ac:dyDescent="0.25">
      <c r="B219" s="186"/>
      <c r="C219" s="179" t="s">
        <v>18</v>
      </c>
      <c r="D219" s="234">
        <v>9920</v>
      </c>
      <c r="E219" s="234">
        <v>97</v>
      </c>
      <c r="F219" s="234">
        <v>3</v>
      </c>
      <c r="G219" s="234">
        <v>1577</v>
      </c>
      <c r="H219" s="331">
        <v>15.9</v>
      </c>
      <c r="I219" s="235">
        <v>18955</v>
      </c>
      <c r="J219" s="234">
        <v>144</v>
      </c>
      <c r="K219" s="234">
        <v>186</v>
      </c>
      <c r="L219" s="234">
        <v>2251</v>
      </c>
      <c r="M219" s="330">
        <v>11.9</v>
      </c>
      <c r="N219" s="234">
        <v>1815</v>
      </c>
      <c r="O219" s="234">
        <v>0</v>
      </c>
      <c r="P219" s="234">
        <v>30</v>
      </c>
      <c r="Q219" s="234">
        <v>212</v>
      </c>
      <c r="R219" s="331">
        <v>11.7</v>
      </c>
      <c r="S219" s="234">
        <v>12877</v>
      </c>
      <c r="T219" s="234">
        <v>208</v>
      </c>
      <c r="U219" s="234">
        <v>393</v>
      </c>
      <c r="V219" s="234">
        <v>2188</v>
      </c>
      <c r="W219" s="331">
        <v>17</v>
      </c>
      <c r="X219" s="171"/>
    </row>
    <row r="220" spans="2:24" ht="27.9" customHeight="1" x14ac:dyDescent="0.25">
      <c r="B220" s="186"/>
      <c r="C220" s="179" t="s">
        <v>19</v>
      </c>
      <c r="D220" s="234">
        <v>10250</v>
      </c>
      <c r="E220" s="234">
        <v>69</v>
      </c>
      <c r="F220" s="234">
        <v>7</v>
      </c>
      <c r="G220" s="234">
        <v>1808</v>
      </c>
      <c r="H220" s="331">
        <v>17.600000000000001</v>
      </c>
      <c r="I220" s="235">
        <v>19141</v>
      </c>
      <c r="J220" s="234">
        <v>244</v>
      </c>
      <c r="K220" s="234">
        <v>181</v>
      </c>
      <c r="L220" s="234">
        <v>2333</v>
      </c>
      <c r="M220" s="330">
        <v>12.2</v>
      </c>
      <c r="N220" s="234">
        <v>1819</v>
      </c>
      <c r="O220" s="234">
        <v>8</v>
      </c>
      <c r="P220" s="234">
        <v>4</v>
      </c>
      <c r="Q220" s="234">
        <v>212</v>
      </c>
      <c r="R220" s="331">
        <v>11.7</v>
      </c>
      <c r="S220" s="234">
        <v>12485</v>
      </c>
      <c r="T220" s="234">
        <v>276</v>
      </c>
      <c r="U220" s="234">
        <v>459</v>
      </c>
      <c r="V220" s="234">
        <v>2040</v>
      </c>
      <c r="W220" s="331">
        <v>16.3</v>
      </c>
      <c r="X220" s="171"/>
    </row>
    <row r="221" spans="2:24" ht="27.9" customHeight="1" x14ac:dyDescent="0.25">
      <c r="B221" s="186"/>
      <c r="C221" s="179" t="s">
        <v>20</v>
      </c>
      <c r="D221" s="234">
        <v>10506</v>
      </c>
      <c r="E221" s="234">
        <v>3</v>
      </c>
      <c r="F221" s="234">
        <v>109</v>
      </c>
      <c r="G221" s="234">
        <v>1976</v>
      </c>
      <c r="H221" s="331">
        <v>18.8</v>
      </c>
      <c r="I221" s="235">
        <v>18919</v>
      </c>
      <c r="J221" s="234">
        <v>243</v>
      </c>
      <c r="K221" s="234">
        <v>158</v>
      </c>
      <c r="L221" s="234">
        <v>2411</v>
      </c>
      <c r="M221" s="330">
        <v>12.7</v>
      </c>
      <c r="N221" s="234">
        <v>1924</v>
      </c>
      <c r="O221" s="234">
        <v>18</v>
      </c>
      <c r="P221" s="234">
        <v>6</v>
      </c>
      <c r="Q221" s="234">
        <v>204</v>
      </c>
      <c r="R221" s="331">
        <v>10.6</v>
      </c>
      <c r="S221" s="234">
        <v>12522</v>
      </c>
      <c r="T221" s="234">
        <v>165</v>
      </c>
      <c r="U221" s="234">
        <v>203</v>
      </c>
      <c r="V221" s="234">
        <v>1971</v>
      </c>
      <c r="W221" s="331">
        <v>15.7</v>
      </c>
      <c r="X221" s="171"/>
    </row>
    <row r="222" spans="2:24" ht="27.9" customHeight="1" x14ac:dyDescent="0.25">
      <c r="B222" s="192"/>
      <c r="C222" s="183" t="s">
        <v>21</v>
      </c>
      <c r="D222" s="239">
        <v>10246</v>
      </c>
      <c r="E222" s="239">
        <v>102</v>
      </c>
      <c r="F222" s="239">
        <v>30</v>
      </c>
      <c r="G222" s="239">
        <v>1839</v>
      </c>
      <c r="H222" s="338">
        <v>17.899999999999999</v>
      </c>
      <c r="I222" s="240">
        <v>18677</v>
      </c>
      <c r="J222" s="239">
        <v>68</v>
      </c>
      <c r="K222" s="239">
        <v>204</v>
      </c>
      <c r="L222" s="239">
        <v>2244</v>
      </c>
      <c r="M222" s="339">
        <v>12</v>
      </c>
      <c r="N222" s="239">
        <v>1924</v>
      </c>
      <c r="O222" s="239">
        <v>0</v>
      </c>
      <c r="P222" s="239">
        <v>0</v>
      </c>
      <c r="Q222" s="239">
        <v>204</v>
      </c>
      <c r="R222" s="338">
        <v>10.6</v>
      </c>
      <c r="S222" s="239">
        <v>12648</v>
      </c>
      <c r="T222" s="239">
        <v>255</v>
      </c>
      <c r="U222" s="239">
        <v>128</v>
      </c>
      <c r="V222" s="239">
        <v>2002</v>
      </c>
      <c r="W222" s="338">
        <v>15.8</v>
      </c>
      <c r="X222" s="171"/>
    </row>
    <row r="223" spans="2:24" ht="27.9" customHeight="1" x14ac:dyDescent="0.2">
      <c r="B223" s="184" t="s">
        <v>56</v>
      </c>
      <c r="C223" s="155" t="str">
        <f>C205</f>
        <v>令和元年平均</v>
      </c>
      <c r="D223" s="202">
        <v>12999</v>
      </c>
      <c r="E223" s="202">
        <v>351</v>
      </c>
      <c r="F223" s="202">
        <v>340</v>
      </c>
      <c r="G223" s="202">
        <v>4731</v>
      </c>
      <c r="H223" s="319">
        <v>36.5</v>
      </c>
      <c r="I223" s="207">
        <v>62205</v>
      </c>
      <c r="J223" s="202">
        <v>1237</v>
      </c>
      <c r="K223" s="202">
        <v>1071</v>
      </c>
      <c r="L223" s="202">
        <v>15725</v>
      </c>
      <c r="M223" s="320">
        <v>25.3</v>
      </c>
      <c r="N223" s="196">
        <v>1341</v>
      </c>
      <c r="O223" s="197">
        <v>26</v>
      </c>
      <c r="P223" s="197">
        <v>35</v>
      </c>
      <c r="Q223" s="197">
        <v>120</v>
      </c>
      <c r="R223" s="324">
        <v>8.9</v>
      </c>
      <c r="S223" s="196">
        <v>9558</v>
      </c>
      <c r="T223" s="197">
        <v>350</v>
      </c>
      <c r="U223" s="197">
        <v>317</v>
      </c>
      <c r="V223" s="197">
        <v>4525</v>
      </c>
      <c r="W223" s="324">
        <v>47.3</v>
      </c>
    </row>
    <row r="224" spans="2:24" ht="27.9" customHeight="1" x14ac:dyDescent="0.2">
      <c r="B224" s="186"/>
      <c r="C224" s="161" t="str">
        <f>C206</f>
        <v>２年</v>
      </c>
      <c r="D224" s="196">
        <v>14213</v>
      </c>
      <c r="E224" s="202">
        <v>314</v>
      </c>
      <c r="F224" s="202">
        <v>366</v>
      </c>
      <c r="G224" s="202">
        <v>4397</v>
      </c>
      <c r="H224" s="319">
        <v>30.9</v>
      </c>
      <c r="I224" s="207">
        <v>62521</v>
      </c>
      <c r="J224" s="202">
        <v>1019</v>
      </c>
      <c r="K224" s="202">
        <v>1157</v>
      </c>
      <c r="L224" s="202">
        <v>17281</v>
      </c>
      <c r="M224" s="320">
        <v>27.7</v>
      </c>
      <c r="N224" s="196">
        <v>1794</v>
      </c>
      <c r="O224" s="197">
        <v>19</v>
      </c>
      <c r="P224" s="197">
        <v>19</v>
      </c>
      <c r="Q224" s="197">
        <v>180</v>
      </c>
      <c r="R224" s="324">
        <v>10.199999999999999</v>
      </c>
      <c r="S224" s="196">
        <v>9471</v>
      </c>
      <c r="T224" s="197">
        <v>273</v>
      </c>
      <c r="U224" s="197">
        <v>279</v>
      </c>
      <c r="V224" s="197">
        <v>4535</v>
      </c>
      <c r="W224" s="324">
        <v>47.9</v>
      </c>
    </row>
    <row r="225" spans="2:24" ht="27.9" customHeight="1" x14ac:dyDescent="0.2">
      <c r="B225" s="186"/>
      <c r="C225" s="161" t="str">
        <f t="shared" ref="C225:C227" si="10">C207</f>
        <v>３年</v>
      </c>
      <c r="D225" s="196">
        <v>15202</v>
      </c>
      <c r="E225" s="202">
        <v>317</v>
      </c>
      <c r="F225" s="202">
        <v>267</v>
      </c>
      <c r="G225" s="202">
        <v>4572</v>
      </c>
      <c r="H225" s="319">
        <v>30.1</v>
      </c>
      <c r="I225" s="207">
        <v>56236</v>
      </c>
      <c r="J225" s="202">
        <v>1033</v>
      </c>
      <c r="K225" s="202">
        <v>1009</v>
      </c>
      <c r="L225" s="202">
        <v>16694</v>
      </c>
      <c r="M225" s="320">
        <v>29.8</v>
      </c>
      <c r="N225" s="196">
        <v>2083</v>
      </c>
      <c r="O225" s="202">
        <v>25</v>
      </c>
      <c r="P225" s="202">
        <v>20</v>
      </c>
      <c r="Q225" s="202">
        <v>239</v>
      </c>
      <c r="R225" s="321">
        <v>11.4</v>
      </c>
      <c r="S225" s="196">
        <v>11175</v>
      </c>
      <c r="T225" s="202">
        <v>379</v>
      </c>
      <c r="U225" s="202">
        <v>423</v>
      </c>
      <c r="V225" s="202">
        <v>4977</v>
      </c>
      <c r="W225" s="319">
        <v>44.6</v>
      </c>
    </row>
    <row r="226" spans="2:24" ht="27.9" customHeight="1" x14ac:dyDescent="0.2">
      <c r="B226" s="186"/>
      <c r="C226" s="161" t="str">
        <f t="shared" si="10"/>
        <v>４年</v>
      </c>
      <c r="D226" s="196">
        <v>14723</v>
      </c>
      <c r="E226" s="202">
        <v>270</v>
      </c>
      <c r="F226" s="202">
        <v>209</v>
      </c>
      <c r="G226" s="202">
        <v>3247</v>
      </c>
      <c r="H226" s="319">
        <v>22.2</v>
      </c>
      <c r="I226" s="207">
        <v>61385</v>
      </c>
      <c r="J226" s="202">
        <v>1113</v>
      </c>
      <c r="K226" s="202">
        <v>1092</v>
      </c>
      <c r="L226" s="202">
        <v>18995</v>
      </c>
      <c r="M226" s="320">
        <v>31</v>
      </c>
      <c r="N226" s="202">
        <v>2081</v>
      </c>
      <c r="O226" s="202">
        <v>38</v>
      </c>
      <c r="P226" s="202">
        <v>23</v>
      </c>
      <c r="Q226" s="202">
        <v>457</v>
      </c>
      <c r="R226" s="321">
        <v>21.9</v>
      </c>
      <c r="S226" s="202">
        <v>13477</v>
      </c>
      <c r="T226" s="202">
        <v>470</v>
      </c>
      <c r="U226" s="202">
        <v>483</v>
      </c>
      <c r="V226" s="202">
        <v>4582</v>
      </c>
      <c r="W226" s="321">
        <v>34.1</v>
      </c>
    </row>
    <row r="227" spans="2:24" ht="27.9" customHeight="1" x14ac:dyDescent="0.2">
      <c r="B227" s="186"/>
      <c r="C227" s="161" t="str">
        <f t="shared" si="10"/>
        <v>５年</v>
      </c>
      <c r="D227" s="202">
        <v>15067</v>
      </c>
      <c r="E227" s="202">
        <v>331</v>
      </c>
      <c r="F227" s="202">
        <v>296</v>
      </c>
      <c r="G227" s="202">
        <v>3588</v>
      </c>
      <c r="H227" s="321">
        <v>23.8</v>
      </c>
      <c r="I227" s="207">
        <v>63380</v>
      </c>
      <c r="J227" s="202">
        <v>990</v>
      </c>
      <c r="K227" s="202">
        <v>1116</v>
      </c>
      <c r="L227" s="202">
        <v>17769</v>
      </c>
      <c r="M227" s="325">
        <v>28</v>
      </c>
      <c r="N227" s="202">
        <v>1683</v>
      </c>
      <c r="O227" s="202">
        <v>32</v>
      </c>
      <c r="P227" s="202">
        <v>30</v>
      </c>
      <c r="Q227" s="202">
        <v>428</v>
      </c>
      <c r="R227" s="321">
        <v>25.4</v>
      </c>
      <c r="S227" s="202">
        <v>11982</v>
      </c>
      <c r="T227" s="202">
        <v>449</v>
      </c>
      <c r="U227" s="202">
        <v>532</v>
      </c>
      <c r="V227" s="202">
        <v>4764</v>
      </c>
      <c r="W227" s="321">
        <v>39.799999999999997</v>
      </c>
    </row>
    <row r="228" spans="2:24" ht="27.9" customHeight="1" x14ac:dyDescent="0.25">
      <c r="B228" s="186"/>
      <c r="C228" s="161" t="str">
        <f>C210</f>
        <v>６年</v>
      </c>
      <c r="D228" s="202">
        <v>16818</v>
      </c>
      <c r="E228" s="202">
        <v>402</v>
      </c>
      <c r="F228" s="202">
        <v>442</v>
      </c>
      <c r="G228" s="202">
        <v>5300</v>
      </c>
      <c r="H228" s="321">
        <v>31.4</v>
      </c>
      <c r="I228" s="207">
        <v>62700</v>
      </c>
      <c r="J228" s="202">
        <v>1055</v>
      </c>
      <c r="K228" s="202">
        <v>980</v>
      </c>
      <c r="L228" s="202">
        <v>17605</v>
      </c>
      <c r="M228" s="325">
        <v>28.1</v>
      </c>
      <c r="N228" s="202">
        <v>1633</v>
      </c>
      <c r="O228" s="202">
        <v>19</v>
      </c>
      <c r="P228" s="202">
        <v>26</v>
      </c>
      <c r="Q228" s="202">
        <v>378</v>
      </c>
      <c r="R228" s="321">
        <v>22.2</v>
      </c>
      <c r="S228" s="202">
        <v>13452</v>
      </c>
      <c r="T228" s="202">
        <v>408</v>
      </c>
      <c r="U228" s="202">
        <v>397</v>
      </c>
      <c r="V228" s="202">
        <v>6006</v>
      </c>
      <c r="W228" s="321">
        <v>44.6</v>
      </c>
      <c r="X228" s="171"/>
    </row>
    <row r="229" spans="2:24" ht="27.9" customHeight="1" x14ac:dyDescent="0.25">
      <c r="B229" s="186"/>
      <c r="C229" s="172">
        <f>$A$4</f>
        <v>6</v>
      </c>
      <c r="D229" s="243">
        <v>16217</v>
      </c>
      <c r="E229" s="243">
        <v>116</v>
      </c>
      <c r="F229" s="243">
        <v>379</v>
      </c>
      <c r="G229" s="243">
        <v>4306</v>
      </c>
      <c r="H229" s="328">
        <v>26.6</v>
      </c>
      <c r="I229" s="244">
        <v>60688</v>
      </c>
      <c r="J229" s="243">
        <v>1027</v>
      </c>
      <c r="K229" s="243">
        <v>1112</v>
      </c>
      <c r="L229" s="243">
        <v>15103</v>
      </c>
      <c r="M229" s="327">
        <v>24.9</v>
      </c>
      <c r="N229" s="243">
        <v>1560</v>
      </c>
      <c r="O229" s="243">
        <v>0</v>
      </c>
      <c r="P229" s="243">
        <v>39</v>
      </c>
      <c r="Q229" s="243">
        <v>151</v>
      </c>
      <c r="R229" s="328">
        <v>9.6999999999999993</v>
      </c>
      <c r="S229" s="243">
        <v>12867</v>
      </c>
      <c r="T229" s="243">
        <v>457</v>
      </c>
      <c r="U229" s="243">
        <v>316</v>
      </c>
      <c r="V229" s="243">
        <v>5453</v>
      </c>
      <c r="W229" s="328">
        <v>42.4</v>
      </c>
      <c r="X229" s="171"/>
    </row>
    <row r="230" spans="2:24" ht="27.9" customHeight="1" x14ac:dyDescent="0.25">
      <c r="B230" s="186"/>
      <c r="C230" s="179" t="s">
        <v>11</v>
      </c>
      <c r="D230" s="234">
        <v>16196</v>
      </c>
      <c r="E230" s="235">
        <v>110</v>
      </c>
      <c r="F230" s="235">
        <v>129</v>
      </c>
      <c r="G230" s="235">
        <v>4251</v>
      </c>
      <c r="H230" s="329">
        <v>26.2</v>
      </c>
      <c r="I230" s="235">
        <v>60569</v>
      </c>
      <c r="J230" s="234">
        <v>1040</v>
      </c>
      <c r="K230" s="234">
        <v>500</v>
      </c>
      <c r="L230" s="234">
        <v>15944</v>
      </c>
      <c r="M230" s="330">
        <v>26.3</v>
      </c>
      <c r="N230" s="234">
        <v>1474</v>
      </c>
      <c r="O230" s="235">
        <v>24</v>
      </c>
      <c r="P230" s="235">
        <v>71</v>
      </c>
      <c r="Q230" s="235">
        <v>151</v>
      </c>
      <c r="R230" s="329">
        <v>10.199999999999999</v>
      </c>
      <c r="S230" s="234">
        <v>13206</v>
      </c>
      <c r="T230" s="235">
        <v>241</v>
      </c>
      <c r="U230" s="235">
        <v>342</v>
      </c>
      <c r="V230" s="235">
        <v>5855</v>
      </c>
      <c r="W230" s="329">
        <v>44.3</v>
      </c>
      <c r="X230" s="171"/>
    </row>
    <row r="231" spans="2:24" ht="27.9" customHeight="1" x14ac:dyDescent="0.25">
      <c r="B231" s="186"/>
      <c r="C231" s="179" t="s">
        <v>12</v>
      </c>
      <c r="D231" s="234">
        <v>16345</v>
      </c>
      <c r="E231" s="234">
        <v>24</v>
      </c>
      <c r="F231" s="234">
        <v>651</v>
      </c>
      <c r="G231" s="234">
        <v>4116</v>
      </c>
      <c r="H231" s="331">
        <v>25.2</v>
      </c>
      <c r="I231" s="235">
        <v>61362</v>
      </c>
      <c r="J231" s="234">
        <v>1692</v>
      </c>
      <c r="K231" s="234">
        <v>1355</v>
      </c>
      <c r="L231" s="234">
        <v>16145</v>
      </c>
      <c r="M231" s="330">
        <v>26.3</v>
      </c>
      <c r="N231" s="234">
        <v>1457</v>
      </c>
      <c r="O231" s="234">
        <v>0</v>
      </c>
      <c r="P231" s="234">
        <v>4</v>
      </c>
      <c r="Q231" s="234">
        <v>166</v>
      </c>
      <c r="R231" s="331">
        <v>11.4</v>
      </c>
      <c r="S231" s="234">
        <v>13334</v>
      </c>
      <c r="T231" s="234">
        <v>297</v>
      </c>
      <c r="U231" s="234">
        <v>353</v>
      </c>
      <c r="V231" s="234">
        <v>5947</v>
      </c>
      <c r="W231" s="331">
        <v>44.6</v>
      </c>
      <c r="X231" s="171"/>
    </row>
    <row r="232" spans="2:24" ht="27.9" customHeight="1" x14ac:dyDescent="0.25">
      <c r="B232" s="186"/>
      <c r="C232" s="179" t="s">
        <v>13</v>
      </c>
      <c r="D232" s="234">
        <v>16564</v>
      </c>
      <c r="E232" s="235">
        <v>3359</v>
      </c>
      <c r="F232" s="235">
        <v>3140</v>
      </c>
      <c r="G232" s="235">
        <v>4601</v>
      </c>
      <c r="H232" s="329">
        <v>27.8</v>
      </c>
      <c r="I232" s="235">
        <v>61301</v>
      </c>
      <c r="J232" s="234">
        <v>2725</v>
      </c>
      <c r="K232" s="234">
        <v>2716</v>
      </c>
      <c r="L232" s="234">
        <v>18677</v>
      </c>
      <c r="M232" s="330">
        <v>30.5</v>
      </c>
      <c r="N232" s="234">
        <v>1522</v>
      </c>
      <c r="O232" s="235">
        <v>164</v>
      </c>
      <c r="P232" s="235">
        <v>99</v>
      </c>
      <c r="Q232" s="235">
        <v>166</v>
      </c>
      <c r="R232" s="329">
        <v>10.9</v>
      </c>
      <c r="S232" s="234">
        <v>13694</v>
      </c>
      <c r="T232" s="235">
        <v>811</v>
      </c>
      <c r="U232" s="235">
        <v>685</v>
      </c>
      <c r="V232" s="235">
        <v>5921</v>
      </c>
      <c r="W232" s="329">
        <v>43.2</v>
      </c>
      <c r="X232" s="171"/>
    </row>
    <row r="233" spans="2:24" ht="27.9" customHeight="1" x14ac:dyDescent="0.25">
      <c r="B233" s="186"/>
      <c r="C233" s="179" t="s">
        <v>14</v>
      </c>
      <c r="D233" s="234">
        <v>16072</v>
      </c>
      <c r="E233" s="234">
        <v>34</v>
      </c>
      <c r="F233" s="234">
        <v>243</v>
      </c>
      <c r="G233" s="234">
        <v>4637</v>
      </c>
      <c r="H233" s="331">
        <v>28.9</v>
      </c>
      <c r="I233" s="235">
        <v>62130</v>
      </c>
      <c r="J233" s="234">
        <v>1343</v>
      </c>
      <c r="K233" s="234">
        <v>895</v>
      </c>
      <c r="L233" s="234">
        <v>18060</v>
      </c>
      <c r="M233" s="330">
        <v>29.1</v>
      </c>
      <c r="N233" s="234">
        <v>1485</v>
      </c>
      <c r="O233" s="234">
        <v>6</v>
      </c>
      <c r="P233" s="234">
        <v>44</v>
      </c>
      <c r="Q233" s="234">
        <v>166</v>
      </c>
      <c r="R233" s="331">
        <v>11.2</v>
      </c>
      <c r="S233" s="234">
        <v>13451</v>
      </c>
      <c r="T233" s="234">
        <v>396</v>
      </c>
      <c r="U233" s="234">
        <v>510</v>
      </c>
      <c r="V233" s="234">
        <v>5928</v>
      </c>
      <c r="W233" s="331">
        <v>44.1</v>
      </c>
      <c r="X233" s="171"/>
    </row>
    <row r="234" spans="2:24" ht="27.9" customHeight="1" x14ac:dyDescent="0.25">
      <c r="B234" s="186"/>
      <c r="C234" s="179" t="s">
        <v>15</v>
      </c>
      <c r="D234" s="234">
        <v>15924</v>
      </c>
      <c r="E234" s="234">
        <v>298</v>
      </c>
      <c r="F234" s="234">
        <v>18</v>
      </c>
      <c r="G234" s="234">
        <v>4445</v>
      </c>
      <c r="H234" s="331">
        <v>27.9</v>
      </c>
      <c r="I234" s="235">
        <v>63261</v>
      </c>
      <c r="J234" s="234">
        <v>830</v>
      </c>
      <c r="K234" s="234">
        <v>631</v>
      </c>
      <c r="L234" s="234">
        <v>19559</v>
      </c>
      <c r="M234" s="330">
        <v>30.9</v>
      </c>
      <c r="N234" s="234">
        <v>1494</v>
      </c>
      <c r="O234" s="234">
        <v>10</v>
      </c>
      <c r="P234" s="234">
        <v>0</v>
      </c>
      <c r="Q234" s="234">
        <v>166</v>
      </c>
      <c r="R234" s="331">
        <v>11.1</v>
      </c>
      <c r="S234" s="234">
        <v>13611</v>
      </c>
      <c r="T234" s="234">
        <v>260</v>
      </c>
      <c r="U234" s="234">
        <v>338</v>
      </c>
      <c r="V234" s="234">
        <v>6052</v>
      </c>
      <c r="W234" s="331">
        <v>44.5</v>
      </c>
      <c r="X234" s="171"/>
    </row>
    <row r="235" spans="2:24" ht="27.9" customHeight="1" x14ac:dyDescent="0.25">
      <c r="B235" s="186"/>
      <c r="C235" s="179" t="s">
        <v>16</v>
      </c>
      <c r="D235" s="234">
        <v>17683</v>
      </c>
      <c r="E235" s="234">
        <v>100</v>
      </c>
      <c r="F235" s="234">
        <v>73</v>
      </c>
      <c r="G235" s="234">
        <v>6497</v>
      </c>
      <c r="H235" s="331">
        <v>36.700000000000003</v>
      </c>
      <c r="I235" s="235">
        <v>63537</v>
      </c>
      <c r="J235" s="234">
        <v>707</v>
      </c>
      <c r="K235" s="234">
        <v>473</v>
      </c>
      <c r="L235" s="234">
        <v>18764</v>
      </c>
      <c r="M235" s="330">
        <v>29.5</v>
      </c>
      <c r="N235" s="234">
        <v>1841</v>
      </c>
      <c r="O235" s="234">
        <v>6</v>
      </c>
      <c r="P235" s="234">
        <v>0</v>
      </c>
      <c r="Q235" s="234">
        <v>580</v>
      </c>
      <c r="R235" s="331">
        <v>31.5</v>
      </c>
      <c r="S235" s="234">
        <v>13445</v>
      </c>
      <c r="T235" s="234">
        <v>423</v>
      </c>
      <c r="U235" s="234">
        <v>269</v>
      </c>
      <c r="V235" s="234">
        <v>6107</v>
      </c>
      <c r="W235" s="331">
        <v>45.4</v>
      </c>
      <c r="X235" s="171"/>
    </row>
    <row r="236" spans="2:24" ht="27.9" customHeight="1" x14ac:dyDescent="0.25">
      <c r="B236" s="186"/>
      <c r="C236" s="179" t="s">
        <v>17</v>
      </c>
      <c r="D236" s="234">
        <v>17578</v>
      </c>
      <c r="E236" s="234">
        <v>151</v>
      </c>
      <c r="F236" s="234">
        <v>254</v>
      </c>
      <c r="G236" s="234">
        <v>6226</v>
      </c>
      <c r="H236" s="331">
        <v>35.4</v>
      </c>
      <c r="I236" s="235">
        <v>64629</v>
      </c>
      <c r="J236" s="234">
        <v>807</v>
      </c>
      <c r="K236" s="234">
        <v>695</v>
      </c>
      <c r="L236" s="234">
        <v>20049</v>
      </c>
      <c r="M236" s="330">
        <v>31</v>
      </c>
      <c r="N236" s="234">
        <v>1680</v>
      </c>
      <c r="O236" s="234">
        <v>6</v>
      </c>
      <c r="P236" s="234">
        <v>10</v>
      </c>
      <c r="Q236" s="234">
        <v>674</v>
      </c>
      <c r="R236" s="331">
        <v>40.1</v>
      </c>
      <c r="S236" s="234">
        <v>13657</v>
      </c>
      <c r="T236" s="234">
        <v>644</v>
      </c>
      <c r="U236" s="234">
        <v>340</v>
      </c>
      <c r="V236" s="234">
        <v>6112</v>
      </c>
      <c r="W236" s="331">
        <v>44.8</v>
      </c>
      <c r="X236" s="171"/>
    </row>
    <row r="237" spans="2:24" ht="27.9" customHeight="1" x14ac:dyDescent="0.25">
      <c r="B237" s="186"/>
      <c r="C237" s="179" t="s">
        <v>18</v>
      </c>
      <c r="D237" s="234">
        <v>17318</v>
      </c>
      <c r="E237" s="234">
        <v>9</v>
      </c>
      <c r="F237" s="234">
        <v>280</v>
      </c>
      <c r="G237" s="234">
        <v>5940</v>
      </c>
      <c r="H237" s="331">
        <v>34.299999999999997</v>
      </c>
      <c r="I237" s="235">
        <v>63766</v>
      </c>
      <c r="J237" s="234">
        <v>640</v>
      </c>
      <c r="K237" s="234">
        <v>1228</v>
      </c>
      <c r="L237" s="234">
        <v>18465</v>
      </c>
      <c r="M237" s="330">
        <v>29</v>
      </c>
      <c r="N237" s="234">
        <v>1825</v>
      </c>
      <c r="O237" s="234">
        <v>0</v>
      </c>
      <c r="P237" s="234">
        <v>12</v>
      </c>
      <c r="Q237" s="234">
        <v>580</v>
      </c>
      <c r="R237" s="331">
        <v>31.8</v>
      </c>
      <c r="S237" s="234">
        <v>13544</v>
      </c>
      <c r="T237" s="234">
        <v>443</v>
      </c>
      <c r="U237" s="234">
        <v>463</v>
      </c>
      <c r="V237" s="234">
        <v>6168</v>
      </c>
      <c r="W237" s="331">
        <v>45.5</v>
      </c>
      <c r="X237" s="171"/>
    </row>
    <row r="238" spans="2:24" ht="27.9" customHeight="1" x14ac:dyDescent="0.25">
      <c r="B238" s="186"/>
      <c r="C238" s="179" t="s">
        <v>19</v>
      </c>
      <c r="D238" s="234">
        <v>17383</v>
      </c>
      <c r="E238" s="234">
        <v>436</v>
      </c>
      <c r="F238" s="234">
        <v>103</v>
      </c>
      <c r="G238" s="234">
        <v>5907</v>
      </c>
      <c r="H238" s="331">
        <v>34</v>
      </c>
      <c r="I238" s="235">
        <v>63734</v>
      </c>
      <c r="J238" s="234">
        <v>614</v>
      </c>
      <c r="K238" s="234">
        <v>523</v>
      </c>
      <c r="L238" s="234">
        <v>17508</v>
      </c>
      <c r="M238" s="330">
        <v>27.5</v>
      </c>
      <c r="N238" s="234">
        <v>1831</v>
      </c>
      <c r="O238" s="234">
        <v>6</v>
      </c>
      <c r="P238" s="234">
        <v>0</v>
      </c>
      <c r="Q238" s="234">
        <v>580</v>
      </c>
      <c r="R238" s="331">
        <v>31.7</v>
      </c>
      <c r="S238" s="234">
        <v>13610</v>
      </c>
      <c r="T238" s="234">
        <v>473</v>
      </c>
      <c r="U238" s="234">
        <v>616</v>
      </c>
      <c r="V238" s="234">
        <v>6351</v>
      </c>
      <c r="W238" s="331">
        <v>46.7</v>
      </c>
      <c r="X238" s="171"/>
    </row>
    <row r="239" spans="2:24" ht="27.9" customHeight="1" x14ac:dyDescent="0.25">
      <c r="B239" s="186"/>
      <c r="C239" s="179" t="s">
        <v>20</v>
      </c>
      <c r="D239" s="234">
        <v>17030</v>
      </c>
      <c r="E239" s="234">
        <v>18</v>
      </c>
      <c r="F239" s="234">
        <v>9</v>
      </c>
      <c r="G239" s="234">
        <v>6360</v>
      </c>
      <c r="H239" s="331">
        <v>37.299999999999997</v>
      </c>
      <c r="I239" s="235">
        <v>63670</v>
      </c>
      <c r="J239" s="234">
        <v>585</v>
      </c>
      <c r="K239" s="234">
        <v>956</v>
      </c>
      <c r="L239" s="234">
        <v>16395</v>
      </c>
      <c r="M239" s="330">
        <v>25.7</v>
      </c>
      <c r="N239" s="234">
        <v>1717</v>
      </c>
      <c r="O239" s="234">
        <v>6</v>
      </c>
      <c r="P239" s="234">
        <v>27</v>
      </c>
      <c r="Q239" s="234">
        <v>578</v>
      </c>
      <c r="R239" s="331">
        <v>33.700000000000003</v>
      </c>
      <c r="S239" s="234">
        <v>13546</v>
      </c>
      <c r="T239" s="234">
        <v>252</v>
      </c>
      <c r="U239" s="234">
        <v>241</v>
      </c>
      <c r="V239" s="234">
        <v>6128</v>
      </c>
      <c r="W239" s="331">
        <v>45.2</v>
      </c>
      <c r="X239" s="171"/>
    </row>
    <row r="240" spans="2:24" ht="27.9" customHeight="1" x14ac:dyDescent="0.25">
      <c r="B240" s="192"/>
      <c r="C240" s="183" t="s">
        <v>21</v>
      </c>
      <c r="D240" s="239">
        <v>17509</v>
      </c>
      <c r="E240" s="239">
        <v>170</v>
      </c>
      <c r="F240" s="239">
        <v>23</v>
      </c>
      <c r="G240" s="239">
        <v>6309</v>
      </c>
      <c r="H240" s="338">
        <v>36</v>
      </c>
      <c r="I240" s="240">
        <v>63753</v>
      </c>
      <c r="J240" s="239">
        <v>652</v>
      </c>
      <c r="K240" s="239">
        <v>675</v>
      </c>
      <c r="L240" s="239">
        <v>16594</v>
      </c>
      <c r="M240" s="339">
        <v>26</v>
      </c>
      <c r="N240" s="239">
        <v>1719</v>
      </c>
      <c r="O240" s="239">
        <v>2</v>
      </c>
      <c r="P240" s="239">
        <v>0</v>
      </c>
      <c r="Q240" s="239">
        <v>578</v>
      </c>
      <c r="R240" s="338">
        <v>33.6</v>
      </c>
      <c r="S240" s="239">
        <v>13455</v>
      </c>
      <c r="T240" s="239">
        <v>204</v>
      </c>
      <c r="U240" s="239">
        <v>296</v>
      </c>
      <c r="V240" s="239">
        <v>6054</v>
      </c>
      <c r="W240" s="338">
        <v>45</v>
      </c>
      <c r="X240" s="171"/>
    </row>
  </sheetData>
  <mergeCells count="27">
    <mergeCell ref="B205:B222"/>
    <mergeCell ref="B223:B240"/>
    <mergeCell ref="B145:B162"/>
    <mergeCell ref="B163:B180"/>
    <mergeCell ref="D183:H183"/>
    <mergeCell ref="I183:M183"/>
    <mergeCell ref="N183:R183"/>
    <mergeCell ref="S183:W183"/>
    <mergeCell ref="B85:B102"/>
    <mergeCell ref="B103:B120"/>
    <mergeCell ref="D123:H123"/>
    <mergeCell ref="I123:M123"/>
    <mergeCell ref="N123:R123"/>
    <mergeCell ref="S123:W123"/>
    <mergeCell ref="Z14:AC16"/>
    <mergeCell ref="B25:B42"/>
    <mergeCell ref="B43:B60"/>
    <mergeCell ref="D63:H63"/>
    <mergeCell ref="I63:M63"/>
    <mergeCell ref="N63:R63"/>
    <mergeCell ref="S63:W63"/>
    <mergeCell ref="A2:A3"/>
    <mergeCell ref="D3:H3"/>
    <mergeCell ref="I3:M3"/>
    <mergeCell ref="N3:R3"/>
    <mergeCell ref="S3:W3"/>
    <mergeCell ref="A4:A5"/>
  </mergeCells>
  <phoneticPr fontId="3"/>
  <conditionalFormatting sqref="A1:XFD1048576">
    <cfRule type="containsText" dxfId="4" priority="1" stopIfTrue="1" operator="containsText" text="#">
      <formula>NOT(ISERROR(SEARCH("#",A1)))</formula>
    </cfRule>
  </conditionalFormatting>
  <printOptions verticalCentered="1"/>
  <pageMargins left="0.59055118110236227" right="0.39370078740157483" top="0.39370078740157483" bottom="0.39370078740157483" header="0" footer="0"/>
  <pageSetup paperSize="9" scale="28" firstPageNumber="49" fitToHeight="6" orientation="landscape" useFirstPageNumber="1" r:id="rId1"/>
  <headerFooter alignWithMargins="0"/>
  <rowBreaks count="3" manualBreakCount="3">
    <brk id="60" max="22" man="1"/>
    <brk id="120" max="22" man="1"/>
    <brk id="180" max="2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4B757-DFEB-4896-BF16-A12C5105F1DE}">
  <sheetPr>
    <tabColor rgb="FF92D050"/>
  </sheetPr>
  <dimension ref="A1:U169"/>
  <sheetViews>
    <sheetView showGridLines="0" view="pageBreakPreview" zoomScale="115" zoomScaleNormal="70" zoomScaleSheetLayoutView="115" workbookViewId="0">
      <selection activeCell="G59" sqref="G59"/>
    </sheetView>
  </sheetViews>
  <sheetFormatPr defaultColWidth="12.59765625" defaultRowHeight="15" customHeight="1" x14ac:dyDescent="0.2"/>
  <cols>
    <col min="1" max="1" width="12.59765625" style="350"/>
    <col min="2" max="2" width="12.59765625" style="350" customWidth="1"/>
    <col min="3" max="3" width="12.8984375" style="350" customWidth="1"/>
    <col min="4" max="15" width="12.59765625" style="350" customWidth="1"/>
    <col min="16" max="16384" width="12.59765625" style="350"/>
  </cols>
  <sheetData>
    <row r="1" spans="1:20" ht="15" customHeight="1" x14ac:dyDescent="0.2">
      <c r="B1" s="351" t="s">
        <v>144</v>
      </c>
      <c r="C1" s="352"/>
      <c r="D1" s="352"/>
      <c r="E1" s="352"/>
      <c r="F1" s="352"/>
      <c r="G1" s="352"/>
      <c r="H1" s="352"/>
      <c r="J1" s="352"/>
      <c r="K1" s="352"/>
      <c r="L1" s="352"/>
      <c r="M1" s="352"/>
      <c r="N1" s="352"/>
      <c r="O1" s="352"/>
    </row>
    <row r="2" spans="1:20" ht="15" customHeight="1" x14ac:dyDescent="0.2">
      <c r="A2" s="353" t="s">
        <v>145</v>
      </c>
      <c r="B2" s="354" t="s">
        <v>3</v>
      </c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 t="s">
        <v>146</v>
      </c>
    </row>
    <row r="3" spans="1:20" ht="15" customHeight="1" x14ac:dyDescent="0.2">
      <c r="A3" s="353"/>
      <c r="B3" s="356"/>
      <c r="C3" s="357"/>
      <c r="D3" s="358" t="s">
        <v>35</v>
      </c>
      <c r="E3" s="359"/>
      <c r="F3" s="360"/>
      <c r="G3" s="361" t="s">
        <v>101</v>
      </c>
      <c r="H3" s="359"/>
      <c r="I3" s="360"/>
      <c r="J3" s="358" t="s">
        <v>102</v>
      </c>
      <c r="K3" s="359"/>
      <c r="L3" s="360"/>
      <c r="M3" s="361" t="s">
        <v>103</v>
      </c>
      <c r="N3" s="359"/>
      <c r="O3" s="360"/>
    </row>
    <row r="4" spans="1:20" ht="15" customHeight="1" x14ac:dyDescent="0.2">
      <c r="A4" s="353">
        <f>'第１,２,３表'!A4:A5</f>
        <v>6</v>
      </c>
      <c r="B4" s="362" t="s">
        <v>147</v>
      </c>
      <c r="C4" s="363"/>
      <c r="D4" s="364" t="s">
        <v>42</v>
      </c>
      <c r="E4" s="365" t="s">
        <v>43</v>
      </c>
      <c r="F4" s="366" t="s">
        <v>44</v>
      </c>
      <c r="G4" s="367" t="s">
        <v>42</v>
      </c>
      <c r="H4" s="365" t="s">
        <v>43</v>
      </c>
      <c r="I4" s="368" t="s">
        <v>44</v>
      </c>
      <c r="J4" s="364" t="s">
        <v>42</v>
      </c>
      <c r="K4" s="365" t="s">
        <v>43</v>
      </c>
      <c r="L4" s="366" t="s">
        <v>44</v>
      </c>
      <c r="M4" s="367" t="s">
        <v>42</v>
      </c>
      <c r="N4" s="365" t="s">
        <v>43</v>
      </c>
      <c r="O4" s="368" t="s">
        <v>44</v>
      </c>
    </row>
    <row r="5" spans="1:20" ht="15" customHeight="1" x14ac:dyDescent="0.2">
      <c r="A5" s="353"/>
      <c r="B5" s="362" t="s">
        <v>148</v>
      </c>
      <c r="C5" s="369" t="s">
        <v>4</v>
      </c>
      <c r="D5" s="363"/>
      <c r="E5" s="370" t="s">
        <v>46</v>
      </c>
      <c r="F5" s="366" t="s">
        <v>47</v>
      </c>
      <c r="G5" s="371"/>
      <c r="H5" s="370" t="s">
        <v>46</v>
      </c>
      <c r="I5" s="368" t="s">
        <v>47</v>
      </c>
      <c r="J5" s="363"/>
      <c r="K5" s="370" t="s">
        <v>46</v>
      </c>
      <c r="L5" s="366" t="s">
        <v>47</v>
      </c>
      <c r="M5" s="371"/>
      <c r="N5" s="370" t="s">
        <v>46</v>
      </c>
      <c r="O5" s="368" t="s">
        <v>47</v>
      </c>
    </row>
    <row r="6" spans="1:20" ht="15" customHeight="1" x14ac:dyDescent="0.2">
      <c r="B6" s="372"/>
      <c r="C6" s="373" t="s">
        <v>149</v>
      </c>
      <c r="D6" s="374" t="s">
        <v>49</v>
      </c>
      <c r="E6" s="375" t="s">
        <v>50</v>
      </c>
      <c r="F6" s="376" t="s">
        <v>50</v>
      </c>
      <c r="G6" s="377" t="s">
        <v>49</v>
      </c>
      <c r="H6" s="375" t="s">
        <v>50</v>
      </c>
      <c r="I6" s="378" t="s">
        <v>50</v>
      </c>
      <c r="J6" s="374" t="s">
        <v>49</v>
      </c>
      <c r="K6" s="375" t="s">
        <v>50</v>
      </c>
      <c r="L6" s="376" t="s">
        <v>50</v>
      </c>
      <c r="M6" s="377" t="s">
        <v>49</v>
      </c>
      <c r="N6" s="375" t="s">
        <v>50</v>
      </c>
      <c r="O6" s="378" t="s">
        <v>50</v>
      </c>
      <c r="P6" s="379"/>
      <c r="Q6" s="379"/>
    </row>
    <row r="7" spans="1:20" ht="15" customHeight="1" x14ac:dyDescent="0.2">
      <c r="B7" s="380" t="s">
        <v>150</v>
      </c>
      <c r="C7" s="381" t="str">
        <f>'第１,２,３表'!B5</f>
        <v>令和元年平均</v>
      </c>
      <c r="D7" s="382">
        <v>324470</v>
      </c>
      <c r="E7" s="383">
        <v>274363</v>
      </c>
      <c r="F7" s="384">
        <v>50107</v>
      </c>
      <c r="G7" s="382">
        <v>379698</v>
      </c>
      <c r="H7" s="383">
        <v>342313</v>
      </c>
      <c r="I7" s="385">
        <v>37385</v>
      </c>
      <c r="J7" s="382">
        <v>286857</v>
      </c>
      <c r="K7" s="383">
        <v>240818</v>
      </c>
      <c r="L7" s="384">
        <v>46039</v>
      </c>
      <c r="M7" s="382">
        <v>505238</v>
      </c>
      <c r="N7" s="383">
        <v>386820</v>
      </c>
      <c r="O7" s="385">
        <v>118418</v>
      </c>
      <c r="P7" s="379"/>
      <c r="Q7" s="379"/>
      <c r="R7" s="379"/>
      <c r="S7" s="379"/>
    </row>
    <row r="8" spans="1:20" ht="15" customHeight="1" x14ac:dyDescent="0.2">
      <c r="B8" s="386"/>
      <c r="C8" s="387" t="str">
        <f>'第１,２,３表'!B6</f>
        <v>２年</v>
      </c>
      <c r="D8" s="382">
        <v>321992</v>
      </c>
      <c r="E8" s="383">
        <v>270515</v>
      </c>
      <c r="F8" s="384">
        <v>51477</v>
      </c>
      <c r="G8" s="382">
        <v>374613</v>
      </c>
      <c r="H8" s="383">
        <v>310080</v>
      </c>
      <c r="I8" s="385">
        <v>64533</v>
      </c>
      <c r="J8" s="382">
        <v>292330</v>
      </c>
      <c r="K8" s="383">
        <v>243826</v>
      </c>
      <c r="L8" s="384">
        <v>48504</v>
      </c>
      <c r="M8" s="382">
        <v>461416</v>
      </c>
      <c r="N8" s="383">
        <v>363016</v>
      </c>
      <c r="O8" s="385">
        <v>98400</v>
      </c>
      <c r="P8" s="379"/>
      <c r="Q8" s="379"/>
      <c r="R8" s="379"/>
      <c r="S8" s="379"/>
    </row>
    <row r="9" spans="1:20" ht="15" customHeight="1" x14ac:dyDescent="0.2">
      <c r="B9" s="386"/>
      <c r="C9" s="387" t="str">
        <f>'第１,２,３表'!B7</f>
        <v>３年</v>
      </c>
      <c r="D9" s="382">
        <v>327696</v>
      </c>
      <c r="E9" s="383">
        <v>273021</v>
      </c>
      <c r="F9" s="384">
        <v>54675</v>
      </c>
      <c r="G9" s="382">
        <v>359120</v>
      </c>
      <c r="H9" s="383">
        <v>296488</v>
      </c>
      <c r="I9" s="385">
        <v>62632</v>
      </c>
      <c r="J9" s="382">
        <v>302931</v>
      </c>
      <c r="K9" s="383">
        <v>255957</v>
      </c>
      <c r="L9" s="384">
        <v>46974</v>
      </c>
      <c r="M9" s="382">
        <v>528517</v>
      </c>
      <c r="N9" s="383">
        <v>388728</v>
      </c>
      <c r="O9" s="385">
        <v>139789</v>
      </c>
      <c r="P9" s="379"/>
      <c r="Q9" s="379"/>
      <c r="R9" s="379"/>
      <c r="S9" s="379"/>
    </row>
    <row r="10" spans="1:20" ht="15" customHeight="1" x14ac:dyDescent="0.2">
      <c r="B10" s="386"/>
      <c r="C10" s="387" t="str">
        <f>'第１,２,３表'!B8</f>
        <v>４年</v>
      </c>
      <c r="D10" s="382">
        <v>327512</v>
      </c>
      <c r="E10" s="383">
        <v>272551</v>
      </c>
      <c r="F10" s="384">
        <v>54961</v>
      </c>
      <c r="G10" s="382">
        <v>339963</v>
      </c>
      <c r="H10" s="383">
        <v>281734</v>
      </c>
      <c r="I10" s="385">
        <v>58229</v>
      </c>
      <c r="J10" s="382">
        <v>327449</v>
      </c>
      <c r="K10" s="383">
        <v>269965</v>
      </c>
      <c r="L10" s="384">
        <v>57484</v>
      </c>
      <c r="M10" s="382">
        <v>551743</v>
      </c>
      <c r="N10" s="383">
        <v>421475</v>
      </c>
      <c r="O10" s="385">
        <v>130268</v>
      </c>
      <c r="Q10" s="379"/>
      <c r="R10" s="379"/>
      <c r="S10" s="379"/>
    </row>
    <row r="11" spans="1:20" ht="15" customHeight="1" x14ac:dyDescent="0.2">
      <c r="B11" s="386"/>
      <c r="C11" s="387" t="str">
        <f>'第１,２,３表'!B9</f>
        <v>５年</v>
      </c>
      <c r="D11" s="382">
        <v>335100</v>
      </c>
      <c r="E11" s="383">
        <v>278900</v>
      </c>
      <c r="F11" s="384">
        <v>56200</v>
      </c>
      <c r="G11" s="382">
        <v>330753</v>
      </c>
      <c r="H11" s="383">
        <v>287509</v>
      </c>
      <c r="I11" s="385">
        <v>43244</v>
      </c>
      <c r="J11" s="382">
        <v>324272</v>
      </c>
      <c r="K11" s="383">
        <v>265917</v>
      </c>
      <c r="L11" s="384">
        <v>58355</v>
      </c>
      <c r="M11" s="382">
        <v>580640</v>
      </c>
      <c r="N11" s="383">
        <v>452286</v>
      </c>
      <c r="O11" s="385">
        <v>128354</v>
      </c>
      <c r="Q11" s="379"/>
      <c r="R11" s="379"/>
      <c r="S11" s="379"/>
      <c r="T11" s="379"/>
    </row>
    <row r="12" spans="1:20" ht="15" customHeight="1" x14ac:dyDescent="0.2">
      <c r="B12" s="386"/>
      <c r="C12" s="387" t="str">
        <f>'第１,２,３表'!B10</f>
        <v>６年</v>
      </c>
      <c r="D12" s="388">
        <v>353908</v>
      </c>
      <c r="E12" s="383">
        <v>288238</v>
      </c>
      <c r="F12" s="384">
        <v>65670</v>
      </c>
      <c r="G12" s="382">
        <v>368661</v>
      </c>
      <c r="H12" s="383">
        <v>297684</v>
      </c>
      <c r="I12" s="385">
        <v>70977</v>
      </c>
      <c r="J12" s="382">
        <v>326898</v>
      </c>
      <c r="K12" s="383">
        <v>265009</v>
      </c>
      <c r="L12" s="384">
        <v>61889</v>
      </c>
      <c r="M12" s="382">
        <v>566781</v>
      </c>
      <c r="N12" s="383">
        <v>422547</v>
      </c>
      <c r="O12" s="385">
        <v>144234</v>
      </c>
      <c r="P12" s="389"/>
      <c r="Q12" s="379"/>
      <c r="R12" s="379"/>
      <c r="S12" s="379"/>
      <c r="T12" s="379"/>
    </row>
    <row r="13" spans="1:20" ht="15" customHeight="1" x14ac:dyDescent="0.2">
      <c r="B13" s="386"/>
      <c r="C13" s="390">
        <f>$A$4</f>
        <v>6</v>
      </c>
      <c r="D13" s="391">
        <v>293919</v>
      </c>
      <c r="E13" s="392">
        <v>282825</v>
      </c>
      <c r="F13" s="393">
        <v>11094</v>
      </c>
      <c r="G13" s="391">
        <v>322725</v>
      </c>
      <c r="H13" s="392">
        <v>299428</v>
      </c>
      <c r="I13" s="393">
        <v>23297</v>
      </c>
      <c r="J13" s="391">
        <v>263116</v>
      </c>
      <c r="K13" s="392">
        <v>261278</v>
      </c>
      <c r="L13" s="393">
        <v>1838</v>
      </c>
      <c r="M13" s="391">
        <v>403765</v>
      </c>
      <c r="N13" s="392">
        <v>403662</v>
      </c>
      <c r="O13" s="392">
        <v>103</v>
      </c>
      <c r="P13" s="389"/>
      <c r="Q13" s="379"/>
      <c r="R13" s="379"/>
      <c r="S13" s="379"/>
      <c r="T13" s="379"/>
    </row>
    <row r="14" spans="1:20" ht="15" customHeight="1" x14ac:dyDescent="0.2">
      <c r="B14" s="386"/>
      <c r="C14" s="394" t="s">
        <v>11</v>
      </c>
      <c r="D14" s="395">
        <v>286212</v>
      </c>
      <c r="E14" s="396">
        <v>282221</v>
      </c>
      <c r="F14" s="397">
        <v>3991</v>
      </c>
      <c r="G14" s="395">
        <v>297148</v>
      </c>
      <c r="H14" s="396">
        <v>290232</v>
      </c>
      <c r="I14" s="397">
        <v>6916</v>
      </c>
      <c r="J14" s="395">
        <v>266636</v>
      </c>
      <c r="K14" s="396">
        <v>261883</v>
      </c>
      <c r="L14" s="397">
        <v>4753</v>
      </c>
      <c r="M14" s="395">
        <v>406434</v>
      </c>
      <c r="N14" s="396">
        <v>406434</v>
      </c>
      <c r="O14" s="396">
        <v>0</v>
      </c>
      <c r="P14" s="389"/>
      <c r="Q14" s="398"/>
      <c r="R14" s="379"/>
      <c r="S14" s="379"/>
      <c r="T14" s="379"/>
    </row>
    <row r="15" spans="1:20" ht="15" customHeight="1" x14ac:dyDescent="0.2">
      <c r="B15" s="386"/>
      <c r="C15" s="394" t="s">
        <v>12</v>
      </c>
      <c r="D15" s="395">
        <v>300697</v>
      </c>
      <c r="E15" s="396">
        <v>284217</v>
      </c>
      <c r="F15" s="397">
        <v>16480</v>
      </c>
      <c r="G15" s="395">
        <v>289970</v>
      </c>
      <c r="H15" s="396">
        <v>288941</v>
      </c>
      <c r="I15" s="397">
        <v>1029</v>
      </c>
      <c r="J15" s="395">
        <v>282561</v>
      </c>
      <c r="K15" s="396">
        <v>263642</v>
      </c>
      <c r="L15" s="397">
        <v>18919</v>
      </c>
      <c r="M15" s="395">
        <v>404358</v>
      </c>
      <c r="N15" s="396">
        <v>404256</v>
      </c>
      <c r="O15" s="396">
        <v>102</v>
      </c>
      <c r="P15" s="389"/>
      <c r="Q15" s="399"/>
      <c r="R15" s="400"/>
      <c r="S15" s="400"/>
      <c r="T15" s="400"/>
    </row>
    <row r="16" spans="1:20" ht="15" customHeight="1" x14ac:dyDescent="0.2">
      <c r="B16" s="386"/>
      <c r="C16" s="394" t="s">
        <v>13</v>
      </c>
      <c r="D16" s="395">
        <v>301350</v>
      </c>
      <c r="E16" s="396">
        <v>293441</v>
      </c>
      <c r="F16" s="397">
        <v>7909</v>
      </c>
      <c r="G16" s="395">
        <v>305924</v>
      </c>
      <c r="H16" s="396">
        <v>282826</v>
      </c>
      <c r="I16" s="397">
        <v>23098</v>
      </c>
      <c r="J16" s="395">
        <v>273774</v>
      </c>
      <c r="K16" s="396">
        <v>269026</v>
      </c>
      <c r="L16" s="397">
        <v>4748</v>
      </c>
      <c r="M16" s="395">
        <v>404748</v>
      </c>
      <c r="N16" s="396">
        <v>404647</v>
      </c>
      <c r="O16" s="396">
        <v>101</v>
      </c>
      <c r="P16" s="389"/>
      <c r="Q16" s="399"/>
      <c r="R16" s="399"/>
      <c r="S16" s="399"/>
      <c r="T16" s="399"/>
    </row>
    <row r="17" spans="2:20" ht="15" customHeight="1" x14ac:dyDescent="0.2">
      <c r="B17" s="386"/>
      <c r="C17" s="394" t="s">
        <v>14</v>
      </c>
      <c r="D17" s="395">
        <v>319870</v>
      </c>
      <c r="E17" s="396">
        <v>292118</v>
      </c>
      <c r="F17" s="397">
        <v>27752</v>
      </c>
      <c r="G17" s="395">
        <v>325053</v>
      </c>
      <c r="H17" s="396">
        <v>287586</v>
      </c>
      <c r="I17" s="397">
        <v>37467</v>
      </c>
      <c r="J17" s="395">
        <v>269410</v>
      </c>
      <c r="K17" s="396">
        <v>265919</v>
      </c>
      <c r="L17" s="397">
        <v>3491</v>
      </c>
      <c r="M17" s="395">
        <v>404892</v>
      </c>
      <c r="N17" s="396">
        <v>404892</v>
      </c>
      <c r="O17" s="396">
        <v>0</v>
      </c>
      <c r="P17" s="389"/>
      <c r="Q17" s="399"/>
      <c r="R17" s="399"/>
      <c r="S17" s="399"/>
      <c r="T17" s="399"/>
    </row>
    <row r="18" spans="2:20" ht="15" customHeight="1" x14ac:dyDescent="0.2">
      <c r="B18" s="386"/>
      <c r="C18" s="394" t="s">
        <v>15</v>
      </c>
      <c r="D18" s="395">
        <v>482969</v>
      </c>
      <c r="E18" s="396">
        <v>289208</v>
      </c>
      <c r="F18" s="397">
        <v>193761</v>
      </c>
      <c r="G18" s="395">
        <v>442516</v>
      </c>
      <c r="H18" s="396">
        <v>293400</v>
      </c>
      <c r="I18" s="397">
        <v>149116</v>
      </c>
      <c r="J18" s="395">
        <v>483731</v>
      </c>
      <c r="K18" s="396">
        <v>268746</v>
      </c>
      <c r="L18" s="397">
        <v>214985</v>
      </c>
      <c r="M18" s="395">
        <v>1220175</v>
      </c>
      <c r="N18" s="396">
        <v>410432</v>
      </c>
      <c r="O18" s="396">
        <v>809743</v>
      </c>
      <c r="P18" s="389"/>
      <c r="R18" s="399"/>
      <c r="S18" s="399"/>
      <c r="T18" s="399"/>
    </row>
    <row r="19" spans="2:20" ht="15" customHeight="1" x14ac:dyDescent="0.2">
      <c r="B19" s="386"/>
      <c r="C19" s="394" t="s">
        <v>16</v>
      </c>
      <c r="D19" s="395">
        <v>373032</v>
      </c>
      <c r="E19" s="396">
        <v>286478</v>
      </c>
      <c r="F19" s="397">
        <v>86554</v>
      </c>
      <c r="G19" s="395">
        <v>372567</v>
      </c>
      <c r="H19" s="396">
        <v>306536</v>
      </c>
      <c r="I19" s="397">
        <v>66031</v>
      </c>
      <c r="J19" s="395">
        <v>353779</v>
      </c>
      <c r="K19" s="396">
        <v>262156</v>
      </c>
      <c r="L19" s="397">
        <v>91623</v>
      </c>
      <c r="M19" s="395">
        <v>427404</v>
      </c>
      <c r="N19" s="396">
        <v>427404</v>
      </c>
      <c r="O19" s="396">
        <v>0</v>
      </c>
      <c r="P19" s="389"/>
    </row>
    <row r="20" spans="2:20" ht="15" customHeight="1" x14ac:dyDescent="0.2">
      <c r="B20" s="386"/>
      <c r="C20" s="394" t="s">
        <v>17</v>
      </c>
      <c r="D20" s="395">
        <v>315208</v>
      </c>
      <c r="E20" s="396">
        <v>289873</v>
      </c>
      <c r="F20" s="397">
        <v>25335</v>
      </c>
      <c r="G20" s="395">
        <v>431234</v>
      </c>
      <c r="H20" s="396">
        <v>293935</v>
      </c>
      <c r="I20" s="397">
        <v>137299</v>
      </c>
      <c r="J20" s="395">
        <v>292590</v>
      </c>
      <c r="K20" s="396">
        <v>258175</v>
      </c>
      <c r="L20" s="397">
        <v>34415</v>
      </c>
      <c r="M20" s="395">
        <v>452485</v>
      </c>
      <c r="N20" s="396">
        <v>452485</v>
      </c>
      <c r="O20" s="396">
        <v>0</v>
      </c>
      <c r="P20" s="389"/>
    </row>
    <row r="21" spans="2:20" ht="15" customHeight="1" x14ac:dyDescent="0.2">
      <c r="B21" s="386"/>
      <c r="C21" s="394" t="s">
        <v>18</v>
      </c>
      <c r="D21" s="395">
        <v>289125</v>
      </c>
      <c r="E21" s="396">
        <v>287274</v>
      </c>
      <c r="F21" s="397">
        <v>1851</v>
      </c>
      <c r="G21" s="395">
        <v>309960</v>
      </c>
      <c r="H21" s="396">
        <v>309960</v>
      </c>
      <c r="I21" s="397">
        <v>0</v>
      </c>
      <c r="J21" s="395">
        <v>265885</v>
      </c>
      <c r="K21" s="396">
        <v>265622</v>
      </c>
      <c r="L21" s="397">
        <v>263</v>
      </c>
      <c r="M21" s="395">
        <v>465746</v>
      </c>
      <c r="N21" s="396">
        <v>465645</v>
      </c>
      <c r="O21" s="396">
        <v>101</v>
      </c>
      <c r="P21" s="389"/>
    </row>
    <row r="22" spans="2:20" ht="15" customHeight="1" x14ac:dyDescent="0.2">
      <c r="B22" s="386"/>
      <c r="C22" s="394" t="s">
        <v>19</v>
      </c>
      <c r="D22" s="395">
        <v>288698</v>
      </c>
      <c r="E22" s="396">
        <v>288008</v>
      </c>
      <c r="F22" s="397">
        <v>690</v>
      </c>
      <c r="G22" s="395">
        <v>306842</v>
      </c>
      <c r="H22" s="396">
        <v>306842</v>
      </c>
      <c r="I22" s="397">
        <v>0</v>
      </c>
      <c r="J22" s="395">
        <v>262289</v>
      </c>
      <c r="K22" s="396">
        <v>261809</v>
      </c>
      <c r="L22" s="397">
        <v>480</v>
      </c>
      <c r="M22" s="395">
        <v>425617</v>
      </c>
      <c r="N22" s="396">
        <v>425514</v>
      </c>
      <c r="O22" s="396">
        <v>103</v>
      </c>
      <c r="P22" s="389"/>
    </row>
    <row r="23" spans="2:20" ht="15" customHeight="1" x14ac:dyDescent="0.2">
      <c r="B23" s="386"/>
      <c r="C23" s="394" t="s">
        <v>20</v>
      </c>
      <c r="D23" s="395">
        <v>351641</v>
      </c>
      <c r="E23" s="396">
        <v>290412</v>
      </c>
      <c r="F23" s="397">
        <v>61229</v>
      </c>
      <c r="G23" s="395">
        <v>370679</v>
      </c>
      <c r="H23" s="396">
        <v>307395</v>
      </c>
      <c r="I23" s="397">
        <v>63284</v>
      </c>
      <c r="J23" s="395">
        <v>310925</v>
      </c>
      <c r="K23" s="396">
        <v>270980</v>
      </c>
      <c r="L23" s="397">
        <v>39945</v>
      </c>
      <c r="M23" s="395">
        <v>434444</v>
      </c>
      <c r="N23" s="396">
        <v>434444</v>
      </c>
      <c r="O23" s="396">
        <v>0</v>
      </c>
      <c r="P23" s="389"/>
    </row>
    <row r="24" spans="2:20" ht="15" customHeight="1" x14ac:dyDescent="0.2">
      <c r="B24" s="401"/>
      <c r="C24" s="402" t="s">
        <v>21</v>
      </c>
      <c r="D24" s="403">
        <v>642640</v>
      </c>
      <c r="E24" s="404">
        <v>292830</v>
      </c>
      <c r="F24" s="405">
        <v>349810</v>
      </c>
      <c r="G24" s="403">
        <v>653576</v>
      </c>
      <c r="H24" s="404">
        <v>305712</v>
      </c>
      <c r="I24" s="405">
        <v>347864</v>
      </c>
      <c r="J24" s="403">
        <v>597045</v>
      </c>
      <c r="K24" s="404">
        <v>270833</v>
      </c>
      <c r="L24" s="405">
        <v>326212</v>
      </c>
      <c r="M24" s="403">
        <v>1355624</v>
      </c>
      <c r="N24" s="404">
        <v>430571</v>
      </c>
      <c r="O24" s="405">
        <v>925053</v>
      </c>
      <c r="P24" s="389"/>
    </row>
    <row r="25" spans="2:20" ht="15" customHeight="1" x14ac:dyDescent="0.2">
      <c r="B25" s="380" t="s">
        <v>151</v>
      </c>
      <c r="C25" s="381" t="str">
        <f>C7</f>
        <v>令和元年平均</v>
      </c>
      <c r="D25" s="382">
        <v>90591</v>
      </c>
      <c r="E25" s="406">
        <v>88292</v>
      </c>
      <c r="F25" s="384">
        <v>2299</v>
      </c>
      <c r="G25" s="382">
        <v>90488</v>
      </c>
      <c r="H25" s="406">
        <v>85579</v>
      </c>
      <c r="I25" s="385">
        <v>4909</v>
      </c>
      <c r="J25" s="382">
        <v>107568</v>
      </c>
      <c r="K25" s="406">
        <v>103944</v>
      </c>
      <c r="L25" s="384">
        <v>3624</v>
      </c>
      <c r="M25" s="382">
        <v>139059</v>
      </c>
      <c r="N25" s="406">
        <v>130419</v>
      </c>
      <c r="O25" s="385">
        <v>8640</v>
      </c>
    </row>
    <row r="26" spans="2:20" ht="15" customHeight="1" x14ac:dyDescent="0.2">
      <c r="B26" s="386"/>
      <c r="C26" s="387" t="str">
        <f>C8</f>
        <v>２年</v>
      </c>
      <c r="D26" s="382">
        <v>94310</v>
      </c>
      <c r="E26" s="407">
        <v>91280</v>
      </c>
      <c r="F26" s="384">
        <v>3030</v>
      </c>
      <c r="G26" s="382">
        <v>82652</v>
      </c>
      <c r="H26" s="407">
        <v>81673</v>
      </c>
      <c r="I26" s="385">
        <v>979</v>
      </c>
      <c r="J26" s="382">
        <v>103919</v>
      </c>
      <c r="K26" s="407">
        <v>99764</v>
      </c>
      <c r="L26" s="384">
        <v>4155</v>
      </c>
      <c r="M26" s="382">
        <v>174595</v>
      </c>
      <c r="N26" s="407">
        <v>156999</v>
      </c>
      <c r="O26" s="385">
        <v>17596</v>
      </c>
    </row>
    <row r="27" spans="2:20" ht="15" customHeight="1" x14ac:dyDescent="0.2">
      <c r="B27" s="386"/>
      <c r="C27" s="387" t="str">
        <f t="shared" ref="C27:C29" si="0">C9</f>
        <v>３年</v>
      </c>
      <c r="D27" s="382">
        <v>96954</v>
      </c>
      <c r="E27" s="407">
        <v>93780</v>
      </c>
      <c r="F27" s="384">
        <v>3174</v>
      </c>
      <c r="G27" s="382">
        <v>102562</v>
      </c>
      <c r="H27" s="407">
        <v>96963</v>
      </c>
      <c r="I27" s="385">
        <v>5599</v>
      </c>
      <c r="J27" s="382">
        <v>109541</v>
      </c>
      <c r="K27" s="407">
        <v>105068</v>
      </c>
      <c r="L27" s="384">
        <v>4473</v>
      </c>
      <c r="M27" s="382">
        <v>187869</v>
      </c>
      <c r="N27" s="407">
        <v>158341</v>
      </c>
      <c r="O27" s="385">
        <v>29528</v>
      </c>
    </row>
    <row r="28" spans="2:20" ht="15" customHeight="1" x14ac:dyDescent="0.2">
      <c r="B28" s="386"/>
      <c r="C28" s="387" t="str">
        <f t="shared" si="0"/>
        <v>４年</v>
      </c>
      <c r="D28" s="382">
        <v>103021</v>
      </c>
      <c r="E28" s="407">
        <v>99413</v>
      </c>
      <c r="F28" s="384">
        <v>3608</v>
      </c>
      <c r="G28" s="382">
        <v>121986</v>
      </c>
      <c r="H28" s="407">
        <v>112907</v>
      </c>
      <c r="I28" s="385">
        <v>9079</v>
      </c>
      <c r="J28" s="382">
        <v>117652</v>
      </c>
      <c r="K28" s="407">
        <v>114960</v>
      </c>
      <c r="L28" s="384">
        <v>2692</v>
      </c>
      <c r="M28" s="382">
        <v>173164</v>
      </c>
      <c r="N28" s="407">
        <v>149459</v>
      </c>
      <c r="O28" s="385">
        <v>23705</v>
      </c>
    </row>
    <row r="29" spans="2:20" ht="15" customHeight="1" x14ac:dyDescent="0.2">
      <c r="B29" s="386"/>
      <c r="C29" s="387" t="str">
        <f t="shared" si="0"/>
        <v>５年</v>
      </c>
      <c r="D29" s="382">
        <v>96547</v>
      </c>
      <c r="E29" s="407">
        <v>93642</v>
      </c>
      <c r="F29" s="384">
        <v>2905</v>
      </c>
      <c r="G29" s="382">
        <v>113809</v>
      </c>
      <c r="H29" s="407">
        <v>102821</v>
      </c>
      <c r="I29" s="385">
        <v>10988</v>
      </c>
      <c r="J29" s="382">
        <v>108539</v>
      </c>
      <c r="K29" s="407">
        <v>106719</v>
      </c>
      <c r="L29" s="384">
        <v>1820</v>
      </c>
      <c r="M29" s="382">
        <v>158876</v>
      </c>
      <c r="N29" s="407">
        <v>135363</v>
      </c>
      <c r="O29" s="385">
        <v>23513</v>
      </c>
    </row>
    <row r="30" spans="2:20" ht="15" customHeight="1" x14ac:dyDescent="0.2">
      <c r="B30" s="386"/>
      <c r="C30" s="387" t="str">
        <f>C12</f>
        <v>６年</v>
      </c>
      <c r="D30" s="408">
        <v>101436</v>
      </c>
      <c r="E30" s="409">
        <v>97189</v>
      </c>
      <c r="F30" s="409">
        <v>4247</v>
      </c>
      <c r="G30" s="382">
        <v>136156</v>
      </c>
      <c r="H30" s="407">
        <v>124663</v>
      </c>
      <c r="I30" s="385">
        <v>11493</v>
      </c>
      <c r="J30" s="382">
        <v>109156</v>
      </c>
      <c r="K30" s="407">
        <v>106578</v>
      </c>
      <c r="L30" s="384">
        <v>2578</v>
      </c>
      <c r="M30" s="382">
        <v>214567</v>
      </c>
      <c r="N30" s="407">
        <v>171408</v>
      </c>
      <c r="O30" s="385">
        <v>43159</v>
      </c>
      <c r="P30" s="389"/>
    </row>
    <row r="31" spans="2:20" ht="15" customHeight="1" x14ac:dyDescent="0.2">
      <c r="B31" s="386"/>
      <c r="C31" s="390">
        <f>$A$4</f>
        <v>6</v>
      </c>
      <c r="D31" s="396">
        <v>94506</v>
      </c>
      <c r="E31" s="396">
        <v>92780</v>
      </c>
      <c r="F31" s="396">
        <v>1726</v>
      </c>
      <c r="G31" s="392">
        <v>104305</v>
      </c>
      <c r="H31" s="392">
        <v>104305</v>
      </c>
      <c r="I31" s="392">
        <v>0</v>
      </c>
      <c r="J31" s="392">
        <v>94276</v>
      </c>
      <c r="K31" s="392">
        <v>94209</v>
      </c>
      <c r="L31" s="392">
        <v>67</v>
      </c>
      <c r="M31" s="392">
        <v>181555</v>
      </c>
      <c r="N31" s="392">
        <v>181555</v>
      </c>
      <c r="O31" s="392">
        <v>0</v>
      </c>
      <c r="P31" s="389"/>
    </row>
    <row r="32" spans="2:20" ht="15" customHeight="1" x14ac:dyDescent="0.2">
      <c r="B32" s="386"/>
      <c r="C32" s="410" t="s">
        <v>11</v>
      </c>
      <c r="D32" s="396">
        <v>94796</v>
      </c>
      <c r="E32" s="396">
        <v>94604</v>
      </c>
      <c r="F32" s="396">
        <v>192</v>
      </c>
      <c r="G32" s="396">
        <v>126537</v>
      </c>
      <c r="H32" s="396">
        <v>126537</v>
      </c>
      <c r="I32" s="396">
        <v>0</v>
      </c>
      <c r="J32" s="396">
        <v>103263</v>
      </c>
      <c r="K32" s="396">
        <v>103155</v>
      </c>
      <c r="L32" s="396">
        <v>108</v>
      </c>
      <c r="M32" s="396">
        <v>179766</v>
      </c>
      <c r="N32" s="396">
        <v>179766</v>
      </c>
      <c r="O32" s="396">
        <v>0</v>
      </c>
      <c r="P32" s="389"/>
    </row>
    <row r="33" spans="2:16" ht="15" customHeight="1" x14ac:dyDescent="0.2">
      <c r="B33" s="386"/>
      <c r="C33" s="410" t="s">
        <v>12</v>
      </c>
      <c r="D33" s="396">
        <v>95173</v>
      </c>
      <c r="E33" s="396">
        <v>94354</v>
      </c>
      <c r="F33" s="396">
        <v>819</v>
      </c>
      <c r="G33" s="396">
        <v>123299</v>
      </c>
      <c r="H33" s="396">
        <v>123299</v>
      </c>
      <c r="I33" s="396">
        <v>0</v>
      </c>
      <c r="J33" s="396">
        <v>105807</v>
      </c>
      <c r="K33" s="396">
        <v>104940</v>
      </c>
      <c r="L33" s="396">
        <v>867</v>
      </c>
      <c r="M33" s="396">
        <v>179174</v>
      </c>
      <c r="N33" s="396">
        <v>179174</v>
      </c>
      <c r="O33" s="396">
        <v>0</v>
      </c>
      <c r="P33" s="389"/>
    </row>
    <row r="34" spans="2:16" ht="15" customHeight="1" x14ac:dyDescent="0.2">
      <c r="B34" s="386"/>
      <c r="C34" s="410" t="s">
        <v>13</v>
      </c>
      <c r="D34" s="396">
        <v>97298</v>
      </c>
      <c r="E34" s="396">
        <v>97083</v>
      </c>
      <c r="F34" s="396">
        <v>215</v>
      </c>
      <c r="G34" s="396">
        <v>127231</v>
      </c>
      <c r="H34" s="396">
        <v>116896</v>
      </c>
      <c r="I34" s="396">
        <v>10335</v>
      </c>
      <c r="J34" s="396">
        <v>112948</v>
      </c>
      <c r="K34" s="396">
        <v>112702</v>
      </c>
      <c r="L34" s="396">
        <v>246</v>
      </c>
      <c r="M34" s="396">
        <v>181473</v>
      </c>
      <c r="N34" s="396">
        <v>181473</v>
      </c>
      <c r="O34" s="396">
        <v>0</v>
      </c>
      <c r="P34" s="389"/>
    </row>
    <row r="35" spans="2:16" ht="15" customHeight="1" x14ac:dyDescent="0.2">
      <c r="B35" s="386"/>
      <c r="C35" s="410" t="s">
        <v>14</v>
      </c>
      <c r="D35" s="396">
        <v>98049</v>
      </c>
      <c r="E35" s="396">
        <v>97596</v>
      </c>
      <c r="F35" s="396">
        <v>453</v>
      </c>
      <c r="G35" s="396">
        <v>106702</v>
      </c>
      <c r="H35" s="396">
        <v>105667</v>
      </c>
      <c r="I35" s="396">
        <v>1035</v>
      </c>
      <c r="J35" s="396">
        <v>103924</v>
      </c>
      <c r="K35" s="396">
        <v>103726</v>
      </c>
      <c r="L35" s="396">
        <v>198</v>
      </c>
      <c r="M35" s="396">
        <v>180484</v>
      </c>
      <c r="N35" s="396">
        <v>180484</v>
      </c>
      <c r="O35" s="396">
        <v>0</v>
      </c>
      <c r="P35" s="389"/>
    </row>
    <row r="36" spans="2:16" ht="15" customHeight="1" x14ac:dyDescent="0.2">
      <c r="B36" s="386"/>
      <c r="C36" s="410" t="s">
        <v>15</v>
      </c>
      <c r="D36" s="396">
        <v>111138</v>
      </c>
      <c r="E36" s="396">
        <v>97962</v>
      </c>
      <c r="F36" s="396">
        <v>13176</v>
      </c>
      <c r="G36" s="396">
        <v>128586</v>
      </c>
      <c r="H36" s="396">
        <v>123745</v>
      </c>
      <c r="I36" s="396">
        <v>4841</v>
      </c>
      <c r="J36" s="396">
        <v>117997</v>
      </c>
      <c r="K36" s="396">
        <v>110975</v>
      </c>
      <c r="L36" s="396">
        <v>7022</v>
      </c>
      <c r="M36" s="396">
        <v>410578</v>
      </c>
      <c r="N36" s="396">
        <v>177022</v>
      </c>
      <c r="O36" s="396">
        <v>233556</v>
      </c>
      <c r="P36" s="389"/>
    </row>
    <row r="37" spans="2:16" ht="15" customHeight="1" x14ac:dyDescent="0.2">
      <c r="B37" s="386"/>
      <c r="C37" s="410" t="s">
        <v>16</v>
      </c>
      <c r="D37" s="396">
        <v>102334</v>
      </c>
      <c r="E37" s="396">
        <v>97980</v>
      </c>
      <c r="F37" s="396">
        <v>4354</v>
      </c>
      <c r="G37" s="396">
        <v>162410</v>
      </c>
      <c r="H37" s="396">
        <v>126568</v>
      </c>
      <c r="I37" s="396">
        <v>35842</v>
      </c>
      <c r="J37" s="396">
        <v>120323</v>
      </c>
      <c r="K37" s="396">
        <v>113152</v>
      </c>
      <c r="L37" s="396">
        <v>7171</v>
      </c>
      <c r="M37" s="396">
        <v>162786</v>
      </c>
      <c r="N37" s="396">
        <v>162786</v>
      </c>
      <c r="O37" s="396">
        <v>0</v>
      </c>
      <c r="P37" s="389"/>
    </row>
    <row r="38" spans="2:16" ht="15" customHeight="1" x14ac:dyDescent="0.2">
      <c r="B38" s="386"/>
      <c r="C38" s="410" t="s">
        <v>17</v>
      </c>
      <c r="D38" s="396">
        <v>96480</v>
      </c>
      <c r="E38" s="396">
        <v>95219</v>
      </c>
      <c r="F38" s="396">
        <v>1261</v>
      </c>
      <c r="G38" s="396">
        <v>153338</v>
      </c>
      <c r="H38" s="396">
        <v>134929</v>
      </c>
      <c r="I38" s="396">
        <v>18409</v>
      </c>
      <c r="J38" s="396">
        <v>94287</v>
      </c>
      <c r="K38" s="396">
        <v>92396</v>
      </c>
      <c r="L38" s="396">
        <v>1891</v>
      </c>
      <c r="M38" s="396">
        <v>165243</v>
      </c>
      <c r="N38" s="396">
        <v>165243</v>
      </c>
      <c r="O38" s="396">
        <v>0</v>
      </c>
      <c r="P38" s="389"/>
    </row>
    <row r="39" spans="2:16" ht="15" customHeight="1" x14ac:dyDescent="0.2">
      <c r="B39" s="386"/>
      <c r="C39" s="410" t="s">
        <v>18</v>
      </c>
      <c r="D39" s="396">
        <v>98354</v>
      </c>
      <c r="E39" s="396">
        <v>98271</v>
      </c>
      <c r="F39" s="396">
        <v>83</v>
      </c>
      <c r="G39" s="396">
        <v>131047</v>
      </c>
      <c r="H39" s="396">
        <v>131047</v>
      </c>
      <c r="I39" s="396">
        <v>0</v>
      </c>
      <c r="J39" s="396">
        <v>103099</v>
      </c>
      <c r="K39" s="396">
        <v>103099</v>
      </c>
      <c r="L39" s="396">
        <v>0</v>
      </c>
      <c r="M39" s="396">
        <v>164543</v>
      </c>
      <c r="N39" s="396">
        <v>164543</v>
      </c>
      <c r="O39" s="396">
        <v>0</v>
      </c>
      <c r="P39" s="389"/>
    </row>
    <row r="40" spans="2:16" ht="15" customHeight="1" x14ac:dyDescent="0.2">
      <c r="B40" s="386"/>
      <c r="C40" s="410" t="s">
        <v>19</v>
      </c>
      <c r="D40" s="396">
        <v>101571</v>
      </c>
      <c r="E40" s="396">
        <v>101536</v>
      </c>
      <c r="F40" s="396">
        <v>35</v>
      </c>
      <c r="G40" s="396">
        <v>134703</v>
      </c>
      <c r="H40" s="396">
        <v>134703</v>
      </c>
      <c r="I40" s="396">
        <v>0</v>
      </c>
      <c r="J40" s="396">
        <v>110588</v>
      </c>
      <c r="K40" s="396">
        <v>110574</v>
      </c>
      <c r="L40" s="396">
        <v>14</v>
      </c>
      <c r="M40" s="396">
        <v>162479</v>
      </c>
      <c r="N40" s="396">
        <v>162479</v>
      </c>
      <c r="O40" s="396">
        <v>0</v>
      </c>
      <c r="P40" s="389"/>
    </row>
    <row r="41" spans="2:16" ht="15" customHeight="1" x14ac:dyDescent="0.2">
      <c r="B41" s="386"/>
      <c r="C41" s="410" t="s">
        <v>20</v>
      </c>
      <c r="D41" s="396">
        <v>98444</v>
      </c>
      <c r="E41" s="396">
        <v>97936</v>
      </c>
      <c r="F41" s="396">
        <v>508</v>
      </c>
      <c r="G41" s="396">
        <v>125062</v>
      </c>
      <c r="H41" s="396">
        <v>123722</v>
      </c>
      <c r="I41" s="396">
        <v>1340</v>
      </c>
      <c r="J41" s="396">
        <v>119641</v>
      </c>
      <c r="K41" s="396">
        <v>118475</v>
      </c>
      <c r="L41" s="396">
        <v>1166</v>
      </c>
      <c r="M41" s="396">
        <v>164823</v>
      </c>
      <c r="N41" s="396">
        <v>164823</v>
      </c>
      <c r="O41" s="396">
        <v>0</v>
      </c>
      <c r="P41" s="389"/>
    </row>
    <row r="42" spans="2:16" ht="15" customHeight="1" x14ac:dyDescent="0.2">
      <c r="B42" s="401"/>
      <c r="C42" s="411" t="s">
        <v>21</v>
      </c>
      <c r="D42" s="404">
        <v>127569</v>
      </c>
      <c r="E42" s="404">
        <v>100394</v>
      </c>
      <c r="F42" s="404">
        <v>27175</v>
      </c>
      <c r="G42" s="404">
        <v>201154</v>
      </c>
      <c r="H42" s="404">
        <v>140421</v>
      </c>
      <c r="I42" s="404">
        <v>60733</v>
      </c>
      <c r="J42" s="404">
        <v>125231</v>
      </c>
      <c r="K42" s="404">
        <v>112209</v>
      </c>
      <c r="L42" s="404">
        <v>13022</v>
      </c>
      <c r="M42" s="404">
        <v>457402</v>
      </c>
      <c r="N42" s="404">
        <v>165774</v>
      </c>
      <c r="O42" s="404">
        <v>291628</v>
      </c>
      <c r="P42" s="389"/>
    </row>
    <row r="43" spans="2:16" ht="15" customHeight="1" x14ac:dyDescent="0.2">
      <c r="B43" s="351" t="s">
        <v>152</v>
      </c>
      <c r="C43" s="352"/>
      <c r="D43" s="352"/>
      <c r="E43" s="352"/>
      <c r="F43" s="352"/>
      <c r="G43" s="352"/>
      <c r="H43" s="352"/>
      <c r="J43" s="352"/>
      <c r="K43" s="352"/>
      <c r="L43" s="352"/>
      <c r="M43" s="352"/>
      <c r="N43" s="352"/>
      <c r="O43" s="352"/>
    </row>
    <row r="44" spans="2:16" ht="15" customHeight="1" x14ac:dyDescent="0.2">
      <c r="B44" s="354" t="s">
        <v>3</v>
      </c>
      <c r="D44" s="355"/>
      <c r="E44" s="355"/>
      <c r="F44" s="355"/>
      <c r="G44" s="355"/>
      <c r="H44" s="355"/>
      <c r="I44" s="355"/>
      <c r="J44" s="355"/>
      <c r="K44" s="355"/>
      <c r="L44" s="355"/>
      <c r="M44" s="355"/>
      <c r="N44" s="355"/>
      <c r="O44" s="355" t="s">
        <v>153</v>
      </c>
    </row>
    <row r="45" spans="2:16" ht="15" customHeight="1" x14ac:dyDescent="0.2">
      <c r="B45" s="356"/>
      <c r="C45" s="357"/>
      <c r="D45" s="358" t="s">
        <v>83</v>
      </c>
      <c r="E45" s="359"/>
      <c r="F45" s="360"/>
      <c r="G45" s="361" t="s">
        <v>84</v>
      </c>
      <c r="H45" s="359"/>
      <c r="I45" s="360"/>
      <c r="J45" s="358" t="s">
        <v>85</v>
      </c>
      <c r="K45" s="359"/>
      <c r="L45" s="360"/>
      <c r="M45" s="361" t="s">
        <v>86</v>
      </c>
      <c r="N45" s="359"/>
      <c r="O45" s="360"/>
    </row>
    <row r="46" spans="2:16" ht="15" customHeight="1" x14ac:dyDescent="0.2">
      <c r="B46" s="362" t="s">
        <v>147</v>
      </c>
      <c r="C46" s="363"/>
      <c r="D46" s="364" t="s">
        <v>64</v>
      </c>
      <c r="E46" s="412" t="s">
        <v>65</v>
      </c>
      <c r="F46" s="366" t="s">
        <v>66</v>
      </c>
      <c r="G46" s="367" t="s">
        <v>64</v>
      </c>
      <c r="H46" s="412" t="s">
        <v>65</v>
      </c>
      <c r="I46" s="368" t="s">
        <v>66</v>
      </c>
      <c r="J46" s="364" t="s">
        <v>64</v>
      </c>
      <c r="K46" s="412" t="s">
        <v>65</v>
      </c>
      <c r="L46" s="366" t="s">
        <v>66</v>
      </c>
      <c r="M46" s="367" t="s">
        <v>64</v>
      </c>
      <c r="N46" s="412" t="s">
        <v>65</v>
      </c>
      <c r="O46" s="368" t="s">
        <v>66</v>
      </c>
    </row>
    <row r="47" spans="2:16" ht="15" customHeight="1" x14ac:dyDescent="0.2">
      <c r="B47" s="362" t="s">
        <v>148</v>
      </c>
      <c r="C47" s="369" t="s">
        <v>4</v>
      </c>
      <c r="D47" s="363"/>
      <c r="E47" s="413" t="s">
        <v>67</v>
      </c>
      <c r="F47" s="366" t="s">
        <v>68</v>
      </c>
      <c r="G47" s="371"/>
      <c r="H47" s="413" t="s">
        <v>67</v>
      </c>
      <c r="I47" s="368" t="s">
        <v>68</v>
      </c>
      <c r="J47" s="363"/>
      <c r="K47" s="413" t="s">
        <v>67</v>
      </c>
      <c r="L47" s="366" t="s">
        <v>68</v>
      </c>
      <c r="M47" s="371"/>
      <c r="N47" s="413" t="s">
        <v>67</v>
      </c>
      <c r="O47" s="368" t="s">
        <v>68</v>
      </c>
    </row>
    <row r="48" spans="2:16" ht="15" customHeight="1" x14ac:dyDescent="0.2">
      <c r="B48" s="372"/>
      <c r="C48" s="373" t="s">
        <v>149</v>
      </c>
      <c r="D48" s="374" t="s">
        <v>70</v>
      </c>
      <c r="E48" s="414" t="s">
        <v>71</v>
      </c>
      <c r="F48" s="376" t="s">
        <v>71</v>
      </c>
      <c r="G48" s="377" t="s">
        <v>70</v>
      </c>
      <c r="H48" s="414" t="s">
        <v>71</v>
      </c>
      <c r="I48" s="378" t="s">
        <v>71</v>
      </c>
      <c r="J48" s="374" t="s">
        <v>70</v>
      </c>
      <c r="K48" s="414" t="s">
        <v>71</v>
      </c>
      <c r="L48" s="376" t="s">
        <v>71</v>
      </c>
      <c r="M48" s="377" t="s">
        <v>70</v>
      </c>
      <c r="N48" s="414" t="s">
        <v>71</v>
      </c>
      <c r="O48" s="378" t="s">
        <v>71</v>
      </c>
    </row>
    <row r="49" spans="2:16" ht="15" customHeight="1" x14ac:dyDescent="0.2">
      <c r="B49" s="380" t="s">
        <v>150</v>
      </c>
      <c r="C49" s="381" t="str">
        <f>C7</f>
        <v>令和元年平均</v>
      </c>
      <c r="D49" s="382">
        <v>340203</v>
      </c>
      <c r="E49" s="407">
        <v>276217</v>
      </c>
      <c r="F49" s="384">
        <v>63986</v>
      </c>
      <c r="G49" s="382">
        <v>324734</v>
      </c>
      <c r="H49" s="407">
        <v>283888</v>
      </c>
      <c r="I49" s="385">
        <v>40846</v>
      </c>
      <c r="J49" s="382">
        <v>282728</v>
      </c>
      <c r="K49" s="407">
        <v>244390</v>
      </c>
      <c r="L49" s="384">
        <v>38338</v>
      </c>
      <c r="M49" s="382">
        <v>384952</v>
      </c>
      <c r="N49" s="407">
        <v>334095</v>
      </c>
      <c r="O49" s="385">
        <v>50857</v>
      </c>
    </row>
    <row r="50" spans="2:16" ht="15" customHeight="1" x14ac:dyDescent="0.2">
      <c r="B50" s="386"/>
      <c r="C50" s="387" t="str">
        <f>C8</f>
        <v>２年</v>
      </c>
      <c r="D50" s="382">
        <v>343249</v>
      </c>
      <c r="E50" s="407">
        <v>280283</v>
      </c>
      <c r="F50" s="384">
        <v>62966</v>
      </c>
      <c r="G50" s="382">
        <v>342929</v>
      </c>
      <c r="H50" s="407">
        <v>303275</v>
      </c>
      <c r="I50" s="385">
        <v>39654</v>
      </c>
      <c r="J50" s="382">
        <v>285873</v>
      </c>
      <c r="K50" s="407">
        <v>250996</v>
      </c>
      <c r="L50" s="384">
        <v>34877</v>
      </c>
      <c r="M50" s="382">
        <v>378676</v>
      </c>
      <c r="N50" s="407">
        <v>304350</v>
      </c>
      <c r="O50" s="385">
        <v>74326</v>
      </c>
    </row>
    <row r="51" spans="2:16" ht="15" customHeight="1" x14ac:dyDescent="0.2">
      <c r="B51" s="386"/>
      <c r="C51" s="387" t="str">
        <f>C9</f>
        <v>３年</v>
      </c>
      <c r="D51" s="382">
        <v>431010</v>
      </c>
      <c r="E51" s="407">
        <v>339138</v>
      </c>
      <c r="F51" s="384">
        <v>91872</v>
      </c>
      <c r="G51" s="382">
        <v>337287</v>
      </c>
      <c r="H51" s="407">
        <v>290691</v>
      </c>
      <c r="I51" s="385">
        <v>46596</v>
      </c>
      <c r="J51" s="382">
        <v>304601</v>
      </c>
      <c r="K51" s="407">
        <v>261036</v>
      </c>
      <c r="L51" s="384">
        <v>43565</v>
      </c>
      <c r="M51" s="382">
        <v>412541</v>
      </c>
      <c r="N51" s="407">
        <v>313254</v>
      </c>
      <c r="O51" s="385">
        <v>99287</v>
      </c>
    </row>
    <row r="52" spans="2:16" ht="15" customHeight="1" x14ac:dyDescent="0.2">
      <c r="B52" s="386"/>
      <c r="C52" s="387" t="str">
        <f t="shared" ref="C52:C53" si="1">C10</f>
        <v>４年</v>
      </c>
      <c r="D52" s="382">
        <v>487795</v>
      </c>
      <c r="E52" s="407">
        <v>381125</v>
      </c>
      <c r="F52" s="384">
        <v>106670</v>
      </c>
      <c r="G52" s="382">
        <v>310193</v>
      </c>
      <c r="H52" s="407">
        <v>271395</v>
      </c>
      <c r="I52" s="385">
        <v>38798</v>
      </c>
      <c r="J52" s="382">
        <v>300527</v>
      </c>
      <c r="K52" s="407">
        <v>255208</v>
      </c>
      <c r="L52" s="384">
        <v>45319</v>
      </c>
      <c r="M52" s="382">
        <v>364853</v>
      </c>
      <c r="N52" s="407">
        <v>308133</v>
      </c>
      <c r="O52" s="385">
        <v>56720</v>
      </c>
    </row>
    <row r="53" spans="2:16" ht="15" customHeight="1" x14ac:dyDescent="0.2">
      <c r="B53" s="386"/>
      <c r="C53" s="387" t="str">
        <f t="shared" si="1"/>
        <v>５年</v>
      </c>
      <c r="D53" s="382">
        <v>473505</v>
      </c>
      <c r="E53" s="407">
        <v>363146</v>
      </c>
      <c r="F53" s="384">
        <v>110359</v>
      </c>
      <c r="G53" s="382">
        <v>298546</v>
      </c>
      <c r="H53" s="407">
        <v>266682</v>
      </c>
      <c r="I53" s="385">
        <v>31864</v>
      </c>
      <c r="J53" s="382">
        <v>320601</v>
      </c>
      <c r="K53" s="407">
        <v>267309</v>
      </c>
      <c r="L53" s="384">
        <v>53292</v>
      </c>
      <c r="M53" s="382">
        <v>429942</v>
      </c>
      <c r="N53" s="407">
        <v>347165</v>
      </c>
      <c r="O53" s="385">
        <v>82777</v>
      </c>
    </row>
    <row r="54" spans="2:16" ht="15" customHeight="1" x14ac:dyDescent="0.2">
      <c r="B54" s="386"/>
      <c r="C54" s="387" t="str">
        <f>C12</f>
        <v>６年</v>
      </c>
      <c r="D54" s="415">
        <v>389859</v>
      </c>
      <c r="E54" s="416">
        <v>309854</v>
      </c>
      <c r="F54" s="417">
        <v>80005</v>
      </c>
      <c r="G54" s="418">
        <v>309379</v>
      </c>
      <c r="H54" s="416">
        <v>273774</v>
      </c>
      <c r="I54" s="419">
        <v>35605</v>
      </c>
      <c r="J54" s="418">
        <v>380957</v>
      </c>
      <c r="K54" s="416">
        <v>298938</v>
      </c>
      <c r="L54" s="417">
        <v>82019</v>
      </c>
      <c r="M54" s="418">
        <v>463497</v>
      </c>
      <c r="N54" s="416">
        <v>354039</v>
      </c>
      <c r="O54" s="419">
        <v>109458</v>
      </c>
      <c r="P54" s="389"/>
    </row>
    <row r="55" spans="2:16" ht="15" customHeight="1" x14ac:dyDescent="0.2">
      <c r="B55" s="386"/>
      <c r="C55" s="390">
        <f>$A$4</f>
        <v>6</v>
      </c>
      <c r="D55" s="392">
        <v>299173</v>
      </c>
      <c r="E55" s="392">
        <v>296278</v>
      </c>
      <c r="F55" s="392">
        <v>2895</v>
      </c>
      <c r="G55" s="392">
        <v>273607</v>
      </c>
      <c r="H55" s="392">
        <v>273218</v>
      </c>
      <c r="I55" s="392">
        <v>389</v>
      </c>
      <c r="J55" s="392">
        <v>334998</v>
      </c>
      <c r="K55" s="392">
        <v>282913</v>
      </c>
      <c r="L55" s="392">
        <v>52085</v>
      </c>
      <c r="M55" s="392">
        <v>348340</v>
      </c>
      <c r="N55" s="392">
        <v>348340</v>
      </c>
      <c r="O55" s="392">
        <v>0</v>
      </c>
      <c r="P55" s="389"/>
    </row>
    <row r="56" spans="2:16" ht="15" customHeight="1" x14ac:dyDescent="0.2">
      <c r="B56" s="386"/>
      <c r="C56" s="394" t="s">
        <v>11</v>
      </c>
      <c r="D56" s="396">
        <v>338511</v>
      </c>
      <c r="E56" s="396">
        <v>294298</v>
      </c>
      <c r="F56" s="396">
        <v>44213</v>
      </c>
      <c r="G56" s="396">
        <v>292371</v>
      </c>
      <c r="H56" s="396">
        <v>291943</v>
      </c>
      <c r="I56" s="396">
        <v>428</v>
      </c>
      <c r="J56" s="396">
        <v>278500</v>
      </c>
      <c r="K56" s="396">
        <v>275232</v>
      </c>
      <c r="L56" s="396">
        <v>3268</v>
      </c>
      <c r="M56" s="396">
        <v>375269</v>
      </c>
      <c r="N56" s="396">
        <v>375269</v>
      </c>
      <c r="O56" s="396">
        <v>0</v>
      </c>
      <c r="P56" s="389"/>
    </row>
    <row r="57" spans="2:16" ht="15" customHeight="1" x14ac:dyDescent="0.2">
      <c r="B57" s="386"/>
      <c r="C57" s="394" t="s">
        <v>12</v>
      </c>
      <c r="D57" s="396">
        <v>330473</v>
      </c>
      <c r="E57" s="396">
        <v>304847</v>
      </c>
      <c r="F57" s="396">
        <v>25626</v>
      </c>
      <c r="G57" s="396">
        <v>284140</v>
      </c>
      <c r="H57" s="396">
        <v>278652</v>
      </c>
      <c r="I57" s="396">
        <v>5488</v>
      </c>
      <c r="J57" s="396">
        <v>336164</v>
      </c>
      <c r="K57" s="396">
        <v>291393</v>
      </c>
      <c r="L57" s="396">
        <v>44771</v>
      </c>
      <c r="M57" s="396">
        <v>370347</v>
      </c>
      <c r="N57" s="396">
        <v>353985</v>
      </c>
      <c r="O57" s="396">
        <v>16362</v>
      </c>
      <c r="P57" s="389"/>
    </row>
    <row r="58" spans="2:16" ht="15" customHeight="1" x14ac:dyDescent="0.2">
      <c r="B58" s="386"/>
      <c r="C58" s="394" t="s">
        <v>13</v>
      </c>
      <c r="D58" s="396">
        <v>334719</v>
      </c>
      <c r="E58" s="396">
        <v>314125</v>
      </c>
      <c r="F58" s="396">
        <v>20594</v>
      </c>
      <c r="G58" s="396">
        <v>267787</v>
      </c>
      <c r="H58" s="396">
        <v>267535</v>
      </c>
      <c r="I58" s="396">
        <v>252</v>
      </c>
      <c r="J58" s="396">
        <v>318867</v>
      </c>
      <c r="K58" s="396">
        <v>317899</v>
      </c>
      <c r="L58" s="396">
        <v>968</v>
      </c>
      <c r="M58" s="396">
        <v>353052</v>
      </c>
      <c r="N58" s="396">
        <v>353052</v>
      </c>
      <c r="O58" s="396">
        <v>0</v>
      </c>
      <c r="P58" s="389"/>
    </row>
    <row r="59" spans="2:16" ht="15" customHeight="1" x14ac:dyDescent="0.2">
      <c r="B59" s="386"/>
      <c r="C59" s="394" t="s">
        <v>14</v>
      </c>
      <c r="D59" s="396">
        <v>327299</v>
      </c>
      <c r="E59" s="396">
        <v>300949</v>
      </c>
      <c r="F59" s="396">
        <v>26350</v>
      </c>
      <c r="G59" s="396">
        <v>279374</v>
      </c>
      <c r="H59" s="396">
        <v>266038</v>
      </c>
      <c r="I59" s="396">
        <v>13336</v>
      </c>
      <c r="J59" s="396">
        <v>424102</v>
      </c>
      <c r="K59" s="396">
        <v>303470</v>
      </c>
      <c r="L59" s="396">
        <v>120632</v>
      </c>
      <c r="M59" s="396">
        <v>336413</v>
      </c>
      <c r="N59" s="396">
        <v>336413</v>
      </c>
      <c r="O59" s="396">
        <v>0</v>
      </c>
      <c r="P59" s="389"/>
    </row>
    <row r="60" spans="2:16" ht="15" customHeight="1" x14ac:dyDescent="0.2">
      <c r="B60" s="386"/>
      <c r="C60" s="394" t="s">
        <v>15</v>
      </c>
      <c r="D60" s="396">
        <v>563796</v>
      </c>
      <c r="E60" s="396">
        <v>308410</v>
      </c>
      <c r="F60" s="396">
        <v>255386</v>
      </c>
      <c r="G60" s="396">
        <v>369786</v>
      </c>
      <c r="H60" s="396">
        <v>280003</v>
      </c>
      <c r="I60" s="396">
        <v>89783</v>
      </c>
      <c r="J60" s="396">
        <v>387315</v>
      </c>
      <c r="K60" s="396">
        <v>305843</v>
      </c>
      <c r="L60" s="396">
        <v>81472</v>
      </c>
      <c r="M60" s="396">
        <v>910501</v>
      </c>
      <c r="N60" s="396">
        <v>354659</v>
      </c>
      <c r="O60" s="396">
        <v>555842</v>
      </c>
      <c r="P60" s="389"/>
    </row>
    <row r="61" spans="2:16" ht="15" customHeight="1" x14ac:dyDescent="0.2">
      <c r="B61" s="386"/>
      <c r="C61" s="394" t="s">
        <v>16</v>
      </c>
      <c r="D61" s="396">
        <v>431106</v>
      </c>
      <c r="E61" s="396">
        <v>316075</v>
      </c>
      <c r="F61" s="396">
        <v>115031</v>
      </c>
      <c r="G61" s="396">
        <v>336694</v>
      </c>
      <c r="H61" s="396">
        <v>263831</v>
      </c>
      <c r="I61" s="396">
        <v>72863</v>
      </c>
      <c r="J61" s="396">
        <v>511617</v>
      </c>
      <c r="K61" s="396">
        <v>304288</v>
      </c>
      <c r="L61" s="396">
        <v>207329</v>
      </c>
      <c r="M61" s="396">
        <v>437348</v>
      </c>
      <c r="N61" s="396">
        <v>367425</v>
      </c>
      <c r="O61" s="396">
        <v>69923</v>
      </c>
      <c r="P61" s="389"/>
    </row>
    <row r="62" spans="2:16" ht="15" customHeight="1" x14ac:dyDescent="0.2">
      <c r="B62" s="386"/>
      <c r="C62" s="394" t="s">
        <v>17</v>
      </c>
      <c r="D62" s="396">
        <v>307361</v>
      </c>
      <c r="E62" s="396">
        <v>303071</v>
      </c>
      <c r="F62" s="396">
        <v>4290</v>
      </c>
      <c r="G62" s="396">
        <v>292775</v>
      </c>
      <c r="H62" s="396">
        <v>266901</v>
      </c>
      <c r="I62" s="396">
        <v>25874</v>
      </c>
      <c r="J62" s="396">
        <v>319364</v>
      </c>
      <c r="K62" s="396">
        <v>299833</v>
      </c>
      <c r="L62" s="396">
        <v>19531</v>
      </c>
      <c r="M62" s="396">
        <v>347095</v>
      </c>
      <c r="N62" s="396">
        <v>347095</v>
      </c>
      <c r="O62" s="396">
        <v>0</v>
      </c>
      <c r="P62" s="389"/>
    </row>
    <row r="63" spans="2:16" ht="15" customHeight="1" x14ac:dyDescent="0.2">
      <c r="B63" s="386"/>
      <c r="C63" s="394" t="s">
        <v>18</v>
      </c>
      <c r="D63" s="396">
        <v>347483</v>
      </c>
      <c r="E63" s="396">
        <v>312682</v>
      </c>
      <c r="F63" s="396">
        <v>34801</v>
      </c>
      <c r="G63" s="396">
        <v>265983</v>
      </c>
      <c r="H63" s="396">
        <v>265589</v>
      </c>
      <c r="I63" s="396">
        <v>394</v>
      </c>
      <c r="J63" s="396">
        <v>298720</v>
      </c>
      <c r="K63" s="396">
        <v>297861</v>
      </c>
      <c r="L63" s="396">
        <v>859</v>
      </c>
      <c r="M63" s="396">
        <v>370561</v>
      </c>
      <c r="N63" s="396">
        <v>351760</v>
      </c>
      <c r="O63" s="396">
        <v>18801</v>
      </c>
      <c r="P63" s="389"/>
    </row>
    <row r="64" spans="2:16" ht="15" customHeight="1" x14ac:dyDescent="0.2">
      <c r="B64" s="386"/>
      <c r="C64" s="394" t="s">
        <v>19</v>
      </c>
      <c r="D64" s="396">
        <v>321111</v>
      </c>
      <c r="E64" s="396">
        <v>316388</v>
      </c>
      <c r="F64" s="396">
        <v>4723</v>
      </c>
      <c r="G64" s="396">
        <v>277212</v>
      </c>
      <c r="H64" s="396">
        <v>276810</v>
      </c>
      <c r="I64" s="396">
        <v>402</v>
      </c>
      <c r="J64" s="396">
        <v>303745</v>
      </c>
      <c r="K64" s="396">
        <v>302969</v>
      </c>
      <c r="L64" s="396">
        <v>776</v>
      </c>
      <c r="M64" s="396">
        <v>352497</v>
      </c>
      <c r="N64" s="396">
        <v>352497</v>
      </c>
      <c r="O64" s="396">
        <v>0</v>
      </c>
      <c r="P64" s="389"/>
    </row>
    <row r="65" spans="2:16" ht="15" customHeight="1" x14ac:dyDescent="0.2">
      <c r="B65" s="386"/>
      <c r="C65" s="394" t="s">
        <v>20</v>
      </c>
      <c r="D65" s="396">
        <v>374215</v>
      </c>
      <c r="E65" s="396">
        <v>331154</v>
      </c>
      <c r="F65" s="396">
        <v>43061</v>
      </c>
      <c r="G65" s="396">
        <v>271653</v>
      </c>
      <c r="H65" s="396">
        <v>267938</v>
      </c>
      <c r="I65" s="396">
        <v>3715</v>
      </c>
      <c r="J65" s="396">
        <v>448166</v>
      </c>
      <c r="K65" s="396">
        <v>305631</v>
      </c>
      <c r="L65" s="396">
        <v>142535</v>
      </c>
      <c r="M65" s="396">
        <v>352456</v>
      </c>
      <c r="N65" s="396">
        <v>352456</v>
      </c>
      <c r="O65" s="396">
        <v>0</v>
      </c>
      <c r="P65" s="389"/>
    </row>
    <row r="66" spans="2:16" ht="15" customHeight="1" x14ac:dyDescent="0.2">
      <c r="B66" s="401"/>
      <c r="C66" s="402" t="s">
        <v>21</v>
      </c>
      <c r="D66" s="404">
        <v>694488</v>
      </c>
      <c r="E66" s="404">
        <v>318434</v>
      </c>
      <c r="F66" s="404">
        <v>376054</v>
      </c>
      <c r="G66" s="404">
        <v>484082</v>
      </c>
      <c r="H66" s="404">
        <v>286208</v>
      </c>
      <c r="I66" s="404">
        <v>197874</v>
      </c>
      <c r="J66" s="404">
        <v>624271</v>
      </c>
      <c r="K66" s="404">
        <v>297920</v>
      </c>
      <c r="L66" s="404">
        <v>326351</v>
      </c>
      <c r="M66" s="404">
        <v>1013893</v>
      </c>
      <c r="N66" s="404">
        <v>356264</v>
      </c>
      <c r="O66" s="404">
        <v>657629</v>
      </c>
      <c r="P66" s="389"/>
    </row>
    <row r="67" spans="2:16" ht="15" customHeight="1" x14ac:dyDescent="0.2">
      <c r="B67" s="380" t="s">
        <v>151</v>
      </c>
      <c r="C67" s="381" t="str">
        <f>C49</f>
        <v>令和元年平均</v>
      </c>
      <c r="D67" s="382">
        <v>89225</v>
      </c>
      <c r="E67" s="406">
        <v>85556</v>
      </c>
      <c r="F67" s="406">
        <v>3669</v>
      </c>
      <c r="G67" s="406">
        <v>101448</v>
      </c>
      <c r="H67" s="406">
        <v>100496</v>
      </c>
      <c r="I67" s="406">
        <v>952</v>
      </c>
      <c r="J67" s="406">
        <v>94600</v>
      </c>
      <c r="K67" s="406">
        <v>92637</v>
      </c>
      <c r="L67" s="406">
        <v>1963</v>
      </c>
      <c r="M67" s="406">
        <v>134793</v>
      </c>
      <c r="N67" s="406">
        <v>128152</v>
      </c>
      <c r="O67" s="420">
        <v>6641</v>
      </c>
    </row>
    <row r="68" spans="2:16" ht="15" customHeight="1" x14ac:dyDescent="0.2">
      <c r="B68" s="386"/>
      <c r="C68" s="387" t="str">
        <f>C50</f>
        <v>２年</v>
      </c>
      <c r="D68" s="382">
        <v>118472</v>
      </c>
      <c r="E68" s="407">
        <v>114939</v>
      </c>
      <c r="F68" s="407">
        <v>3533</v>
      </c>
      <c r="G68" s="407">
        <v>100701</v>
      </c>
      <c r="H68" s="407">
        <v>97809</v>
      </c>
      <c r="I68" s="407">
        <v>2892</v>
      </c>
      <c r="J68" s="407">
        <v>92540</v>
      </c>
      <c r="K68" s="407">
        <v>90977</v>
      </c>
      <c r="L68" s="407">
        <v>1563</v>
      </c>
      <c r="M68" s="407">
        <v>110880</v>
      </c>
      <c r="N68" s="407">
        <v>108352</v>
      </c>
      <c r="O68" s="421">
        <v>2528</v>
      </c>
    </row>
    <row r="69" spans="2:16" ht="15" customHeight="1" x14ac:dyDescent="0.2">
      <c r="B69" s="386"/>
      <c r="C69" s="387" t="str">
        <f t="shared" ref="C69:C71" si="2">C51</f>
        <v>３年</v>
      </c>
      <c r="D69" s="382">
        <v>97892</v>
      </c>
      <c r="E69" s="407">
        <v>90053</v>
      </c>
      <c r="F69" s="407">
        <v>7839</v>
      </c>
      <c r="G69" s="407">
        <v>109701</v>
      </c>
      <c r="H69" s="407">
        <v>104855</v>
      </c>
      <c r="I69" s="407">
        <v>4846</v>
      </c>
      <c r="J69" s="407">
        <v>91140</v>
      </c>
      <c r="K69" s="407">
        <v>89291</v>
      </c>
      <c r="L69" s="407">
        <v>1849</v>
      </c>
      <c r="M69" s="407">
        <v>110392</v>
      </c>
      <c r="N69" s="407">
        <v>107930</v>
      </c>
      <c r="O69" s="421">
        <v>2462</v>
      </c>
    </row>
    <row r="70" spans="2:16" ht="15" customHeight="1" x14ac:dyDescent="0.2">
      <c r="B70" s="386"/>
      <c r="C70" s="387" t="str">
        <f t="shared" si="2"/>
        <v>４年</v>
      </c>
      <c r="D70" s="382">
        <v>117917</v>
      </c>
      <c r="E70" s="407">
        <v>105079</v>
      </c>
      <c r="F70" s="407">
        <v>12838</v>
      </c>
      <c r="G70" s="407">
        <v>111677</v>
      </c>
      <c r="H70" s="407">
        <v>106081</v>
      </c>
      <c r="I70" s="407">
        <v>5596</v>
      </c>
      <c r="J70" s="407">
        <v>104810</v>
      </c>
      <c r="K70" s="407">
        <v>101275</v>
      </c>
      <c r="L70" s="407">
        <v>3535</v>
      </c>
      <c r="M70" s="407">
        <v>114463</v>
      </c>
      <c r="N70" s="407">
        <v>112171</v>
      </c>
      <c r="O70" s="421">
        <v>2292</v>
      </c>
    </row>
    <row r="71" spans="2:16" ht="15" customHeight="1" x14ac:dyDescent="0.2">
      <c r="B71" s="386"/>
      <c r="C71" s="387" t="str">
        <f t="shared" si="2"/>
        <v>５年</v>
      </c>
      <c r="D71" s="382">
        <v>97684</v>
      </c>
      <c r="E71" s="407">
        <v>93585</v>
      </c>
      <c r="F71" s="407">
        <v>4099</v>
      </c>
      <c r="G71" s="407">
        <v>86840</v>
      </c>
      <c r="H71" s="407">
        <v>85786</v>
      </c>
      <c r="I71" s="407">
        <v>1054</v>
      </c>
      <c r="J71" s="407">
        <v>102835</v>
      </c>
      <c r="K71" s="407">
        <v>100054</v>
      </c>
      <c r="L71" s="407">
        <v>2781</v>
      </c>
      <c r="M71" s="407">
        <v>123848</v>
      </c>
      <c r="N71" s="407">
        <v>122732</v>
      </c>
      <c r="O71" s="421">
        <v>1116</v>
      </c>
    </row>
    <row r="72" spans="2:16" ht="15" customHeight="1" x14ac:dyDescent="0.2">
      <c r="B72" s="386"/>
      <c r="C72" s="387" t="str">
        <f>C54</f>
        <v>６年</v>
      </c>
      <c r="D72" s="415">
        <v>119130</v>
      </c>
      <c r="E72" s="416">
        <v>116044</v>
      </c>
      <c r="F72" s="416">
        <v>3086</v>
      </c>
      <c r="G72" s="416">
        <v>124422</v>
      </c>
      <c r="H72" s="416">
        <v>120987</v>
      </c>
      <c r="I72" s="416">
        <v>3435</v>
      </c>
      <c r="J72" s="416">
        <v>108338</v>
      </c>
      <c r="K72" s="416">
        <v>105647</v>
      </c>
      <c r="L72" s="416">
        <v>2691</v>
      </c>
      <c r="M72" s="416">
        <v>130590</v>
      </c>
      <c r="N72" s="416">
        <v>123071</v>
      </c>
      <c r="O72" s="422">
        <v>7519</v>
      </c>
      <c r="P72" s="389"/>
    </row>
    <row r="73" spans="2:16" ht="15" customHeight="1" x14ac:dyDescent="0.2">
      <c r="B73" s="386"/>
      <c r="C73" s="390">
        <f>$A$4</f>
        <v>6</v>
      </c>
      <c r="D73" s="392">
        <v>90425</v>
      </c>
      <c r="E73" s="392">
        <v>90322</v>
      </c>
      <c r="F73" s="392">
        <v>103</v>
      </c>
      <c r="G73" s="392">
        <v>95239</v>
      </c>
      <c r="H73" s="392">
        <v>95239</v>
      </c>
      <c r="I73" s="392">
        <v>0</v>
      </c>
      <c r="J73" s="392">
        <v>107835</v>
      </c>
      <c r="K73" s="392">
        <v>103497</v>
      </c>
      <c r="L73" s="392">
        <v>4338</v>
      </c>
      <c r="M73" s="392">
        <v>126095</v>
      </c>
      <c r="N73" s="392">
        <v>126095</v>
      </c>
      <c r="O73" s="392">
        <v>0</v>
      </c>
      <c r="P73" s="389"/>
    </row>
    <row r="74" spans="2:16" ht="15" customHeight="1" x14ac:dyDescent="0.2">
      <c r="B74" s="386"/>
      <c r="C74" s="410" t="s">
        <v>11</v>
      </c>
      <c r="D74" s="396">
        <v>114231</v>
      </c>
      <c r="E74" s="396">
        <v>114094</v>
      </c>
      <c r="F74" s="396">
        <v>137</v>
      </c>
      <c r="G74" s="396">
        <v>101431</v>
      </c>
      <c r="H74" s="396">
        <v>101431</v>
      </c>
      <c r="I74" s="396">
        <v>0</v>
      </c>
      <c r="J74" s="396">
        <v>104201</v>
      </c>
      <c r="K74" s="396">
        <v>103659</v>
      </c>
      <c r="L74" s="396">
        <v>542</v>
      </c>
      <c r="M74" s="396">
        <v>113746</v>
      </c>
      <c r="N74" s="396">
        <v>113746</v>
      </c>
      <c r="O74" s="396">
        <v>0</v>
      </c>
      <c r="P74" s="389"/>
    </row>
    <row r="75" spans="2:16" ht="15" customHeight="1" x14ac:dyDescent="0.2">
      <c r="B75" s="386"/>
      <c r="C75" s="410" t="s">
        <v>12</v>
      </c>
      <c r="D75" s="396">
        <v>114415</v>
      </c>
      <c r="E75" s="396">
        <v>114297</v>
      </c>
      <c r="F75" s="396">
        <v>118</v>
      </c>
      <c r="G75" s="396">
        <v>127083</v>
      </c>
      <c r="H75" s="396">
        <v>97239</v>
      </c>
      <c r="I75" s="396">
        <v>29844</v>
      </c>
      <c r="J75" s="396">
        <v>108884</v>
      </c>
      <c r="K75" s="396">
        <v>108282</v>
      </c>
      <c r="L75" s="396">
        <v>602</v>
      </c>
      <c r="M75" s="396">
        <v>101260</v>
      </c>
      <c r="N75" s="396">
        <v>101260</v>
      </c>
      <c r="O75" s="396">
        <v>0</v>
      </c>
      <c r="P75" s="389"/>
    </row>
    <row r="76" spans="2:16" ht="15" customHeight="1" x14ac:dyDescent="0.2">
      <c r="B76" s="386"/>
      <c r="C76" s="410" t="s">
        <v>13</v>
      </c>
      <c r="D76" s="396">
        <v>122282</v>
      </c>
      <c r="E76" s="396">
        <v>115585</v>
      </c>
      <c r="F76" s="396">
        <v>6697</v>
      </c>
      <c r="G76" s="396">
        <v>94302</v>
      </c>
      <c r="H76" s="396">
        <v>94302</v>
      </c>
      <c r="I76" s="396">
        <v>0</v>
      </c>
      <c r="J76" s="396">
        <v>106078</v>
      </c>
      <c r="K76" s="396">
        <v>106062</v>
      </c>
      <c r="L76" s="396">
        <v>16</v>
      </c>
      <c r="M76" s="396">
        <v>120833</v>
      </c>
      <c r="N76" s="396">
        <v>120833</v>
      </c>
      <c r="O76" s="396">
        <v>0</v>
      </c>
      <c r="P76" s="389"/>
    </row>
    <row r="77" spans="2:16" ht="15" customHeight="1" x14ac:dyDescent="0.2">
      <c r="B77" s="386"/>
      <c r="C77" s="410" t="s">
        <v>14</v>
      </c>
      <c r="D77" s="396">
        <v>118909</v>
      </c>
      <c r="E77" s="396">
        <v>118774</v>
      </c>
      <c r="F77" s="396">
        <v>135</v>
      </c>
      <c r="G77" s="396">
        <v>98874</v>
      </c>
      <c r="H77" s="396">
        <v>98874</v>
      </c>
      <c r="I77" s="396">
        <v>0</v>
      </c>
      <c r="J77" s="396">
        <v>108798</v>
      </c>
      <c r="K77" s="396">
        <v>107672</v>
      </c>
      <c r="L77" s="396">
        <v>1126</v>
      </c>
      <c r="M77" s="396">
        <v>112396</v>
      </c>
      <c r="N77" s="396">
        <v>112396</v>
      </c>
      <c r="O77" s="396">
        <v>0</v>
      </c>
      <c r="P77" s="389"/>
    </row>
    <row r="78" spans="2:16" ht="15" customHeight="1" x14ac:dyDescent="0.2">
      <c r="B78" s="386"/>
      <c r="C78" s="410" t="s">
        <v>15</v>
      </c>
      <c r="D78" s="396">
        <v>115590</v>
      </c>
      <c r="E78" s="396">
        <v>113285</v>
      </c>
      <c r="F78" s="396">
        <v>2305</v>
      </c>
      <c r="G78" s="396">
        <v>102201</v>
      </c>
      <c r="H78" s="396">
        <v>91556</v>
      </c>
      <c r="I78" s="396">
        <v>10645</v>
      </c>
      <c r="J78" s="396">
        <v>109806</v>
      </c>
      <c r="K78" s="396">
        <v>106201</v>
      </c>
      <c r="L78" s="396">
        <v>3605</v>
      </c>
      <c r="M78" s="396">
        <v>112710</v>
      </c>
      <c r="N78" s="396">
        <v>111301</v>
      </c>
      <c r="O78" s="396">
        <v>1409</v>
      </c>
      <c r="P78" s="389"/>
    </row>
    <row r="79" spans="2:16" ht="15" customHeight="1" x14ac:dyDescent="0.2">
      <c r="B79" s="386"/>
      <c r="C79" s="410" t="s">
        <v>16</v>
      </c>
      <c r="D79" s="396">
        <v>129603</v>
      </c>
      <c r="E79" s="396">
        <v>120402</v>
      </c>
      <c r="F79" s="396">
        <v>9201</v>
      </c>
      <c r="G79" s="396">
        <v>146939</v>
      </c>
      <c r="H79" s="396">
        <v>141554</v>
      </c>
      <c r="I79" s="396">
        <v>5385</v>
      </c>
      <c r="J79" s="396">
        <v>104522</v>
      </c>
      <c r="K79" s="396">
        <v>100120</v>
      </c>
      <c r="L79" s="396">
        <v>4402</v>
      </c>
      <c r="M79" s="396">
        <v>145561</v>
      </c>
      <c r="N79" s="396">
        <v>120860</v>
      </c>
      <c r="O79" s="396">
        <v>24701</v>
      </c>
      <c r="P79" s="389"/>
    </row>
    <row r="80" spans="2:16" ht="15" customHeight="1" x14ac:dyDescent="0.2">
      <c r="B80" s="386"/>
      <c r="C80" s="410" t="s">
        <v>17</v>
      </c>
      <c r="D80" s="396">
        <v>126218</v>
      </c>
      <c r="E80" s="396">
        <v>126062</v>
      </c>
      <c r="F80" s="396">
        <v>156</v>
      </c>
      <c r="G80" s="396">
        <v>145528</v>
      </c>
      <c r="H80" s="396">
        <v>135613</v>
      </c>
      <c r="I80" s="396">
        <v>9915</v>
      </c>
      <c r="J80" s="396">
        <v>107383</v>
      </c>
      <c r="K80" s="396">
        <v>106079</v>
      </c>
      <c r="L80" s="396">
        <v>1304</v>
      </c>
      <c r="M80" s="396">
        <v>126636</v>
      </c>
      <c r="N80" s="396">
        <v>126636</v>
      </c>
      <c r="O80" s="396">
        <v>0</v>
      </c>
      <c r="P80" s="389"/>
    </row>
    <row r="81" spans="2:21" ht="15" customHeight="1" x14ac:dyDescent="0.2">
      <c r="B81" s="386"/>
      <c r="C81" s="410" t="s">
        <v>18</v>
      </c>
      <c r="D81" s="396">
        <v>119106</v>
      </c>
      <c r="E81" s="396">
        <v>115222</v>
      </c>
      <c r="F81" s="396">
        <v>3884</v>
      </c>
      <c r="G81" s="396">
        <v>128997</v>
      </c>
      <c r="H81" s="396">
        <v>128995</v>
      </c>
      <c r="I81" s="396">
        <v>2</v>
      </c>
      <c r="J81" s="396">
        <v>106825</v>
      </c>
      <c r="K81" s="396">
        <v>106799</v>
      </c>
      <c r="L81" s="396">
        <v>26</v>
      </c>
      <c r="M81" s="396">
        <v>116178</v>
      </c>
      <c r="N81" s="396">
        <v>116178</v>
      </c>
      <c r="O81" s="396">
        <v>0</v>
      </c>
      <c r="P81" s="389"/>
    </row>
    <row r="82" spans="2:21" ht="15" customHeight="1" x14ac:dyDescent="0.2">
      <c r="B82" s="386"/>
      <c r="C82" s="410" t="s">
        <v>19</v>
      </c>
      <c r="D82" s="396">
        <v>122793</v>
      </c>
      <c r="E82" s="396">
        <v>122635</v>
      </c>
      <c r="F82" s="396">
        <v>158</v>
      </c>
      <c r="G82" s="396">
        <v>140641</v>
      </c>
      <c r="H82" s="396">
        <v>140641</v>
      </c>
      <c r="I82" s="396">
        <v>0</v>
      </c>
      <c r="J82" s="396">
        <v>108999</v>
      </c>
      <c r="K82" s="396">
        <v>108942</v>
      </c>
      <c r="L82" s="396">
        <v>57</v>
      </c>
      <c r="M82" s="396">
        <v>125878</v>
      </c>
      <c r="N82" s="396">
        <v>125878</v>
      </c>
      <c r="O82" s="396">
        <v>0</v>
      </c>
      <c r="P82" s="389"/>
    </row>
    <row r="83" spans="2:21" ht="15" customHeight="1" x14ac:dyDescent="0.2">
      <c r="B83" s="386"/>
      <c r="C83" s="410" t="s">
        <v>20</v>
      </c>
      <c r="D83" s="396">
        <v>132458</v>
      </c>
      <c r="E83" s="396">
        <v>132458</v>
      </c>
      <c r="F83" s="396">
        <v>0</v>
      </c>
      <c r="G83" s="396">
        <v>119492</v>
      </c>
      <c r="H83" s="396">
        <v>119492</v>
      </c>
      <c r="I83" s="396">
        <v>0</v>
      </c>
      <c r="J83" s="396">
        <v>104880</v>
      </c>
      <c r="K83" s="396">
        <v>104268</v>
      </c>
      <c r="L83" s="396">
        <v>612</v>
      </c>
      <c r="M83" s="396">
        <v>128703</v>
      </c>
      <c r="N83" s="396">
        <v>128703</v>
      </c>
      <c r="O83" s="396">
        <v>0</v>
      </c>
      <c r="P83" s="389"/>
    </row>
    <row r="84" spans="2:21" ht="15" customHeight="1" x14ac:dyDescent="0.2">
      <c r="B84" s="401"/>
      <c r="C84" s="411" t="s">
        <v>21</v>
      </c>
      <c r="D84" s="404">
        <v>144401</v>
      </c>
      <c r="E84" s="404">
        <v>125021</v>
      </c>
      <c r="F84" s="404">
        <v>19380</v>
      </c>
      <c r="G84" s="404">
        <v>126588</v>
      </c>
      <c r="H84" s="404">
        <v>123477</v>
      </c>
      <c r="I84" s="404">
        <v>3111</v>
      </c>
      <c r="J84" s="404">
        <v>120961</v>
      </c>
      <c r="K84" s="404">
        <v>106746</v>
      </c>
      <c r="L84" s="404">
        <v>14215</v>
      </c>
      <c r="M84" s="404">
        <v>239743</v>
      </c>
      <c r="N84" s="404">
        <v>174967</v>
      </c>
      <c r="O84" s="404">
        <v>64776</v>
      </c>
      <c r="P84" s="389"/>
    </row>
    <row r="85" spans="2:21" ht="15" customHeight="1" x14ac:dyDescent="0.2">
      <c r="B85" s="351" t="s">
        <v>154</v>
      </c>
      <c r="C85" s="352"/>
      <c r="D85" s="352"/>
      <c r="E85" s="352"/>
      <c r="F85" s="352"/>
      <c r="G85" s="352"/>
      <c r="H85" s="352"/>
      <c r="J85" s="352"/>
      <c r="K85" s="352"/>
      <c r="L85" s="352"/>
      <c r="M85" s="352"/>
      <c r="N85" s="352"/>
      <c r="O85" s="352"/>
    </row>
    <row r="86" spans="2:21" ht="15" customHeight="1" x14ac:dyDescent="0.2">
      <c r="B86" s="354" t="s">
        <v>3</v>
      </c>
      <c r="D86" s="355"/>
      <c r="E86" s="355"/>
      <c r="F86" s="355"/>
      <c r="G86" s="355"/>
      <c r="H86" s="355"/>
      <c r="I86" s="355"/>
      <c r="J86" s="355"/>
      <c r="K86" s="355"/>
      <c r="L86" s="355"/>
      <c r="M86" s="355"/>
      <c r="N86" s="355"/>
      <c r="O86" s="355" t="s">
        <v>153</v>
      </c>
    </row>
    <row r="87" spans="2:21" ht="15" customHeight="1" x14ac:dyDescent="0.2">
      <c r="B87" s="356"/>
      <c r="C87" s="357"/>
      <c r="D87" s="358" t="s">
        <v>87</v>
      </c>
      <c r="E87" s="359"/>
      <c r="F87" s="360"/>
      <c r="G87" s="361" t="s">
        <v>90</v>
      </c>
      <c r="H87" s="359"/>
      <c r="I87" s="360"/>
      <c r="J87" s="361" t="s">
        <v>91</v>
      </c>
      <c r="K87" s="359"/>
      <c r="L87" s="360"/>
      <c r="M87" s="361" t="s">
        <v>92</v>
      </c>
      <c r="N87" s="359"/>
      <c r="O87" s="360"/>
    </row>
    <row r="88" spans="2:21" ht="15" customHeight="1" x14ac:dyDescent="0.2">
      <c r="B88" s="362" t="s">
        <v>147</v>
      </c>
      <c r="C88" s="363"/>
      <c r="D88" s="365" t="s">
        <v>64</v>
      </c>
      <c r="E88" s="365" t="s">
        <v>65</v>
      </c>
      <c r="F88" s="365" t="s">
        <v>66</v>
      </c>
      <c r="G88" s="365" t="s">
        <v>64</v>
      </c>
      <c r="H88" s="365" t="s">
        <v>65</v>
      </c>
      <c r="I88" s="423" t="s">
        <v>66</v>
      </c>
      <c r="J88" s="365" t="s">
        <v>64</v>
      </c>
      <c r="K88" s="365" t="s">
        <v>65</v>
      </c>
      <c r="L88" s="423" t="s">
        <v>66</v>
      </c>
      <c r="M88" s="365" t="s">
        <v>64</v>
      </c>
      <c r="N88" s="365" t="s">
        <v>65</v>
      </c>
      <c r="O88" s="423" t="s">
        <v>66</v>
      </c>
      <c r="U88" s="424"/>
    </row>
    <row r="89" spans="2:21" ht="15" customHeight="1" x14ac:dyDescent="0.2">
      <c r="B89" s="362" t="s">
        <v>148</v>
      </c>
      <c r="C89" s="369" t="s">
        <v>4</v>
      </c>
      <c r="D89" s="425"/>
      <c r="E89" s="370" t="s">
        <v>67</v>
      </c>
      <c r="F89" s="370" t="s">
        <v>68</v>
      </c>
      <c r="G89" s="425"/>
      <c r="H89" s="370" t="s">
        <v>67</v>
      </c>
      <c r="I89" s="426" t="s">
        <v>68</v>
      </c>
      <c r="J89" s="425"/>
      <c r="K89" s="370" t="s">
        <v>67</v>
      </c>
      <c r="L89" s="426" t="s">
        <v>68</v>
      </c>
      <c r="M89" s="425"/>
      <c r="N89" s="370" t="s">
        <v>67</v>
      </c>
      <c r="O89" s="426" t="s">
        <v>68</v>
      </c>
      <c r="U89" s="367"/>
    </row>
    <row r="90" spans="2:21" ht="15" customHeight="1" x14ac:dyDescent="0.2">
      <c r="B90" s="372"/>
      <c r="C90" s="373" t="s">
        <v>149</v>
      </c>
      <c r="D90" s="375" t="s">
        <v>70</v>
      </c>
      <c r="E90" s="375" t="s">
        <v>71</v>
      </c>
      <c r="F90" s="375" t="s">
        <v>71</v>
      </c>
      <c r="G90" s="375" t="s">
        <v>70</v>
      </c>
      <c r="H90" s="375" t="s">
        <v>71</v>
      </c>
      <c r="I90" s="427" t="s">
        <v>71</v>
      </c>
      <c r="J90" s="375" t="s">
        <v>70</v>
      </c>
      <c r="K90" s="375" t="s">
        <v>71</v>
      </c>
      <c r="L90" s="427" t="s">
        <v>71</v>
      </c>
      <c r="M90" s="375" t="s">
        <v>70</v>
      </c>
      <c r="N90" s="375" t="s">
        <v>71</v>
      </c>
      <c r="O90" s="427" t="s">
        <v>71</v>
      </c>
      <c r="U90" s="367"/>
    </row>
    <row r="91" spans="2:21" ht="15" customHeight="1" x14ac:dyDescent="0.2">
      <c r="B91" s="380" t="s">
        <v>150</v>
      </c>
      <c r="C91" s="381" t="str">
        <f>C49</f>
        <v>令和元年平均</v>
      </c>
      <c r="D91" s="383">
        <v>324235</v>
      </c>
      <c r="E91" s="383">
        <v>286092</v>
      </c>
      <c r="F91" s="383">
        <v>38143</v>
      </c>
      <c r="G91" s="383">
        <v>368892</v>
      </c>
      <c r="H91" s="383">
        <v>306180</v>
      </c>
      <c r="I91" s="383">
        <v>62712</v>
      </c>
      <c r="J91" s="383">
        <v>264696</v>
      </c>
      <c r="K91" s="383">
        <v>240574</v>
      </c>
      <c r="L91" s="383">
        <v>24122</v>
      </c>
      <c r="M91" s="383">
        <v>296483</v>
      </c>
      <c r="N91" s="383">
        <v>258394</v>
      </c>
      <c r="O91" s="383">
        <v>38089</v>
      </c>
      <c r="U91" s="367"/>
    </row>
    <row r="92" spans="2:21" ht="15" customHeight="1" x14ac:dyDescent="0.2">
      <c r="B92" s="386"/>
      <c r="C92" s="387" t="str">
        <f>C50</f>
        <v>２年</v>
      </c>
      <c r="D92" s="383">
        <v>321361</v>
      </c>
      <c r="E92" s="383">
        <v>270494</v>
      </c>
      <c r="F92" s="383">
        <v>50867</v>
      </c>
      <c r="G92" s="383">
        <v>392753</v>
      </c>
      <c r="H92" s="383">
        <v>309900</v>
      </c>
      <c r="I92" s="383">
        <v>82853</v>
      </c>
      <c r="J92" s="383">
        <v>243787</v>
      </c>
      <c r="K92" s="383">
        <v>229214</v>
      </c>
      <c r="L92" s="383">
        <v>14573</v>
      </c>
      <c r="M92" s="383">
        <v>268679</v>
      </c>
      <c r="N92" s="383">
        <v>248727</v>
      </c>
      <c r="O92" s="383">
        <v>19952</v>
      </c>
      <c r="U92" s="428"/>
    </row>
    <row r="93" spans="2:21" ht="15" customHeight="1" x14ac:dyDescent="0.2">
      <c r="B93" s="386"/>
      <c r="C93" s="387" t="str">
        <f>C51</f>
        <v>３年</v>
      </c>
      <c r="D93" s="383">
        <v>364329</v>
      </c>
      <c r="E93" s="383">
        <v>283026</v>
      </c>
      <c r="F93" s="383">
        <v>81303</v>
      </c>
      <c r="G93" s="383">
        <v>381422</v>
      </c>
      <c r="H93" s="383">
        <v>311314</v>
      </c>
      <c r="I93" s="383">
        <v>70108</v>
      </c>
      <c r="J93" s="383">
        <v>221502</v>
      </c>
      <c r="K93" s="383">
        <v>213448</v>
      </c>
      <c r="L93" s="383">
        <v>8054</v>
      </c>
      <c r="M93" s="383">
        <v>267591</v>
      </c>
      <c r="N93" s="383">
        <v>250138</v>
      </c>
      <c r="O93" s="383">
        <v>17453</v>
      </c>
      <c r="U93" s="428"/>
    </row>
    <row r="94" spans="2:21" ht="15" customHeight="1" x14ac:dyDescent="0.2">
      <c r="B94" s="386"/>
      <c r="C94" s="387" t="str">
        <f t="shared" ref="C94:C95" si="3">C52</f>
        <v>４年</v>
      </c>
      <c r="D94" s="383">
        <v>324110</v>
      </c>
      <c r="E94" s="383">
        <v>281557</v>
      </c>
      <c r="F94" s="383">
        <v>42553</v>
      </c>
      <c r="G94" s="383">
        <v>381155</v>
      </c>
      <c r="H94" s="383">
        <v>311037</v>
      </c>
      <c r="I94" s="383">
        <v>70118</v>
      </c>
      <c r="J94" s="383">
        <v>233363</v>
      </c>
      <c r="K94" s="383">
        <v>222510</v>
      </c>
      <c r="L94" s="383">
        <v>10853</v>
      </c>
      <c r="M94" s="383">
        <v>245644</v>
      </c>
      <c r="N94" s="383">
        <v>221006</v>
      </c>
      <c r="O94" s="383">
        <v>24638</v>
      </c>
      <c r="U94" s="428"/>
    </row>
    <row r="95" spans="2:21" ht="15" customHeight="1" x14ac:dyDescent="0.2">
      <c r="B95" s="386"/>
      <c r="C95" s="387" t="str">
        <f t="shared" si="3"/>
        <v>５年</v>
      </c>
      <c r="D95" s="383">
        <v>327372</v>
      </c>
      <c r="E95" s="383">
        <v>274484</v>
      </c>
      <c r="F95" s="383">
        <v>52888</v>
      </c>
      <c r="G95" s="383">
        <v>387168</v>
      </c>
      <c r="H95" s="383">
        <v>319989</v>
      </c>
      <c r="I95" s="383">
        <v>67179</v>
      </c>
      <c r="J95" s="383">
        <v>241234</v>
      </c>
      <c r="K95" s="383">
        <v>226411</v>
      </c>
      <c r="L95" s="383">
        <v>14823</v>
      </c>
      <c r="M95" s="383">
        <v>276471</v>
      </c>
      <c r="N95" s="383">
        <v>242878</v>
      </c>
      <c r="O95" s="383">
        <v>33593</v>
      </c>
      <c r="U95" s="429"/>
    </row>
    <row r="96" spans="2:21" ht="15" customHeight="1" x14ac:dyDescent="0.2">
      <c r="B96" s="386"/>
      <c r="C96" s="387" t="str">
        <f>C54</f>
        <v>６年</v>
      </c>
      <c r="D96" s="430">
        <v>367804</v>
      </c>
      <c r="E96" s="430">
        <v>279960</v>
      </c>
      <c r="F96" s="430">
        <v>87844</v>
      </c>
      <c r="G96" s="430">
        <v>363717</v>
      </c>
      <c r="H96" s="430">
        <v>286565</v>
      </c>
      <c r="I96" s="430">
        <v>77152</v>
      </c>
      <c r="J96" s="430">
        <v>227835</v>
      </c>
      <c r="K96" s="430">
        <v>215936</v>
      </c>
      <c r="L96" s="430">
        <v>11899</v>
      </c>
      <c r="M96" s="430">
        <v>279143</v>
      </c>
      <c r="N96" s="430">
        <v>249155</v>
      </c>
      <c r="O96" s="430">
        <v>29988</v>
      </c>
      <c r="P96" s="389"/>
      <c r="U96" s="431"/>
    </row>
    <row r="97" spans="2:21" ht="15" customHeight="1" x14ac:dyDescent="0.2">
      <c r="B97" s="386"/>
      <c r="C97" s="390">
        <f>$A$4</f>
        <v>6</v>
      </c>
      <c r="D97" s="392">
        <v>283000</v>
      </c>
      <c r="E97" s="392">
        <v>269872</v>
      </c>
      <c r="F97" s="392">
        <v>13128</v>
      </c>
      <c r="G97" s="392">
        <v>295257</v>
      </c>
      <c r="H97" s="392">
        <v>295257</v>
      </c>
      <c r="I97" s="392">
        <v>0</v>
      </c>
      <c r="J97" s="392">
        <v>206132</v>
      </c>
      <c r="K97" s="392">
        <v>205170</v>
      </c>
      <c r="L97" s="392">
        <v>962</v>
      </c>
      <c r="M97" s="392">
        <v>256575</v>
      </c>
      <c r="N97" s="392">
        <v>255828</v>
      </c>
      <c r="O97" s="392">
        <v>747</v>
      </c>
      <c r="P97" s="389"/>
      <c r="U97" s="431"/>
    </row>
    <row r="98" spans="2:21" ht="15" customHeight="1" x14ac:dyDescent="0.2">
      <c r="B98" s="386"/>
      <c r="C98" s="394" t="s">
        <v>11</v>
      </c>
      <c r="D98" s="396">
        <v>362970</v>
      </c>
      <c r="E98" s="396">
        <v>264487</v>
      </c>
      <c r="F98" s="396">
        <v>98483</v>
      </c>
      <c r="G98" s="396">
        <v>290846</v>
      </c>
      <c r="H98" s="396">
        <v>290794</v>
      </c>
      <c r="I98" s="396">
        <v>52</v>
      </c>
      <c r="J98" s="396">
        <v>173458</v>
      </c>
      <c r="K98" s="396">
        <v>173458</v>
      </c>
      <c r="L98" s="396">
        <v>0</v>
      </c>
      <c r="M98" s="396">
        <v>240852</v>
      </c>
      <c r="N98" s="396">
        <v>239025</v>
      </c>
      <c r="O98" s="396">
        <v>1827</v>
      </c>
      <c r="P98" s="389"/>
      <c r="U98" s="431"/>
    </row>
    <row r="99" spans="2:21" ht="15" customHeight="1" x14ac:dyDescent="0.2">
      <c r="B99" s="386"/>
      <c r="C99" s="394" t="s">
        <v>12</v>
      </c>
      <c r="D99" s="396">
        <v>312217</v>
      </c>
      <c r="E99" s="396">
        <v>268191</v>
      </c>
      <c r="F99" s="396">
        <v>44026</v>
      </c>
      <c r="G99" s="396">
        <v>285733</v>
      </c>
      <c r="H99" s="396">
        <v>285733</v>
      </c>
      <c r="I99" s="396">
        <v>0</v>
      </c>
      <c r="J99" s="396">
        <v>187650</v>
      </c>
      <c r="K99" s="396">
        <v>182260</v>
      </c>
      <c r="L99" s="396">
        <v>5390</v>
      </c>
      <c r="M99" s="396">
        <v>244343</v>
      </c>
      <c r="N99" s="396">
        <v>241632</v>
      </c>
      <c r="O99" s="396">
        <v>2711</v>
      </c>
      <c r="P99" s="389"/>
      <c r="U99" s="431"/>
    </row>
    <row r="100" spans="2:21" ht="15" customHeight="1" x14ac:dyDescent="0.2">
      <c r="B100" s="386"/>
      <c r="C100" s="394" t="s">
        <v>13</v>
      </c>
      <c r="D100" s="396">
        <v>283704</v>
      </c>
      <c r="E100" s="396">
        <v>282467</v>
      </c>
      <c r="F100" s="396">
        <v>1237</v>
      </c>
      <c r="G100" s="396">
        <v>438903</v>
      </c>
      <c r="H100" s="396">
        <v>276637</v>
      </c>
      <c r="I100" s="396">
        <v>162266</v>
      </c>
      <c r="J100" s="396">
        <v>219082</v>
      </c>
      <c r="K100" s="396">
        <v>205685</v>
      </c>
      <c r="L100" s="396">
        <v>13397</v>
      </c>
      <c r="M100" s="396">
        <v>252779</v>
      </c>
      <c r="N100" s="396">
        <v>252760</v>
      </c>
      <c r="O100" s="396">
        <v>19</v>
      </c>
      <c r="P100" s="389"/>
      <c r="U100" s="431"/>
    </row>
    <row r="101" spans="2:21" ht="15" customHeight="1" x14ac:dyDescent="0.2">
      <c r="B101" s="386"/>
      <c r="C101" s="394" t="s">
        <v>14</v>
      </c>
      <c r="D101" s="396">
        <v>338542</v>
      </c>
      <c r="E101" s="396">
        <v>262297</v>
      </c>
      <c r="F101" s="396">
        <v>76245</v>
      </c>
      <c r="G101" s="396">
        <v>290261</v>
      </c>
      <c r="H101" s="396">
        <v>290261</v>
      </c>
      <c r="I101" s="396">
        <v>0</v>
      </c>
      <c r="J101" s="396">
        <v>223249</v>
      </c>
      <c r="K101" s="396">
        <v>222362</v>
      </c>
      <c r="L101" s="396">
        <v>887</v>
      </c>
      <c r="M101" s="396">
        <v>254747</v>
      </c>
      <c r="N101" s="396">
        <v>254728</v>
      </c>
      <c r="O101" s="396">
        <v>19</v>
      </c>
      <c r="P101" s="389"/>
      <c r="U101" s="431"/>
    </row>
    <row r="102" spans="2:21" ht="15" customHeight="1" x14ac:dyDescent="0.2">
      <c r="B102" s="386"/>
      <c r="C102" s="394" t="s">
        <v>15</v>
      </c>
      <c r="D102" s="396">
        <v>315952</v>
      </c>
      <c r="E102" s="396">
        <v>273171</v>
      </c>
      <c r="F102" s="396">
        <v>42781</v>
      </c>
      <c r="G102" s="396">
        <v>345742</v>
      </c>
      <c r="H102" s="396">
        <v>268792</v>
      </c>
      <c r="I102" s="396">
        <v>76950</v>
      </c>
      <c r="J102" s="396">
        <v>189796</v>
      </c>
      <c r="K102" s="396">
        <v>182893</v>
      </c>
      <c r="L102" s="396">
        <v>6903</v>
      </c>
      <c r="M102" s="396">
        <v>399919</v>
      </c>
      <c r="N102" s="396">
        <v>251983</v>
      </c>
      <c r="O102" s="396">
        <v>147936</v>
      </c>
      <c r="P102" s="389"/>
      <c r="U102" s="431"/>
    </row>
    <row r="103" spans="2:21" ht="15" customHeight="1" x14ac:dyDescent="0.2">
      <c r="B103" s="386"/>
      <c r="C103" s="394" t="s">
        <v>16</v>
      </c>
      <c r="D103" s="396">
        <v>448559</v>
      </c>
      <c r="E103" s="396">
        <v>276032</v>
      </c>
      <c r="F103" s="396">
        <v>172527</v>
      </c>
      <c r="G103" s="396">
        <v>410674</v>
      </c>
      <c r="H103" s="396">
        <v>288686</v>
      </c>
      <c r="I103" s="396">
        <v>121988</v>
      </c>
      <c r="J103" s="396">
        <v>234098</v>
      </c>
      <c r="K103" s="396">
        <v>212061</v>
      </c>
      <c r="L103" s="396">
        <v>22037</v>
      </c>
      <c r="M103" s="396">
        <v>292248</v>
      </c>
      <c r="N103" s="396">
        <v>245058</v>
      </c>
      <c r="O103" s="396">
        <v>47190</v>
      </c>
      <c r="P103" s="389"/>
      <c r="U103" s="431"/>
    </row>
    <row r="104" spans="2:21" ht="15" customHeight="1" x14ac:dyDescent="0.2">
      <c r="B104" s="386"/>
      <c r="C104" s="394" t="s">
        <v>17</v>
      </c>
      <c r="D104" s="396">
        <v>306407</v>
      </c>
      <c r="E104" s="396">
        <v>278906</v>
      </c>
      <c r="F104" s="396">
        <v>27501</v>
      </c>
      <c r="G104" s="396">
        <v>422990</v>
      </c>
      <c r="H104" s="396">
        <v>295609</v>
      </c>
      <c r="I104" s="396">
        <v>127381</v>
      </c>
      <c r="J104" s="396">
        <v>255524</v>
      </c>
      <c r="K104" s="396">
        <v>251456</v>
      </c>
      <c r="L104" s="396">
        <v>4068</v>
      </c>
      <c r="M104" s="396">
        <v>273295</v>
      </c>
      <c r="N104" s="396">
        <v>273265</v>
      </c>
      <c r="O104" s="396">
        <v>30</v>
      </c>
      <c r="P104" s="389"/>
      <c r="U104" s="431"/>
    </row>
    <row r="105" spans="2:21" ht="15" customHeight="1" x14ac:dyDescent="0.2">
      <c r="B105" s="386"/>
      <c r="C105" s="394" t="s">
        <v>18</v>
      </c>
      <c r="D105" s="396">
        <v>293335</v>
      </c>
      <c r="E105" s="396">
        <v>282848</v>
      </c>
      <c r="F105" s="396">
        <v>10487</v>
      </c>
      <c r="G105" s="396">
        <v>288698</v>
      </c>
      <c r="H105" s="396">
        <v>288698</v>
      </c>
      <c r="I105" s="396">
        <v>0</v>
      </c>
      <c r="J105" s="396">
        <v>250449</v>
      </c>
      <c r="K105" s="396">
        <v>238227</v>
      </c>
      <c r="L105" s="396">
        <v>12222</v>
      </c>
      <c r="M105" s="396">
        <v>246176</v>
      </c>
      <c r="N105" s="396">
        <v>245026</v>
      </c>
      <c r="O105" s="396">
        <v>1150</v>
      </c>
      <c r="P105" s="389"/>
      <c r="U105" s="431"/>
    </row>
    <row r="106" spans="2:21" ht="15" customHeight="1" x14ac:dyDescent="0.2">
      <c r="B106" s="386"/>
      <c r="C106" s="394" t="s">
        <v>19</v>
      </c>
      <c r="D106" s="396">
        <v>324366</v>
      </c>
      <c r="E106" s="396">
        <v>310698</v>
      </c>
      <c r="F106" s="396">
        <v>13668</v>
      </c>
      <c r="G106" s="396">
        <v>279528</v>
      </c>
      <c r="H106" s="396">
        <v>279528</v>
      </c>
      <c r="I106" s="396">
        <v>0</v>
      </c>
      <c r="J106" s="396">
        <v>231967</v>
      </c>
      <c r="K106" s="396">
        <v>231702</v>
      </c>
      <c r="L106" s="396">
        <v>265</v>
      </c>
      <c r="M106" s="396">
        <v>252646</v>
      </c>
      <c r="N106" s="396">
        <v>249704</v>
      </c>
      <c r="O106" s="396">
        <v>2942</v>
      </c>
      <c r="P106" s="389"/>
      <c r="U106" s="431"/>
    </row>
    <row r="107" spans="2:21" ht="15" customHeight="1" x14ac:dyDescent="0.2">
      <c r="B107" s="386"/>
      <c r="C107" s="394" t="s">
        <v>20</v>
      </c>
      <c r="D107" s="396">
        <v>332198</v>
      </c>
      <c r="E107" s="396">
        <v>296490</v>
      </c>
      <c r="F107" s="396">
        <v>35708</v>
      </c>
      <c r="G107" s="396">
        <v>288500</v>
      </c>
      <c r="H107" s="396">
        <v>288460</v>
      </c>
      <c r="I107" s="396">
        <v>40</v>
      </c>
      <c r="J107" s="396">
        <v>261770</v>
      </c>
      <c r="K107" s="396">
        <v>261770</v>
      </c>
      <c r="L107" s="396">
        <v>0</v>
      </c>
      <c r="M107" s="396">
        <v>234981</v>
      </c>
      <c r="N107" s="396">
        <v>233460</v>
      </c>
      <c r="O107" s="396">
        <v>1521</v>
      </c>
      <c r="P107" s="389"/>
      <c r="U107" s="431"/>
    </row>
    <row r="108" spans="2:21" ht="15" customHeight="1" x14ac:dyDescent="0.2">
      <c r="B108" s="401"/>
      <c r="C108" s="402" t="s">
        <v>21</v>
      </c>
      <c r="D108" s="404">
        <v>672388</v>
      </c>
      <c r="E108" s="404">
        <v>288535</v>
      </c>
      <c r="F108" s="404">
        <v>383853</v>
      </c>
      <c r="G108" s="404">
        <v>739239</v>
      </c>
      <c r="H108" s="404">
        <v>292169</v>
      </c>
      <c r="I108" s="404">
        <v>447070</v>
      </c>
      <c r="J108" s="404">
        <v>316083</v>
      </c>
      <c r="K108" s="404">
        <v>238599</v>
      </c>
      <c r="L108" s="404">
        <v>77484</v>
      </c>
      <c r="M108" s="404">
        <v>400081</v>
      </c>
      <c r="N108" s="404">
        <v>252163</v>
      </c>
      <c r="O108" s="404">
        <v>147918</v>
      </c>
      <c r="P108" s="389"/>
      <c r="U108" s="431"/>
    </row>
    <row r="109" spans="2:21" ht="15" customHeight="1" x14ac:dyDescent="0.2">
      <c r="B109" s="380" t="s">
        <v>151</v>
      </c>
      <c r="C109" s="381" t="str">
        <f>C91</f>
        <v>令和元年平均</v>
      </c>
      <c r="D109" s="432">
        <v>113482</v>
      </c>
      <c r="E109" s="432">
        <v>112740</v>
      </c>
      <c r="F109" s="432">
        <v>742</v>
      </c>
      <c r="G109" s="432">
        <v>121645</v>
      </c>
      <c r="H109" s="432">
        <v>100966</v>
      </c>
      <c r="I109" s="432">
        <v>20679</v>
      </c>
      <c r="J109" s="432">
        <v>68771</v>
      </c>
      <c r="K109" s="432">
        <v>68480</v>
      </c>
      <c r="L109" s="432">
        <v>291</v>
      </c>
      <c r="M109" s="432">
        <v>85722</v>
      </c>
      <c r="N109" s="432">
        <v>84167</v>
      </c>
      <c r="O109" s="432">
        <v>1555</v>
      </c>
      <c r="U109" s="431"/>
    </row>
    <row r="110" spans="2:21" ht="15" customHeight="1" x14ac:dyDescent="0.2">
      <c r="B110" s="386"/>
      <c r="C110" s="387" t="str">
        <f>C92</f>
        <v>２年</v>
      </c>
      <c r="D110" s="383">
        <v>70144</v>
      </c>
      <c r="E110" s="383">
        <v>69957</v>
      </c>
      <c r="F110" s="383">
        <v>187</v>
      </c>
      <c r="G110" s="383">
        <v>130016</v>
      </c>
      <c r="H110" s="383">
        <v>121518</v>
      </c>
      <c r="I110" s="383">
        <v>8498</v>
      </c>
      <c r="J110" s="383">
        <v>68723</v>
      </c>
      <c r="K110" s="383">
        <v>68269</v>
      </c>
      <c r="L110" s="383">
        <v>454</v>
      </c>
      <c r="M110" s="383">
        <v>86068</v>
      </c>
      <c r="N110" s="383">
        <v>85856</v>
      </c>
      <c r="O110" s="383">
        <v>212</v>
      </c>
      <c r="U110" s="428"/>
    </row>
    <row r="111" spans="2:21" ht="15" customHeight="1" x14ac:dyDescent="0.2">
      <c r="B111" s="386"/>
      <c r="C111" s="387" t="str">
        <f t="shared" ref="C111:C113" si="4">C93</f>
        <v>３年</v>
      </c>
      <c r="D111" s="383">
        <v>82204</v>
      </c>
      <c r="E111" s="383">
        <v>81386</v>
      </c>
      <c r="F111" s="383">
        <v>818</v>
      </c>
      <c r="G111" s="383">
        <v>125844</v>
      </c>
      <c r="H111" s="383">
        <v>121549</v>
      </c>
      <c r="I111" s="383">
        <v>4295</v>
      </c>
      <c r="J111" s="383">
        <v>74897</v>
      </c>
      <c r="K111" s="383">
        <v>74185</v>
      </c>
      <c r="L111" s="383">
        <v>712</v>
      </c>
      <c r="M111" s="383">
        <v>95494</v>
      </c>
      <c r="N111" s="383">
        <v>94081</v>
      </c>
      <c r="O111" s="383">
        <v>1413</v>
      </c>
      <c r="U111" s="428"/>
    </row>
    <row r="112" spans="2:21" ht="15" customHeight="1" x14ac:dyDescent="0.2">
      <c r="B112" s="386"/>
      <c r="C112" s="387" t="str">
        <f t="shared" si="4"/>
        <v>４年</v>
      </c>
      <c r="D112" s="383">
        <v>109369</v>
      </c>
      <c r="E112" s="383">
        <v>107267</v>
      </c>
      <c r="F112" s="383">
        <v>2102</v>
      </c>
      <c r="G112" s="383">
        <v>122448</v>
      </c>
      <c r="H112" s="383">
        <v>120315</v>
      </c>
      <c r="I112" s="383">
        <v>2133</v>
      </c>
      <c r="J112" s="383">
        <v>81346</v>
      </c>
      <c r="K112" s="383">
        <v>81005</v>
      </c>
      <c r="L112" s="383">
        <v>341</v>
      </c>
      <c r="M112" s="383">
        <v>97150</v>
      </c>
      <c r="N112" s="383">
        <v>93977</v>
      </c>
      <c r="O112" s="383">
        <v>3173</v>
      </c>
      <c r="U112" s="428"/>
    </row>
    <row r="113" spans="2:21" ht="15" customHeight="1" x14ac:dyDescent="0.2">
      <c r="B113" s="386"/>
      <c r="C113" s="387" t="str">
        <f t="shared" si="4"/>
        <v>５年</v>
      </c>
      <c r="D113" s="383">
        <v>95556</v>
      </c>
      <c r="E113" s="383">
        <v>94265</v>
      </c>
      <c r="F113" s="383">
        <v>1291</v>
      </c>
      <c r="G113" s="383">
        <v>129266</v>
      </c>
      <c r="H113" s="383">
        <v>118770</v>
      </c>
      <c r="I113" s="383">
        <v>10496</v>
      </c>
      <c r="J113" s="383">
        <v>69274</v>
      </c>
      <c r="K113" s="383">
        <v>69005</v>
      </c>
      <c r="L113" s="383">
        <v>269</v>
      </c>
      <c r="M113" s="383">
        <v>89071</v>
      </c>
      <c r="N113" s="383">
        <v>81420</v>
      </c>
      <c r="O113" s="383">
        <v>7651</v>
      </c>
      <c r="U113" s="429"/>
    </row>
    <row r="114" spans="2:21" ht="15" customHeight="1" x14ac:dyDescent="0.2">
      <c r="B114" s="386"/>
      <c r="C114" s="387" t="str">
        <f>C96</f>
        <v>６年</v>
      </c>
      <c r="D114" s="383">
        <v>102792</v>
      </c>
      <c r="E114" s="383">
        <v>101108</v>
      </c>
      <c r="F114" s="383">
        <v>1684</v>
      </c>
      <c r="G114" s="383">
        <v>140289</v>
      </c>
      <c r="H114" s="383">
        <v>116572</v>
      </c>
      <c r="I114" s="383">
        <v>23717</v>
      </c>
      <c r="J114" s="383">
        <v>63381</v>
      </c>
      <c r="K114" s="383">
        <v>63342</v>
      </c>
      <c r="L114" s="383">
        <v>39</v>
      </c>
      <c r="M114" s="383">
        <v>88821</v>
      </c>
      <c r="N114" s="383">
        <v>84412</v>
      </c>
      <c r="O114" s="383">
        <v>4409</v>
      </c>
      <c r="P114" s="389"/>
      <c r="U114" s="431"/>
    </row>
    <row r="115" spans="2:21" ht="15" customHeight="1" x14ac:dyDescent="0.2">
      <c r="B115" s="386"/>
      <c r="C115" s="390">
        <f>$A$4</f>
        <v>6</v>
      </c>
      <c r="D115" s="392">
        <v>92285</v>
      </c>
      <c r="E115" s="392">
        <v>92285</v>
      </c>
      <c r="F115" s="392">
        <v>0</v>
      </c>
      <c r="G115" s="392">
        <v>114882</v>
      </c>
      <c r="H115" s="392">
        <v>114882</v>
      </c>
      <c r="I115" s="392">
        <v>0</v>
      </c>
      <c r="J115" s="392">
        <v>60766</v>
      </c>
      <c r="K115" s="392">
        <v>60598</v>
      </c>
      <c r="L115" s="392">
        <v>168</v>
      </c>
      <c r="M115" s="392">
        <v>96466</v>
      </c>
      <c r="N115" s="392">
        <v>96143</v>
      </c>
      <c r="O115" s="392">
        <v>323</v>
      </c>
      <c r="P115" s="389"/>
      <c r="U115" s="431"/>
    </row>
    <row r="116" spans="2:21" ht="15" customHeight="1" x14ac:dyDescent="0.2">
      <c r="B116" s="386"/>
      <c r="C116" s="410" t="s">
        <v>11</v>
      </c>
      <c r="D116" s="396">
        <v>82226</v>
      </c>
      <c r="E116" s="396">
        <v>82226</v>
      </c>
      <c r="F116" s="396">
        <v>0</v>
      </c>
      <c r="G116" s="396">
        <v>118231</v>
      </c>
      <c r="H116" s="396">
        <v>118231</v>
      </c>
      <c r="I116" s="396">
        <v>0</v>
      </c>
      <c r="J116" s="396">
        <v>61221</v>
      </c>
      <c r="K116" s="396">
        <v>61221</v>
      </c>
      <c r="L116" s="396">
        <v>0</v>
      </c>
      <c r="M116" s="396">
        <v>87301</v>
      </c>
      <c r="N116" s="396">
        <v>87297</v>
      </c>
      <c r="O116" s="396">
        <v>4</v>
      </c>
      <c r="P116" s="389"/>
      <c r="U116" s="431"/>
    </row>
    <row r="117" spans="2:21" ht="15" customHeight="1" x14ac:dyDescent="0.2">
      <c r="B117" s="386"/>
      <c r="C117" s="410" t="s">
        <v>12</v>
      </c>
      <c r="D117" s="396">
        <v>95248</v>
      </c>
      <c r="E117" s="396">
        <v>95248</v>
      </c>
      <c r="F117" s="396">
        <v>0</v>
      </c>
      <c r="G117" s="396">
        <v>111057</v>
      </c>
      <c r="H117" s="396">
        <v>111057</v>
      </c>
      <c r="I117" s="396">
        <v>0</v>
      </c>
      <c r="J117" s="396">
        <v>63468</v>
      </c>
      <c r="K117" s="396">
        <v>63468</v>
      </c>
      <c r="L117" s="396">
        <v>0</v>
      </c>
      <c r="M117" s="396">
        <v>92443</v>
      </c>
      <c r="N117" s="396">
        <v>92342</v>
      </c>
      <c r="O117" s="396">
        <v>101</v>
      </c>
      <c r="P117" s="389"/>
      <c r="U117" s="431"/>
    </row>
    <row r="118" spans="2:21" ht="15" customHeight="1" x14ac:dyDescent="0.2">
      <c r="B118" s="386"/>
      <c r="C118" s="410" t="s">
        <v>13</v>
      </c>
      <c r="D118" s="396">
        <v>94798</v>
      </c>
      <c r="E118" s="396">
        <v>94798</v>
      </c>
      <c r="F118" s="396">
        <v>0</v>
      </c>
      <c r="G118" s="396">
        <v>119706</v>
      </c>
      <c r="H118" s="396">
        <v>119706</v>
      </c>
      <c r="I118" s="396">
        <v>0</v>
      </c>
      <c r="J118" s="396">
        <v>64247</v>
      </c>
      <c r="K118" s="396">
        <v>64208</v>
      </c>
      <c r="L118" s="396">
        <v>39</v>
      </c>
      <c r="M118" s="396">
        <v>84394</v>
      </c>
      <c r="N118" s="396">
        <v>84393</v>
      </c>
      <c r="O118" s="396">
        <v>1</v>
      </c>
      <c r="P118" s="389"/>
      <c r="U118" s="431"/>
    </row>
    <row r="119" spans="2:21" ht="15" customHeight="1" x14ac:dyDescent="0.2">
      <c r="B119" s="386"/>
      <c r="C119" s="410" t="s">
        <v>14</v>
      </c>
      <c r="D119" s="396">
        <v>93323</v>
      </c>
      <c r="E119" s="396">
        <v>91376</v>
      </c>
      <c r="F119" s="396">
        <v>1947</v>
      </c>
      <c r="G119" s="396">
        <v>114898</v>
      </c>
      <c r="H119" s="396">
        <v>114898</v>
      </c>
      <c r="I119" s="396">
        <v>0</v>
      </c>
      <c r="J119" s="396">
        <v>65095</v>
      </c>
      <c r="K119" s="396">
        <v>65091</v>
      </c>
      <c r="L119" s="396">
        <v>4</v>
      </c>
      <c r="M119" s="396">
        <v>84902</v>
      </c>
      <c r="N119" s="396">
        <v>84902</v>
      </c>
      <c r="O119" s="396">
        <v>0</v>
      </c>
      <c r="P119" s="389"/>
      <c r="U119" s="431"/>
    </row>
    <row r="120" spans="2:21" ht="15" customHeight="1" x14ac:dyDescent="0.2">
      <c r="B120" s="386"/>
      <c r="C120" s="410" t="s">
        <v>15</v>
      </c>
      <c r="D120" s="396">
        <v>86456</v>
      </c>
      <c r="E120" s="396">
        <v>86456</v>
      </c>
      <c r="F120" s="396">
        <v>0</v>
      </c>
      <c r="G120" s="396">
        <v>174217</v>
      </c>
      <c r="H120" s="396">
        <v>105965</v>
      </c>
      <c r="I120" s="396">
        <v>68252</v>
      </c>
      <c r="J120" s="396">
        <v>63664</v>
      </c>
      <c r="K120" s="396">
        <v>63411</v>
      </c>
      <c r="L120" s="396">
        <v>253</v>
      </c>
      <c r="M120" s="396">
        <v>140303</v>
      </c>
      <c r="N120" s="396">
        <v>88240</v>
      </c>
      <c r="O120" s="396">
        <v>52063</v>
      </c>
      <c r="P120" s="389"/>
      <c r="U120" s="431"/>
    </row>
    <row r="121" spans="2:21" ht="15" customHeight="1" x14ac:dyDescent="0.2">
      <c r="B121" s="386"/>
      <c r="C121" s="410" t="s">
        <v>16</v>
      </c>
      <c r="D121" s="396">
        <v>140345</v>
      </c>
      <c r="E121" s="396">
        <v>121371</v>
      </c>
      <c r="F121" s="396">
        <v>18974</v>
      </c>
      <c r="G121" s="396">
        <v>155823</v>
      </c>
      <c r="H121" s="396">
        <v>115792</v>
      </c>
      <c r="I121" s="396">
        <v>40031</v>
      </c>
      <c r="J121" s="396">
        <v>65535</v>
      </c>
      <c r="K121" s="396">
        <v>65535</v>
      </c>
      <c r="L121" s="396">
        <v>0</v>
      </c>
      <c r="M121" s="396">
        <v>94872</v>
      </c>
      <c r="N121" s="396">
        <v>92749</v>
      </c>
      <c r="O121" s="396">
        <v>2123</v>
      </c>
      <c r="P121" s="389"/>
      <c r="U121" s="431"/>
    </row>
    <row r="122" spans="2:21" ht="15" customHeight="1" x14ac:dyDescent="0.2">
      <c r="B122" s="386"/>
      <c r="C122" s="410" t="s">
        <v>17</v>
      </c>
      <c r="D122" s="396">
        <v>123458</v>
      </c>
      <c r="E122" s="396">
        <v>123458</v>
      </c>
      <c r="F122" s="396">
        <v>0</v>
      </c>
      <c r="G122" s="396">
        <v>124556</v>
      </c>
      <c r="H122" s="396">
        <v>101194</v>
      </c>
      <c r="I122" s="396">
        <v>23362</v>
      </c>
      <c r="J122" s="396">
        <v>63051</v>
      </c>
      <c r="K122" s="396">
        <v>63051</v>
      </c>
      <c r="L122" s="396">
        <v>0</v>
      </c>
      <c r="M122" s="396">
        <v>82721</v>
      </c>
      <c r="N122" s="396">
        <v>82720</v>
      </c>
      <c r="O122" s="396">
        <v>1</v>
      </c>
      <c r="P122" s="389"/>
      <c r="U122" s="431"/>
    </row>
    <row r="123" spans="2:21" ht="15" customHeight="1" x14ac:dyDescent="0.2">
      <c r="B123" s="386"/>
      <c r="C123" s="410" t="s">
        <v>18</v>
      </c>
      <c r="D123" s="396">
        <v>96659</v>
      </c>
      <c r="E123" s="396">
        <v>96659</v>
      </c>
      <c r="F123" s="396">
        <v>0</v>
      </c>
      <c r="G123" s="396">
        <v>111075</v>
      </c>
      <c r="H123" s="396">
        <v>111075</v>
      </c>
      <c r="I123" s="396">
        <v>0</v>
      </c>
      <c r="J123" s="396">
        <v>64484</v>
      </c>
      <c r="K123" s="396">
        <v>64484</v>
      </c>
      <c r="L123" s="396">
        <v>0</v>
      </c>
      <c r="M123" s="396">
        <v>73395</v>
      </c>
      <c r="N123" s="396">
        <v>73394</v>
      </c>
      <c r="O123" s="396">
        <v>1</v>
      </c>
      <c r="P123" s="389"/>
      <c r="U123" s="431"/>
    </row>
    <row r="124" spans="2:21" ht="15" customHeight="1" x14ac:dyDescent="0.2">
      <c r="B124" s="386"/>
      <c r="C124" s="410" t="s">
        <v>19</v>
      </c>
      <c r="D124" s="396">
        <v>108880</v>
      </c>
      <c r="E124" s="396">
        <v>108880</v>
      </c>
      <c r="F124" s="396">
        <v>0</v>
      </c>
      <c r="G124" s="396">
        <v>126475</v>
      </c>
      <c r="H124" s="396">
        <v>126475</v>
      </c>
      <c r="I124" s="396">
        <v>0</v>
      </c>
      <c r="J124" s="396">
        <v>65445</v>
      </c>
      <c r="K124" s="396">
        <v>65445</v>
      </c>
      <c r="L124" s="396">
        <v>0</v>
      </c>
      <c r="M124" s="396">
        <v>71863</v>
      </c>
      <c r="N124" s="396">
        <v>71673</v>
      </c>
      <c r="O124" s="396">
        <v>190</v>
      </c>
      <c r="P124" s="389"/>
      <c r="U124" s="431"/>
    </row>
    <row r="125" spans="2:21" ht="15" customHeight="1" x14ac:dyDescent="0.2">
      <c r="B125" s="386"/>
      <c r="C125" s="410" t="s">
        <v>20</v>
      </c>
      <c r="D125" s="396">
        <v>128143</v>
      </c>
      <c r="E125" s="396">
        <v>128143</v>
      </c>
      <c r="F125" s="396">
        <v>0</v>
      </c>
      <c r="G125" s="396">
        <v>129718</v>
      </c>
      <c r="H125" s="396">
        <v>129718</v>
      </c>
      <c r="I125" s="396">
        <v>0</v>
      </c>
      <c r="J125" s="396">
        <v>59394</v>
      </c>
      <c r="K125" s="396">
        <v>59394</v>
      </c>
      <c r="L125" s="396">
        <v>0</v>
      </c>
      <c r="M125" s="396">
        <v>80986</v>
      </c>
      <c r="N125" s="396">
        <v>80986</v>
      </c>
      <c r="O125" s="396">
        <v>0</v>
      </c>
      <c r="P125" s="389"/>
      <c r="U125" s="431"/>
    </row>
    <row r="126" spans="2:21" ht="15" customHeight="1" x14ac:dyDescent="0.2">
      <c r="B126" s="401"/>
      <c r="C126" s="411" t="s">
        <v>21</v>
      </c>
      <c r="D126" s="404">
        <v>135099</v>
      </c>
      <c r="E126" s="404">
        <v>132015</v>
      </c>
      <c r="F126" s="404">
        <v>3084</v>
      </c>
      <c r="G126" s="404">
        <v>249381</v>
      </c>
      <c r="H126" s="404">
        <v>122931</v>
      </c>
      <c r="I126" s="404">
        <v>126450</v>
      </c>
      <c r="J126" s="404">
        <v>64829</v>
      </c>
      <c r="K126" s="404">
        <v>64821</v>
      </c>
      <c r="L126" s="404">
        <v>8</v>
      </c>
      <c r="M126" s="404">
        <v>79043</v>
      </c>
      <c r="N126" s="404">
        <v>76672</v>
      </c>
      <c r="O126" s="404">
        <v>2371</v>
      </c>
      <c r="P126" s="389"/>
      <c r="U126" s="431"/>
    </row>
    <row r="127" spans="2:21" ht="15" customHeight="1" x14ac:dyDescent="0.2">
      <c r="B127" s="351" t="s">
        <v>155</v>
      </c>
      <c r="C127" s="352"/>
      <c r="D127" s="352"/>
      <c r="E127" s="352"/>
      <c r="F127" s="352"/>
      <c r="G127" s="352"/>
      <c r="H127" s="352"/>
      <c r="J127" s="352"/>
      <c r="K127" s="352"/>
      <c r="L127" s="352"/>
      <c r="M127" s="352"/>
      <c r="N127" s="352"/>
      <c r="O127" s="352"/>
      <c r="U127" s="431"/>
    </row>
    <row r="128" spans="2:21" ht="15" customHeight="1" x14ac:dyDescent="0.2">
      <c r="B128" s="354" t="s">
        <v>3</v>
      </c>
      <c r="D128" s="355"/>
      <c r="E128" s="355"/>
      <c r="F128" s="355"/>
      <c r="G128" s="355"/>
      <c r="H128" s="355"/>
      <c r="I128" s="355"/>
      <c r="J128" s="355"/>
      <c r="K128" s="355"/>
      <c r="L128" s="355"/>
      <c r="M128" s="355"/>
      <c r="N128" s="355"/>
      <c r="O128" s="355" t="s">
        <v>153</v>
      </c>
    </row>
    <row r="129" spans="2:21" ht="15" customHeight="1" x14ac:dyDescent="0.2">
      <c r="B129" s="356"/>
      <c r="C129" s="357"/>
      <c r="D129" s="358" t="s">
        <v>93</v>
      </c>
      <c r="E129" s="359"/>
      <c r="F129" s="360"/>
      <c r="G129" s="358" t="s">
        <v>118</v>
      </c>
      <c r="H129" s="359"/>
      <c r="I129" s="360"/>
      <c r="J129" s="358" t="s">
        <v>95</v>
      </c>
      <c r="K129" s="359"/>
      <c r="L129" s="360"/>
      <c r="M129" s="433" t="s">
        <v>97</v>
      </c>
      <c r="N129" s="434"/>
      <c r="O129" s="435"/>
      <c r="P129" s="436"/>
      <c r="Q129" s="436"/>
    </row>
    <row r="130" spans="2:21" ht="15" customHeight="1" x14ac:dyDescent="0.2">
      <c r="B130" s="362" t="s">
        <v>147</v>
      </c>
      <c r="C130" s="363"/>
      <c r="D130" s="365" t="s">
        <v>64</v>
      </c>
      <c r="E130" s="365" t="s">
        <v>65</v>
      </c>
      <c r="F130" s="423" t="s">
        <v>66</v>
      </c>
      <c r="G130" s="365" t="s">
        <v>64</v>
      </c>
      <c r="H130" s="365" t="s">
        <v>65</v>
      </c>
      <c r="I130" s="365" t="s">
        <v>66</v>
      </c>
      <c r="J130" s="365" t="s">
        <v>64</v>
      </c>
      <c r="K130" s="365" t="s">
        <v>65</v>
      </c>
      <c r="L130" s="365" t="s">
        <v>66</v>
      </c>
      <c r="M130" s="365" t="s">
        <v>64</v>
      </c>
      <c r="N130" s="365" t="s">
        <v>65</v>
      </c>
      <c r="O130" s="423" t="s">
        <v>66</v>
      </c>
      <c r="P130" s="367"/>
      <c r="Q130" s="367"/>
      <c r="R130" s="436"/>
      <c r="S130" s="436"/>
      <c r="T130" s="436"/>
      <c r="U130" s="436"/>
    </row>
    <row r="131" spans="2:21" ht="15" customHeight="1" x14ac:dyDescent="0.2">
      <c r="B131" s="362" t="s">
        <v>148</v>
      </c>
      <c r="C131" s="369" t="s">
        <v>4</v>
      </c>
      <c r="D131" s="425"/>
      <c r="E131" s="370" t="s">
        <v>67</v>
      </c>
      <c r="F131" s="426" t="s">
        <v>68</v>
      </c>
      <c r="G131" s="425"/>
      <c r="H131" s="370" t="s">
        <v>67</v>
      </c>
      <c r="I131" s="370" t="s">
        <v>68</v>
      </c>
      <c r="J131" s="425"/>
      <c r="K131" s="370" t="s">
        <v>67</v>
      </c>
      <c r="L131" s="370" t="s">
        <v>68</v>
      </c>
      <c r="M131" s="425"/>
      <c r="N131" s="370" t="s">
        <v>67</v>
      </c>
      <c r="O131" s="426" t="s">
        <v>68</v>
      </c>
      <c r="P131" s="367"/>
      <c r="Q131" s="367"/>
      <c r="R131" s="367"/>
      <c r="S131" s="367"/>
      <c r="T131" s="367"/>
      <c r="U131" s="367"/>
    </row>
    <row r="132" spans="2:21" ht="15" customHeight="1" x14ac:dyDescent="0.2">
      <c r="B132" s="372"/>
      <c r="C132" s="373" t="s">
        <v>149</v>
      </c>
      <c r="D132" s="375" t="s">
        <v>70</v>
      </c>
      <c r="E132" s="375" t="s">
        <v>71</v>
      </c>
      <c r="F132" s="427" t="s">
        <v>71</v>
      </c>
      <c r="G132" s="375" t="s">
        <v>70</v>
      </c>
      <c r="H132" s="375" t="s">
        <v>71</v>
      </c>
      <c r="I132" s="375" t="s">
        <v>71</v>
      </c>
      <c r="J132" s="375" t="s">
        <v>70</v>
      </c>
      <c r="K132" s="375" t="s">
        <v>71</v>
      </c>
      <c r="L132" s="375" t="s">
        <v>71</v>
      </c>
      <c r="M132" s="375" t="s">
        <v>70</v>
      </c>
      <c r="N132" s="375" t="s">
        <v>71</v>
      </c>
      <c r="O132" s="427" t="s">
        <v>71</v>
      </c>
      <c r="P132" s="367"/>
      <c r="Q132" s="367"/>
      <c r="R132" s="367"/>
      <c r="S132" s="367"/>
      <c r="T132" s="367"/>
      <c r="U132" s="367"/>
    </row>
    <row r="133" spans="2:21" ht="15" customHeight="1" x14ac:dyDescent="0.2">
      <c r="B133" s="380" t="s">
        <v>150</v>
      </c>
      <c r="C133" s="381" t="str">
        <f>C91</f>
        <v>令和元年平均</v>
      </c>
      <c r="D133" s="383">
        <v>426821</v>
      </c>
      <c r="E133" s="383">
        <v>336741</v>
      </c>
      <c r="F133" s="383">
        <v>90080</v>
      </c>
      <c r="G133" s="383">
        <v>328598</v>
      </c>
      <c r="H133" s="383">
        <v>273849</v>
      </c>
      <c r="I133" s="383">
        <v>54749</v>
      </c>
      <c r="J133" s="437">
        <v>422683</v>
      </c>
      <c r="K133" s="437">
        <v>322562</v>
      </c>
      <c r="L133" s="437">
        <v>100121</v>
      </c>
      <c r="M133" s="437">
        <v>252138</v>
      </c>
      <c r="N133" s="437">
        <v>217705</v>
      </c>
      <c r="O133" s="437">
        <v>34433</v>
      </c>
      <c r="P133" s="428"/>
      <c r="Q133" s="428"/>
      <c r="R133" s="367"/>
      <c r="S133" s="367"/>
      <c r="T133" s="367"/>
      <c r="U133" s="367"/>
    </row>
    <row r="134" spans="2:21" ht="15" customHeight="1" x14ac:dyDescent="0.2">
      <c r="B134" s="386"/>
      <c r="C134" s="387" t="str">
        <f>C92</f>
        <v>２年</v>
      </c>
      <c r="D134" s="383">
        <v>403727</v>
      </c>
      <c r="E134" s="383">
        <v>326865</v>
      </c>
      <c r="F134" s="383">
        <v>76862</v>
      </c>
      <c r="G134" s="383">
        <v>329773</v>
      </c>
      <c r="H134" s="383">
        <v>271914</v>
      </c>
      <c r="I134" s="383">
        <v>57859</v>
      </c>
      <c r="J134" s="437">
        <v>342350</v>
      </c>
      <c r="K134" s="437">
        <v>281425</v>
      </c>
      <c r="L134" s="437">
        <v>60925</v>
      </c>
      <c r="M134" s="437">
        <v>258707</v>
      </c>
      <c r="N134" s="437">
        <v>224317</v>
      </c>
      <c r="O134" s="437">
        <v>34390</v>
      </c>
      <c r="P134" s="428"/>
      <c r="Q134" s="428"/>
      <c r="R134" s="428"/>
      <c r="S134" s="428"/>
      <c r="T134" s="428"/>
      <c r="U134" s="428"/>
    </row>
    <row r="135" spans="2:21" ht="15" customHeight="1" x14ac:dyDescent="0.2">
      <c r="B135" s="386"/>
      <c r="C135" s="387" t="str">
        <f>C93</f>
        <v>３年</v>
      </c>
      <c r="D135" s="383">
        <v>429423</v>
      </c>
      <c r="E135" s="383">
        <v>329185</v>
      </c>
      <c r="F135" s="383">
        <v>100238</v>
      </c>
      <c r="G135" s="383">
        <v>314908</v>
      </c>
      <c r="H135" s="383">
        <v>266710</v>
      </c>
      <c r="I135" s="383">
        <v>48198</v>
      </c>
      <c r="J135" s="437">
        <v>345235</v>
      </c>
      <c r="K135" s="437">
        <v>268603</v>
      </c>
      <c r="L135" s="437">
        <v>76632</v>
      </c>
      <c r="M135" s="437">
        <v>261802</v>
      </c>
      <c r="N135" s="437">
        <v>222842</v>
      </c>
      <c r="O135" s="437">
        <v>38960</v>
      </c>
      <c r="P135" s="428"/>
      <c r="Q135" s="428"/>
      <c r="R135" s="428"/>
      <c r="S135" s="428"/>
      <c r="T135" s="428"/>
      <c r="U135" s="428"/>
    </row>
    <row r="136" spans="2:21" ht="15" customHeight="1" x14ac:dyDescent="0.2">
      <c r="B136" s="386"/>
      <c r="C136" s="387" t="str">
        <f t="shared" ref="C136:C137" si="5">C94</f>
        <v>４年</v>
      </c>
      <c r="D136" s="383">
        <v>424072</v>
      </c>
      <c r="E136" s="383">
        <v>323737</v>
      </c>
      <c r="F136" s="383">
        <v>100335</v>
      </c>
      <c r="G136" s="383">
        <v>322974</v>
      </c>
      <c r="H136" s="383">
        <v>271810</v>
      </c>
      <c r="I136" s="383">
        <v>51164</v>
      </c>
      <c r="J136" s="437">
        <v>355001</v>
      </c>
      <c r="K136" s="437">
        <v>274033</v>
      </c>
      <c r="L136" s="437">
        <v>80968</v>
      </c>
      <c r="M136" s="437">
        <v>230031</v>
      </c>
      <c r="N136" s="437">
        <v>203219</v>
      </c>
      <c r="O136" s="437">
        <v>26812</v>
      </c>
      <c r="P136" s="429"/>
      <c r="Q136" s="429"/>
      <c r="R136" s="428"/>
      <c r="S136" s="428"/>
      <c r="T136" s="428"/>
      <c r="U136" s="428"/>
    </row>
    <row r="137" spans="2:21" ht="15" customHeight="1" x14ac:dyDescent="0.2">
      <c r="B137" s="386"/>
      <c r="C137" s="387" t="str">
        <f t="shared" si="5"/>
        <v>５年</v>
      </c>
      <c r="D137" s="383">
        <v>447179</v>
      </c>
      <c r="E137" s="383">
        <v>339306</v>
      </c>
      <c r="F137" s="383">
        <v>107873</v>
      </c>
      <c r="G137" s="383">
        <v>323911</v>
      </c>
      <c r="H137" s="383">
        <v>273892</v>
      </c>
      <c r="I137" s="383">
        <v>50019</v>
      </c>
      <c r="J137" s="437">
        <v>346891</v>
      </c>
      <c r="K137" s="437">
        <v>272504</v>
      </c>
      <c r="L137" s="437">
        <v>74387</v>
      </c>
      <c r="M137" s="437">
        <v>242148</v>
      </c>
      <c r="N137" s="437">
        <v>216275</v>
      </c>
      <c r="O137" s="437">
        <v>25873</v>
      </c>
      <c r="P137" s="431"/>
      <c r="Q137" s="431"/>
      <c r="R137" s="429"/>
      <c r="S137" s="429"/>
      <c r="T137" s="429"/>
      <c r="U137" s="429"/>
    </row>
    <row r="138" spans="2:21" ht="15" customHeight="1" x14ac:dyDescent="0.2">
      <c r="B138" s="386"/>
      <c r="C138" s="387" t="str">
        <f>C96</f>
        <v>６年</v>
      </c>
      <c r="D138" s="430">
        <v>465677</v>
      </c>
      <c r="E138" s="430">
        <v>351761</v>
      </c>
      <c r="F138" s="430">
        <v>113916</v>
      </c>
      <c r="G138" s="430">
        <v>349251</v>
      </c>
      <c r="H138" s="430">
        <v>294847</v>
      </c>
      <c r="I138" s="430">
        <v>54404</v>
      </c>
      <c r="J138" s="438">
        <v>408274</v>
      </c>
      <c r="K138" s="438">
        <v>303874</v>
      </c>
      <c r="L138" s="438">
        <v>104400</v>
      </c>
      <c r="M138" s="438">
        <v>247881</v>
      </c>
      <c r="N138" s="438">
        <v>218000</v>
      </c>
      <c r="O138" s="438">
        <v>29881</v>
      </c>
      <c r="P138" s="389"/>
      <c r="Q138" s="431"/>
      <c r="R138" s="431"/>
      <c r="S138" s="431"/>
      <c r="T138" s="431"/>
      <c r="U138" s="431"/>
    </row>
    <row r="139" spans="2:21" ht="15" customHeight="1" x14ac:dyDescent="0.2">
      <c r="B139" s="386"/>
      <c r="C139" s="390">
        <f>$A$4</f>
        <v>6</v>
      </c>
      <c r="D139" s="392">
        <v>343494</v>
      </c>
      <c r="E139" s="392">
        <v>342482</v>
      </c>
      <c r="F139" s="392">
        <v>1012</v>
      </c>
      <c r="G139" s="392">
        <v>292154</v>
      </c>
      <c r="H139" s="392">
        <v>289581</v>
      </c>
      <c r="I139" s="392">
        <v>2573</v>
      </c>
      <c r="J139" s="392">
        <v>314235</v>
      </c>
      <c r="K139" s="392">
        <v>290122</v>
      </c>
      <c r="L139" s="392">
        <v>24113</v>
      </c>
      <c r="M139" s="392">
        <v>216091</v>
      </c>
      <c r="N139" s="392">
        <v>215600</v>
      </c>
      <c r="O139" s="392">
        <v>491</v>
      </c>
      <c r="P139" s="389"/>
      <c r="Q139" s="431"/>
      <c r="R139" s="431"/>
      <c r="S139" s="431"/>
      <c r="T139" s="431"/>
      <c r="U139" s="431"/>
    </row>
    <row r="140" spans="2:21" ht="15" customHeight="1" x14ac:dyDescent="0.2">
      <c r="B140" s="386"/>
      <c r="C140" s="394" t="s">
        <v>11</v>
      </c>
      <c r="D140" s="396">
        <v>349710</v>
      </c>
      <c r="E140" s="396">
        <v>349710</v>
      </c>
      <c r="F140" s="396">
        <v>0</v>
      </c>
      <c r="G140" s="396">
        <v>290564</v>
      </c>
      <c r="H140" s="396">
        <v>289909</v>
      </c>
      <c r="I140" s="396">
        <v>655</v>
      </c>
      <c r="J140" s="396">
        <v>301616</v>
      </c>
      <c r="K140" s="396">
        <v>301549</v>
      </c>
      <c r="L140" s="396">
        <v>67</v>
      </c>
      <c r="M140" s="396">
        <v>220850</v>
      </c>
      <c r="N140" s="396">
        <v>214615</v>
      </c>
      <c r="O140" s="396">
        <v>6235</v>
      </c>
      <c r="P140" s="389"/>
      <c r="Q140" s="431"/>
      <c r="R140" s="431"/>
      <c r="S140" s="431"/>
      <c r="T140" s="431"/>
      <c r="U140" s="431"/>
    </row>
    <row r="141" spans="2:21" ht="15" customHeight="1" x14ac:dyDescent="0.2">
      <c r="B141" s="386"/>
      <c r="C141" s="394" t="s">
        <v>12</v>
      </c>
      <c r="D141" s="396">
        <v>360754</v>
      </c>
      <c r="E141" s="396">
        <v>342390</v>
      </c>
      <c r="F141" s="396">
        <v>18364</v>
      </c>
      <c r="G141" s="396">
        <v>297769</v>
      </c>
      <c r="H141" s="396">
        <v>292033</v>
      </c>
      <c r="I141" s="396">
        <v>5736</v>
      </c>
      <c r="J141" s="396">
        <v>346368</v>
      </c>
      <c r="K141" s="396">
        <v>304034</v>
      </c>
      <c r="L141" s="396">
        <v>42334</v>
      </c>
      <c r="M141" s="396">
        <v>241803</v>
      </c>
      <c r="N141" s="396">
        <v>222863</v>
      </c>
      <c r="O141" s="396">
        <v>18940</v>
      </c>
      <c r="P141" s="389"/>
      <c r="Q141" s="431"/>
      <c r="R141" s="431"/>
      <c r="S141" s="431"/>
      <c r="T141" s="431"/>
      <c r="U141" s="431"/>
    </row>
    <row r="142" spans="2:21" ht="15" customHeight="1" x14ac:dyDescent="0.2">
      <c r="B142" s="386"/>
      <c r="C142" s="394" t="s">
        <v>13</v>
      </c>
      <c r="D142" s="396">
        <v>349352</v>
      </c>
      <c r="E142" s="396">
        <v>349352</v>
      </c>
      <c r="F142" s="396">
        <v>0</v>
      </c>
      <c r="G142" s="396">
        <v>309361</v>
      </c>
      <c r="H142" s="396">
        <v>308681</v>
      </c>
      <c r="I142" s="396">
        <v>680</v>
      </c>
      <c r="J142" s="396">
        <v>297377</v>
      </c>
      <c r="K142" s="396">
        <v>297001</v>
      </c>
      <c r="L142" s="396">
        <v>376</v>
      </c>
      <c r="M142" s="396">
        <v>220816</v>
      </c>
      <c r="N142" s="396">
        <v>220291</v>
      </c>
      <c r="O142" s="396">
        <v>525</v>
      </c>
      <c r="P142" s="389"/>
      <c r="Q142" s="431"/>
      <c r="R142" s="431"/>
      <c r="S142" s="431"/>
      <c r="T142" s="431"/>
      <c r="U142" s="431"/>
    </row>
    <row r="143" spans="2:21" ht="15" customHeight="1" x14ac:dyDescent="0.2">
      <c r="B143" s="386"/>
      <c r="C143" s="394" t="s">
        <v>14</v>
      </c>
      <c r="D143" s="396">
        <v>365739</v>
      </c>
      <c r="E143" s="396">
        <v>355230</v>
      </c>
      <c r="F143" s="396">
        <v>10509</v>
      </c>
      <c r="G143" s="396">
        <v>316802</v>
      </c>
      <c r="H143" s="396">
        <v>312961</v>
      </c>
      <c r="I143" s="396">
        <v>3841</v>
      </c>
      <c r="J143" s="396">
        <v>295638</v>
      </c>
      <c r="K143" s="396">
        <v>290905</v>
      </c>
      <c r="L143" s="396">
        <v>4733</v>
      </c>
      <c r="M143" s="396">
        <v>230091</v>
      </c>
      <c r="N143" s="396">
        <v>221392</v>
      </c>
      <c r="O143" s="396">
        <v>8699</v>
      </c>
      <c r="P143" s="389"/>
      <c r="Q143" s="431"/>
      <c r="R143" s="431"/>
      <c r="S143" s="431"/>
      <c r="T143" s="431"/>
      <c r="U143" s="431"/>
    </row>
    <row r="144" spans="2:21" ht="15" customHeight="1" x14ac:dyDescent="0.2">
      <c r="B144" s="386"/>
      <c r="C144" s="394" t="s">
        <v>15</v>
      </c>
      <c r="D144" s="396">
        <v>844818</v>
      </c>
      <c r="E144" s="396">
        <v>367945</v>
      </c>
      <c r="F144" s="396">
        <v>476873</v>
      </c>
      <c r="G144" s="396">
        <v>476908</v>
      </c>
      <c r="H144" s="396">
        <v>290283</v>
      </c>
      <c r="I144" s="396">
        <v>186625</v>
      </c>
      <c r="J144" s="396">
        <v>768411</v>
      </c>
      <c r="K144" s="396">
        <v>295860</v>
      </c>
      <c r="L144" s="396">
        <v>472551</v>
      </c>
      <c r="M144" s="396">
        <v>318508</v>
      </c>
      <c r="N144" s="396">
        <v>220589</v>
      </c>
      <c r="O144" s="396">
        <v>97919</v>
      </c>
      <c r="P144" s="389"/>
      <c r="Q144" s="431"/>
      <c r="R144" s="431"/>
      <c r="S144" s="431"/>
      <c r="T144" s="431"/>
      <c r="U144" s="431"/>
    </row>
    <row r="145" spans="2:21" ht="15" customHeight="1" x14ac:dyDescent="0.2">
      <c r="B145" s="386"/>
      <c r="C145" s="394" t="s">
        <v>16</v>
      </c>
      <c r="D145" s="396">
        <v>376799</v>
      </c>
      <c r="E145" s="396">
        <v>351727</v>
      </c>
      <c r="F145" s="396">
        <v>25072</v>
      </c>
      <c r="G145" s="396">
        <v>348193</v>
      </c>
      <c r="H145" s="396">
        <v>286561</v>
      </c>
      <c r="I145" s="396">
        <v>61632</v>
      </c>
      <c r="J145" s="396">
        <v>314722</v>
      </c>
      <c r="K145" s="396">
        <v>301484</v>
      </c>
      <c r="L145" s="396">
        <v>13238</v>
      </c>
      <c r="M145" s="396">
        <v>258293</v>
      </c>
      <c r="N145" s="396">
        <v>218968</v>
      </c>
      <c r="O145" s="396">
        <v>39325</v>
      </c>
      <c r="P145" s="389"/>
      <c r="Q145" s="431"/>
      <c r="R145" s="431"/>
      <c r="S145" s="431"/>
      <c r="T145" s="431"/>
      <c r="U145" s="431"/>
    </row>
    <row r="146" spans="2:21" ht="15" customHeight="1" x14ac:dyDescent="0.2">
      <c r="B146" s="386"/>
      <c r="C146" s="394" t="s">
        <v>17</v>
      </c>
      <c r="D146" s="396">
        <v>347745</v>
      </c>
      <c r="E146" s="396">
        <v>347671</v>
      </c>
      <c r="F146" s="396">
        <v>74</v>
      </c>
      <c r="G146" s="396">
        <v>306590</v>
      </c>
      <c r="H146" s="396">
        <v>306474</v>
      </c>
      <c r="I146" s="396">
        <v>116</v>
      </c>
      <c r="J146" s="396">
        <v>317768</v>
      </c>
      <c r="K146" s="396">
        <v>317532</v>
      </c>
      <c r="L146" s="396">
        <v>236</v>
      </c>
      <c r="M146" s="396">
        <v>223403</v>
      </c>
      <c r="N146" s="396">
        <v>213076</v>
      </c>
      <c r="O146" s="396">
        <v>10327</v>
      </c>
      <c r="P146" s="389"/>
      <c r="Q146" s="431"/>
      <c r="R146" s="431"/>
      <c r="S146" s="431"/>
      <c r="T146" s="431"/>
      <c r="U146" s="431"/>
    </row>
    <row r="147" spans="2:21" ht="15" customHeight="1" x14ac:dyDescent="0.2">
      <c r="B147" s="386"/>
      <c r="C147" s="394" t="s">
        <v>18</v>
      </c>
      <c r="D147" s="396">
        <v>349129</v>
      </c>
      <c r="E147" s="396">
        <v>349129</v>
      </c>
      <c r="F147" s="396">
        <v>0</v>
      </c>
      <c r="G147" s="396">
        <v>289001</v>
      </c>
      <c r="H147" s="396">
        <v>288885</v>
      </c>
      <c r="I147" s="396">
        <v>116</v>
      </c>
      <c r="J147" s="396">
        <v>300792</v>
      </c>
      <c r="K147" s="396">
        <v>300240</v>
      </c>
      <c r="L147" s="396">
        <v>552</v>
      </c>
      <c r="M147" s="396">
        <v>215382</v>
      </c>
      <c r="N147" s="396">
        <v>214519</v>
      </c>
      <c r="O147" s="396">
        <v>863</v>
      </c>
      <c r="P147" s="389"/>
      <c r="Q147" s="431"/>
      <c r="R147" s="431"/>
      <c r="S147" s="431"/>
      <c r="T147" s="431"/>
      <c r="U147" s="431"/>
    </row>
    <row r="148" spans="2:21" ht="15" customHeight="1" x14ac:dyDescent="0.2">
      <c r="B148" s="386"/>
      <c r="C148" s="394" t="s">
        <v>19</v>
      </c>
      <c r="D148" s="396">
        <v>349398</v>
      </c>
      <c r="E148" s="396">
        <v>349253</v>
      </c>
      <c r="F148" s="396">
        <v>145</v>
      </c>
      <c r="G148" s="396">
        <v>288041</v>
      </c>
      <c r="H148" s="396">
        <v>287509</v>
      </c>
      <c r="I148" s="396">
        <v>532</v>
      </c>
      <c r="J148" s="396">
        <v>306645</v>
      </c>
      <c r="K148" s="396">
        <v>306307</v>
      </c>
      <c r="L148" s="396">
        <v>338</v>
      </c>
      <c r="M148" s="396">
        <v>220144</v>
      </c>
      <c r="N148" s="396">
        <v>219558</v>
      </c>
      <c r="O148" s="396">
        <v>586</v>
      </c>
      <c r="P148" s="389"/>
      <c r="Q148" s="431"/>
      <c r="R148" s="431"/>
      <c r="S148" s="431"/>
      <c r="T148" s="431"/>
      <c r="U148" s="431"/>
    </row>
    <row r="149" spans="2:21" ht="15" customHeight="1" x14ac:dyDescent="0.2">
      <c r="B149" s="386"/>
      <c r="C149" s="394" t="s">
        <v>20</v>
      </c>
      <c r="D149" s="396">
        <v>666925</v>
      </c>
      <c r="E149" s="396">
        <v>358625</v>
      </c>
      <c r="F149" s="396">
        <v>308300</v>
      </c>
      <c r="G149" s="396">
        <v>290334</v>
      </c>
      <c r="H149" s="396">
        <v>288023</v>
      </c>
      <c r="I149" s="396">
        <v>2311</v>
      </c>
      <c r="J149" s="396">
        <v>362524</v>
      </c>
      <c r="K149" s="396">
        <v>317820</v>
      </c>
      <c r="L149" s="396">
        <v>44704</v>
      </c>
      <c r="M149" s="396">
        <v>261894</v>
      </c>
      <c r="N149" s="396">
        <v>217953</v>
      </c>
      <c r="O149" s="396">
        <v>43941</v>
      </c>
      <c r="P149" s="389"/>
      <c r="Q149" s="431"/>
      <c r="R149" s="431"/>
      <c r="S149" s="431"/>
      <c r="T149" s="431"/>
      <c r="U149" s="431"/>
    </row>
    <row r="150" spans="2:21" ht="15" customHeight="1" x14ac:dyDescent="0.2">
      <c r="B150" s="401"/>
      <c r="C150" s="402" t="s">
        <v>21</v>
      </c>
      <c r="D150" s="404">
        <v>909659</v>
      </c>
      <c r="E150" s="404">
        <v>358490</v>
      </c>
      <c r="F150" s="404">
        <v>551169</v>
      </c>
      <c r="G150" s="404">
        <v>681968</v>
      </c>
      <c r="H150" s="404">
        <v>298283</v>
      </c>
      <c r="I150" s="404">
        <v>383685</v>
      </c>
      <c r="J150" s="404">
        <v>1009642</v>
      </c>
      <c r="K150" s="404">
        <v>334693</v>
      </c>
      <c r="L150" s="404">
        <v>674949</v>
      </c>
      <c r="M150" s="404">
        <v>350335</v>
      </c>
      <c r="N150" s="404">
        <v>216682</v>
      </c>
      <c r="O150" s="404">
        <v>133653</v>
      </c>
      <c r="P150" s="389"/>
      <c r="Q150" s="431"/>
      <c r="R150" s="431"/>
      <c r="S150" s="431"/>
      <c r="T150" s="431"/>
      <c r="U150" s="431"/>
    </row>
    <row r="151" spans="2:21" ht="15" customHeight="1" x14ac:dyDescent="0.2">
      <c r="B151" s="380" t="s">
        <v>151</v>
      </c>
      <c r="C151" s="381" t="str">
        <f>C133</f>
        <v>令和元年平均</v>
      </c>
      <c r="D151" s="432">
        <v>58104</v>
      </c>
      <c r="E151" s="432">
        <v>57573</v>
      </c>
      <c r="F151" s="432">
        <v>531</v>
      </c>
      <c r="G151" s="432">
        <v>107645</v>
      </c>
      <c r="H151" s="432">
        <v>103335</v>
      </c>
      <c r="I151" s="432">
        <v>4310</v>
      </c>
      <c r="J151" s="439">
        <v>119785</v>
      </c>
      <c r="K151" s="439">
        <v>107675</v>
      </c>
      <c r="L151" s="439">
        <v>12110</v>
      </c>
      <c r="M151" s="439">
        <v>90960</v>
      </c>
      <c r="N151" s="439">
        <v>88747</v>
      </c>
      <c r="O151" s="439">
        <v>2213</v>
      </c>
      <c r="P151" s="428"/>
      <c r="Q151" s="428"/>
      <c r="R151" s="431"/>
      <c r="S151" s="431"/>
      <c r="T151" s="431"/>
      <c r="U151" s="431"/>
    </row>
    <row r="152" spans="2:21" ht="15" customHeight="1" x14ac:dyDescent="0.2">
      <c r="B152" s="386"/>
      <c r="C152" s="387" t="str">
        <f>C134</f>
        <v>２年</v>
      </c>
      <c r="D152" s="383">
        <v>76566</v>
      </c>
      <c r="E152" s="383">
        <v>74029</v>
      </c>
      <c r="F152" s="383">
        <v>2537</v>
      </c>
      <c r="G152" s="383">
        <v>117978</v>
      </c>
      <c r="H152" s="383">
        <v>110426</v>
      </c>
      <c r="I152" s="383">
        <v>7552</v>
      </c>
      <c r="J152" s="437">
        <v>129069</v>
      </c>
      <c r="K152" s="437">
        <v>122754</v>
      </c>
      <c r="L152" s="437">
        <v>6315</v>
      </c>
      <c r="M152" s="437">
        <v>95676</v>
      </c>
      <c r="N152" s="437">
        <v>92544</v>
      </c>
      <c r="O152" s="437">
        <v>3132</v>
      </c>
      <c r="P152" s="428"/>
      <c r="Q152" s="428"/>
      <c r="R152" s="428"/>
      <c r="S152" s="428"/>
      <c r="T152" s="428"/>
      <c r="U152" s="428"/>
    </row>
    <row r="153" spans="2:21" ht="15" customHeight="1" x14ac:dyDescent="0.2">
      <c r="B153" s="386"/>
      <c r="C153" s="387" t="str">
        <f t="shared" ref="C153:C155" si="6">C135</f>
        <v>３年</v>
      </c>
      <c r="D153" s="383">
        <v>90791</v>
      </c>
      <c r="E153" s="383">
        <v>86035</v>
      </c>
      <c r="F153" s="383">
        <v>4756</v>
      </c>
      <c r="G153" s="383">
        <v>112551</v>
      </c>
      <c r="H153" s="383">
        <v>107081</v>
      </c>
      <c r="I153" s="383">
        <v>5470</v>
      </c>
      <c r="J153" s="437">
        <v>141188</v>
      </c>
      <c r="K153" s="437">
        <v>132667</v>
      </c>
      <c r="L153" s="437">
        <v>8521</v>
      </c>
      <c r="M153" s="437">
        <v>102511</v>
      </c>
      <c r="N153" s="437">
        <v>98676</v>
      </c>
      <c r="O153" s="437">
        <v>3835</v>
      </c>
      <c r="P153" s="428"/>
      <c r="Q153" s="428"/>
      <c r="R153" s="428"/>
      <c r="S153" s="428"/>
      <c r="T153" s="428"/>
      <c r="U153" s="428"/>
    </row>
    <row r="154" spans="2:21" ht="15" customHeight="1" x14ac:dyDescent="0.2">
      <c r="B154" s="386"/>
      <c r="C154" s="387" t="str">
        <f t="shared" si="6"/>
        <v>４年</v>
      </c>
      <c r="D154" s="383">
        <v>96528</v>
      </c>
      <c r="E154" s="383">
        <v>90243</v>
      </c>
      <c r="F154" s="383">
        <v>6285</v>
      </c>
      <c r="G154" s="383">
        <v>115106</v>
      </c>
      <c r="H154" s="383">
        <v>108612</v>
      </c>
      <c r="I154" s="383">
        <v>6494</v>
      </c>
      <c r="J154" s="437">
        <v>146556</v>
      </c>
      <c r="K154" s="437">
        <v>135547</v>
      </c>
      <c r="L154" s="437">
        <v>11009</v>
      </c>
      <c r="M154" s="437">
        <v>89304</v>
      </c>
      <c r="N154" s="437">
        <v>88588</v>
      </c>
      <c r="O154" s="437">
        <v>716</v>
      </c>
      <c r="P154" s="429"/>
      <c r="Q154" s="429"/>
      <c r="R154" s="428"/>
      <c r="S154" s="428"/>
      <c r="T154" s="428"/>
      <c r="U154" s="428"/>
    </row>
    <row r="155" spans="2:21" ht="15" customHeight="1" x14ac:dyDescent="0.2">
      <c r="B155" s="386"/>
      <c r="C155" s="387" t="str">
        <f t="shared" si="6"/>
        <v>５年</v>
      </c>
      <c r="D155" s="383">
        <v>97369</v>
      </c>
      <c r="E155" s="383">
        <v>92940</v>
      </c>
      <c r="F155" s="383">
        <v>4429</v>
      </c>
      <c r="G155" s="383">
        <v>110010</v>
      </c>
      <c r="H155" s="383">
        <v>104993</v>
      </c>
      <c r="I155" s="383">
        <v>5017</v>
      </c>
      <c r="J155" s="437">
        <v>149738</v>
      </c>
      <c r="K155" s="437">
        <v>143459</v>
      </c>
      <c r="L155" s="437">
        <v>6279</v>
      </c>
      <c r="M155" s="437">
        <v>90272</v>
      </c>
      <c r="N155" s="437">
        <v>89222</v>
      </c>
      <c r="O155" s="437">
        <v>1050</v>
      </c>
      <c r="P155" s="431"/>
      <c r="Q155" s="431"/>
      <c r="R155" s="429"/>
      <c r="S155" s="429"/>
      <c r="T155" s="429"/>
      <c r="U155" s="429"/>
    </row>
    <row r="156" spans="2:21" ht="15" customHeight="1" x14ac:dyDescent="0.2">
      <c r="B156" s="386"/>
      <c r="C156" s="387" t="str">
        <f>C138</f>
        <v>６年</v>
      </c>
      <c r="D156" s="430">
        <v>110968</v>
      </c>
      <c r="E156" s="430">
        <v>97675</v>
      </c>
      <c r="F156" s="430">
        <v>13293</v>
      </c>
      <c r="G156" s="430">
        <v>125505</v>
      </c>
      <c r="H156" s="430">
        <v>117102</v>
      </c>
      <c r="I156" s="430">
        <v>8403</v>
      </c>
      <c r="J156" s="438">
        <v>141039</v>
      </c>
      <c r="K156" s="438">
        <v>130303</v>
      </c>
      <c r="L156" s="438">
        <v>10736</v>
      </c>
      <c r="M156" s="438">
        <v>90428</v>
      </c>
      <c r="N156" s="438">
        <v>89188</v>
      </c>
      <c r="O156" s="438">
        <v>1240</v>
      </c>
      <c r="P156" s="389"/>
      <c r="Q156" s="431"/>
      <c r="R156" s="431"/>
      <c r="S156" s="431"/>
      <c r="T156" s="431"/>
      <c r="U156" s="431"/>
    </row>
    <row r="157" spans="2:21" ht="15" customHeight="1" x14ac:dyDescent="0.2">
      <c r="B157" s="386"/>
      <c r="C157" s="390">
        <f>$A$4</f>
        <v>6</v>
      </c>
      <c r="D157" s="392">
        <v>105903</v>
      </c>
      <c r="E157" s="392">
        <v>100392</v>
      </c>
      <c r="F157" s="392">
        <v>5511</v>
      </c>
      <c r="G157" s="392">
        <v>112150</v>
      </c>
      <c r="H157" s="392">
        <v>112056</v>
      </c>
      <c r="I157" s="392">
        <v>94</v>
      </c>
      <c r="J157" s="392">
        <v>127240</v>
      </c>
      <c r="K157" s="392">
        <v>127240</v>
      </c>
      <c r="L157" s="392">
        <v>0</v>
      </c>
      <c r="M157" s="392">
        <v>89024</v>
      </c>
      <c r="N157" s="392">
        <v>88843</v>
      </c>
      <c r="O157" s="392">
        <v>181</v>
      </c>
      <c r="P157" s="389"/>
      <c r="Q157" s="431"/>
      <c r="R157" s="431"/>
      <c r="S157" s="431"/>
      <c r="T157" s="431"/>
      <c r="U157" s="431"/>
    </row>
    <row r="158" spans="2:21" ht="15" customHeight="1" x14ac:dyDescent="0.2">
      <c r="B158" s="386"/>
      <c r="C158" s="410" t="s">
        <v>11</v>
      </c>
      <c r="D158" s="396">
        <v>110256</v>
      </c>
      <c r="E158" s="396">
        <v>110256</v>
      </c>
      <c r="F158" s="396">
        <v>0</v>
      </c>
      <c r="G158" s="396">
        <v>113794</v>
      </c>
      <c r="H158" s="396">
        <v>113743</v>
      </c>
      <c r="I158" s="396">
        <v>51</v>
      </c>
      <c r="J158" s="396">
        <v>158006</v>
      </c>
      <c r="K158" s="396">
        <v>158006</v>
      </c>
      <c r="L158" s="396">
        <v>0</v>
      </c>
      <c r="M158" s="396">
        <v>87553</v>
      </c>
      <c r="N158" s="396">
        <v>87411</v>
      </c>
      <c r="O158" s="396">
        <v>142</v>
      </c>
      <c r="P158" s="389"/>
      <c r="Q158" s="431"/>
      <c r="R158" s="431"/>
      <c r="S158" s="431"/>
      <c r="T158" s="431"/>
      <c r="U158" s="431"/>
    </row>
    <row r="159" spans="2:21" ht="15" customHeight="1" x14ac:dyDescent="0.2">
      <c r="B159" s="386"/>
      <c r="C159" s="410" t="s">
        <v>12</v>
      </c>
      <c r="D159" s="396">
        <v>86107</v>
      </c>
      <c r="E159" s="396">
        <v>84970</v>
      </c>
      <c r="F159" s="396">
        <v>1137</v>
      </c>
      <c r="G159" s="396">
        <v>108197</v>
      </c>
      <c r="H159" s="396">
        <v>107445</v>
      </c>
      <c r="I159" s="396">
        <v>752</v>
      </c>
      <c r="J159" s="396">
        <v>204483</v>
      </c>
      <c r="K159" s="396">
        <v>182977</v>
      </c>
      <c r="L159" s="396">
        <v>21506</v>
      </c>
      <c r="M159" s="396">
        <v>90994</v>
      </c>
      <c r="N159" s="396">
        <v>89372</v>
      </c>
      <c r="O159" s="396">
        <v>1622</v>
      </c>
      <c r="P159" s="389"/>
      <c r="Q159" s="431"/>
      <c r="R159" s="431"/>
      <c r="S159" s="431"/>
      <c r="T159" s="431"/>
      <c r="U159" s="431"/>
    </row>
    <row r="160" spans="2:21" ht="15" customHeight="1" x14ac:dyDescent="0.2">
      <c r="B160" s="386"/>
      <c r="C160" s="410" t="s">
        <v>13</v>
      </c>
      <c r="D160" s="396">
        <v>95222</v>
      </c>
      <c r="E160" s="396">
        <v>95222</v>
      </c>
      <c r="F160" s="396">
        <v>0</v>
      </c>
      <c r="G160" s="396">
        <v>116644</v>
      </c>
      <c r="H160" s="396">
        <v>116457</v>
      </c>
      <c r="I160" s="396">
        <v>187</v>
      </c>
      <c r="J160" s="396">
        <v>156503</v>
      </c>
      <c r="K160" s="396">
        <v>156503</v>
      </c>
      <c r="L160" s="396">
        <v>0</v>
      </c>
      <c r="M160" s="396">
        <v>91379</v>
      </c>
      <c r="N160" s="396">
        <v>91302</v>
      </c>
      <c r="O160" s="396">
        <v>77</v>
      </c>
      <c r="P160" s="389"/>
      <c r="Q160" s="431"/>
      <c r="R160" s="431"/>
      <c r="S160" s="431"/>
      <c r="T160" s="431"/>
      <c r="U160" s="431"/>
    </row>
    <row r="161" spans="2:21" ht="15" customHeight="1" x14ac:dyDescent="0.2">
      <c r="B161" s="386"/>
      <c r="C161" s="410" t="s">
        <v>14</v>
      </c>
      <c r="D161" s="396">
        <v>104895</v>
      </c>
      <c r="E161" s="396">
        <v>104895</v>
      </c>
      <c r="F161" s="396">
        <v>0</v>
      </c>
      <c r="G161" s="396">
        <v>116765</v>
      </c>
      <c r="H161" s="396">
        <v>116553</v>
      </c>
      <c r="I161" s="396">
        <v>212</v>
      </c>
      <c r="J161" s="396">
        <v>153800</v>
      </c>
      <c r="K161" s="396">
        <v>153576</v>
      </c>
      <c r="L161" s="396">
        <v>224</v>
      </c>
      <c r="M161" s="396">
        <v>88206</v>
      </c>
      <c r="N161" s="396">
        <v>87814</v>
      </c>
      <c r="O161" s="396">
        <v>392</v>
      </c>
      <c r="P161" s="389"/>
      <c r="Q161" s="431"/>
      <c r="R161" s="431"/>
      <c r="S161" s="431"/>
      <c r="T161" s="431"/>
      <c r="U161" s="431"/>
    </row>
    <row r="162" spans="2:21" ht="15" customHeight="1" x14ac:dyDescent="0.2">
      <c r="B162" s="386"/>
      <c r="C162" s="410" t="s">
        <v>15</v>
      </c>
      <c r="D162" s="396">
        <v>152354</v>
      </c>
      <c r="E162" s="396">
        <v>112976</v>
      </c>
      <c r="F162" s="396">
        <v>39378</v>
      </c>
      <c r="G162" s="396">
        <v>146539</v>
      </c>
      <c r="H162" s="396">
        <v>114818</v>
      </c>
      <c r="I162" s="396">
        <v>31721</v>
      </c>
      <c r="J162" s="396">
        <v>156912</v>
      </c>
      <c r="K162" s="396">
        <v>150618</v>
      </c>
      <c r="L162" s="396">
        <v>6294</v>
      </c>
      <c r="M162" s="396">
        <v>90876</v>
      </c>
      <c r="N162" s="396">
        <v>89332</v>
      </c>
      <c r="O162" s="396">
        <v>1544</v>
      </c>
      <c r="P162" s="389"/>
      <c r="Q162" s="431"/>
      <c r="R162" s="431"/>
      <c r="S162" s="431"/>
      <c r="T162" s="431"/>
      <c r="U162" s="431"/>
    </row>
    <row r="163" spans="2:21" ht="15" customHeight="1" x14ac:dyDescent="0.2">
      <c r="B163" s="386"/>
      <c r="C163" s="410" t="s">
        <v>16</v>
      </c>
      <c r="D163" s="396">
        <v>95453</v>
      </c>
      <c r="E163" s="396">
        <v>94096</v>
      </c>
      <c r="F163" s="396">
        <v>1357</v>
      </c>
      <c r="G163" s="396">
        <v>123609</v>
      </c>
      <c r="H163" s="396">
        <v>118573</v>
      </c>
      <c r="I163" s="396">
        <v>5036</v>
      </c>
      <c r="J163" s="396">
        <v>133556</v>
      </c>
      <c r="K163" s="396">
        <v>133556</v>
      </c>
      <c r="L163" s="396">
        <v>0</v>
      </c>
      <c r="M163" s="396">
        <v>92059</v>
      </c>
      <c r="N163" s="396">
        <v>89475</v>
      </c>
      <c r="O163" s="396">
        <v>2584</v>
      </c>
      <c r="P163" s="389"/>
      <c r="Q163" s="431"/>
      <c r="R163" s="431"/>
      <c r="S163" s="431"/>
      <c r="T163" s="431"/>
      <c r="U163" s="431"/>
    </row>
    <row r="164" spans="2:21" ht="15" customHeight="1" x14ac:dyDescent="0.2">
      <c r="B164" s="386"/>
      <c r="C164" s="410" t="s">
        <v>17</v>
      </c>
      <c r="D164" s="396">
        <v>63069</v>
      </c>
      <c r="E164" s="396">
        <v>62722</v>
      </c>
      <c r="F164" s="396">
        <v>347</v>
      </c>
      <c r="G164" s="396">
        <v>117718</v>
      </c>
      <c r="H164" s="396">
        <v>117710</v>
      </c>
      <c r="I164" s="396">
        <v>8</v>
      </c>
      <c r="J164" s="396">
        <v>121708</v>
      </c>
      <c r="K164" s="396">
        <v>121708</v>
      </c>
      <c r="L164" s="396">
        <v>0</v>
      </c>
      <c r="M164" s="396">
        <v>91613</v>
      </c>
      <c r="N164" s="396">
        <v>90775</v>
      </c>
      <c r="O164" s="396">
        <v>838</v>
      </c>
      <c r="P164" s="389"/>
      <c r="Q164" s="431"/>
      <c r="R164" s="431"/>
      <c r="S164" s="431"/>
      <c r="T164" s="431"/>
      <c r="U164" s="431"/>
    </row>
    <row r="165" spans="2:21" ht="15" customHeight="1" x14ac:dyDescent="0.2">
      <c r="B165" s="386"/>
      <c r="C165" s="410" t="s">
        <v>18</v>
      </c>
      <c r="D165" s="396">
        <v>95549</v>
      </c>
      <c r="E165" s="396">
        <v>95549</v>
      </c>
      <c r="F165" s="396">
        <v>0</v>
      </c>
      <c r="G165" s="396">
        <v>121356</v>
      </c>
      <c r="H165" s="396">
        <v>121314</v>
      </c>
      <c r="I165" s="396">
        <v>42</v>
      </c>
      <c r="J165" s="396">
        <v>111404</v>
      </c>
      <c r="K165" s="396">
        <v>111404</v>
      </c>
      <c r="L165" s="396">
        <v>0</v>
      </c>
      <c r="M165" s="396">
        <v>88187</v>
      </c>
      <c r="N165" s="396">
        <v>87410</v>
      </c>
      <c r="O165" s="396">
        <v>777</v>
      </c>
      <c r="P165" s="389"/>
      <c r="Q165" s="431"/>
      <c r="R165" s="431"/>
      <c r="S165" s="431"/>
      <c r="T165" s="431"/>
      <c r="U165" s="431"/>
    </row>
    <row r="166" spans="2:21" ht="15" customHeight="1" x14ac:dyDescent="0.2">
      <c r="B166" s="386"/>
      <c r="C166" s="394" t="s">
        <v>19</v>
      </c>
      <c r="D166" s="396">
        <v>117826</v>
      </c>
      <c r="E166" s="396">
        <v>117826</v>
      </c>
      <c r="F166" s="396">
        <v>0</v>
      </c>
      <c r="G166" s="396">
        <v>120067</v>
      </c>
      <c r="H166" s="396">
        <v>120043</v>
      </c>
      <c r="I166" s="396">
        <v>24</v>
      </c>
      <c r="J166" s="396">
        <v>122388</v>
      </c>
      <c r="K166" s="396">
        <v>122388</v>
      </c>
      <c r="L166" s="396">
        <v>0</v>
      </c>
      <c r="M166" s="396">
        <v>87466</v>
      </c>
      <c r="N166" s="396">
        <v>87380</v>
      </c>
      <c r="O166" s="396">
        <v>86</v>
      </c>
      <c r="P166" s="389"/>
      <c r="Q166" s="431"/>
      <c r="R166" s="431"/>
      <c r="S166" s="431"/>
      <c r="T166" s="431"/>
      <c r="U166" s="431"/>
    </row>
    <row r="167" spans="2:21" ht="15" customHeight="1" x14ac:dyDescent="0.2">
      <c r="B167" s="386"/>
      <c r="C167" s="394" t="s">
        <v>20</v>
      </c>
      <c r="D167" s="396">
        <v>100492</v>
      </c>
      <c r="E167" s="396">
        <v>100492</v>
      </c>
      <c r="F167" s="396">
        <v>0</v>
      </c>
      <c r="G167" s="396">
        <v>121567</v>
      </c>
      <c r="H167" s="396">
        <v>120957</v>
      </c>
      <c r="I167" s="396">
        <v>610</v>
      </c>
      <c r="J167" s="396">
        <v>131304</v>
      </c>
      <c r="K167" s="396">
        <v>127921</v>
      </c>
      <c r="L167" s="396">
        <v>3383</v>
      </c>
      <c r="M167" s="396">
        <v>93239</v>
      </c>
      <c r="N167" s="396">
        <v>91776</v>
      </c>
      <c r="O167" s="396">
        <v>1463</v>
      </c>
      <c r="P167" s="389"/>
      <c r="Q167" s="431"/>
      <c r="R167" s="431"/>
      <c r="S167" s="431"/>
      <c r="T167" s="431"/>
      <c r="U167" s="431"/>
    </row>
    <row r="168" spans="2:21" ht="15" customHeight="1" x14ac:dyDescent="0.2">
      <c r="B168" s="401"/>
      <c r="C168" s="402" t="s">
        <v>21</v>
      </c>
      <c r="D168" s="404">
        <v>198304</v>
      </c>
      <c r="E168" s="404">
        <v>98105</v>
      </c>
      <c r="F168" s="404">
        <v>100199</v>
      </c>
      <c r="G168" s="404">
        <v>187573</v>
      </c>
      <c r="H168" s="404">
        <v>124866</v>
      </c>
      <c r="I168" s="404">
        <v>62707</v>
      </c>
      <c r="J168" s="404">
        <v>205862</v>
      </c>
      <c r="K168" s="404">
        <v>134710</v>
      </c>
      <c r="L168" s="404">
        <v>71152</v>
      </c>
      <c r="M168" s="404">
        <v>94590</v>
      </c>
      <c r="N168" s="404">
        <v>89442</v>
      </c>
      <c r="O168" s="404">
        <v>5148</v>
      </c>
      <c r="P168" s="389"/>
      <c r="Q168" s="431"/>
      <c r="R168" s="431"/>
      <c r="S168" s="431"/>
      <c r="T168" s="431"/>
      <c r="U168" s="431"/>
    </row>
    <row r="169" spans="2:21" ht="15" customHeight="1" x14ac:dyDescent="0.2">
      <c r="R169" s="431"/>
      <c r="S169" s="431"/>
      <c r="T169" s="431"/>
      <c r="U169" s="431"/>
    </row>
  </sheetData>
  <mergeCells count="26">
    <mergeCell ref="B133:B150"/>
    <mergeCell ref="B151:B168"/>
    <mergeCell ref="B91:B108"/>
    <mergeCell ref="B109:B126"/>
    <mergeCell ref="D129:F129"/>
    <mergeCell ref="G129:I129"/>
    <mergeCell ref="J129:L129"/>
    <mergeCell ref="M129:O129"/>
    <mergeCell ref="B49:B66"/>
    <mergeCell ref="B67:B84"/>
    <mergeCell ref="D87:F87"/>
    <mergeCell ref="G87:I87"/>
    <mergeCell ref="J87:L87"/>
    <mergeCell ref="M87:O87"/>
    <mergeCell ref="B7:B24"/>
    <mergeCell ref="B25:B42"/>
    <mergeCell ref="D45:F45"/>
    <mergeCell ref="G45:I45"/>
    <mergeCell ref="J45:L45"/>
    <mergeCell ref="M45:O45"/>
    <mergeCell ref="A2:A3"/>
    <mergeCell ref="D3:F3"/>
    <mergeCell ref="G3:I3"/>
    <mergeCell ref="J3:L3"/>
    <mergeCell ref="M3:O3"/>
    <mergeCell ref="A4:A5"/>
  </mergeCells>
  <phoneticPr fontId="3"/>
  <conditionalFormatting sqref="A1:XFD1048576">
    <cfRule type="containsText" dxfId="3" priority="1" stopIfTrue="1" operator="containsText" text="#">
      <formula>NOT(ISERROR(SEARCH("#",A1)))</formula>
    </cfRule>
  </conditionalFormatting>
  <conditionalFormatting sqref="L140">
    <cfRule type="cellIs" priority="2" stopIfTrue="1" operator="lessThanOrEqual">
      <formula>"syousuutennga simohitokwta"</formula>
    </cfRule>
  </conditionalFormatting>
  <printOptions verticalCentered="1"/>
  <pageMargins left="0.59055118110236227" right="0.39370078740157483" top="0.39370078740157483" bottom="0.39370078740157483" header="0" footer="0"/>
  <pageSetup paperSize="9" scale="64" firstPageNumber="56" fitToHeight="4" orientation="landscape" useFirstPageNumber="1" r:id="rId1"/>
  <headerFooter alignWithMargins="0"/>
  <rowBreaks count="3" manualBreakCount="3">
    <brk id="42" max="14" man="1"/>
    <brk id="84" max="14" man="1"/>
    <brk id="126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D9604-7E5E-4553-A67B-D229F1283DA3}">
  <sheetPr>
    <tabColor rgb="FF92D050"/>
  </sheetPr>
  <dimension ref="A1:AB169"/>
  <sheetViews>
    <sheetView showGridLines="0" view="pageBreakPreview" topLeftCell="A130" zoomScale="85" zoomScaleNormal="80" zoomScaleSheetLayoutView="85" workbookViewId="0">
      <selection activeCell="G59" sqref="G59"/>
    </sheetView>
  </sheetViews>
  <sheetFormatPr defaultColWidth="10.59765625" defaultRowHeight="15" customHeight="1" x14ac:dyDescent="0.2"/>
  <cols>
    <col min="1" max="1" width="10.59765625" style="440"/>
    <col min="2" max="2" width="10.59765625" style="440" customWidth="1"/>
    <col min="3" max="3" width="13.796875" style="440" customWidth="1"/>
    <col min="4" max="20" width="10.59765625" style="442" customWidth="1"/>
    <col min="21" max="16384" width="10.59765625" style="440"/>
  </cols>
  <sheetData>
    <row r="1" spans="1:24" ht="15" customHeight="1" x14ac:dyDescent="0.2">
      <c r="B1" s="441" t="s">
        <v>156</v>
      </c>
    </row>
    <row r="2" spans="1:24" ht="15" customHeight="1" x14ac:dyDescent="0.2">
      <c r="A2" s="443" t="s">
        <v>2</v>
      </c>
      <c r="B2" s="354" t="s">
        <v>3</v>
      </c>
      <c r="D2" s="444"/>
      <c r="E2" s="444"/>
      <c r="F2" s="444"/>
      <c r="G2" s="444"/>
      <c r="H2" s="444"/>
      <c r="I2" s="444"/>
      <c r="J2" s="445"/>
      <c r="K2" s="446"/>
      <c r="L2" s="444"/>
      <c r="M2" s="444"/>
      <c r="N2" s="444"/>
      <c r="O2" s="444"/>
      <c r="P2" s="444"/>
      <c r="Q2" s="444"/>
      <c r="R2" s="440"/>
      <c r="S2" s="447" t="s">
        <v>157</v>
      </c>
      <c r="T2" s="448"/>
      <c r="U2" s="449"/>
    </row>
    <row r="3" spans="1:24" ht="15" customHeight="1" x14ac:dyDescent="0.2">
      <c r="A3" s="443"/>
      <c r="B3" s="450"/>
      <c r="C3" s="451"/>
      <c r="D3" s="452" t="s">
        <v>35</v>
      </c>
      <c r="E3" s="453"/>
      <c r="F3" s="453"/>
      <c r="G3" s="454"/>
      <c r="H3" s="452" t="s">
        <v>101</v>
      </c>
      <c r="I3" s="455"/>
      <c r="J3" s="453"/>
      <c r="K3" s="454"/>
      <c r="L3" s="452" t="s">
        <v>102</v>
      </c>
      <c r="M3" s="453"/>
      <c r="N3" s="453"/>
      <c r="O3" s="454"/>
      <c r="P3" s="452" t="s">
        <v>103</v>
      </c>
      <c r="Q3" s="455"/>
      <c r="R3" s="453"/>
      <c r="S3" s="454"/>
      <c r="T3" s="456"/>
      <c r="U3" s="354" t="s">
        <v>69</v>
      </c>
    </row>
    <row r="4" spans="1:24" ht="15" customHeight="1" x14ac:dyDescent="0.2">
      <c r="A4" s="443">
        <f>'第１,２,３表'!A4:A5</f>
        <v>6</v>
      </c>
      <c r="B4" s="457" t="s">
        <v>147</v>
      </c>
      <c r="C4" s="458"/>
      <c r="D4" s="459" t="s">
        <v>104</v>
      </c>
      <c r="E4" s="459" t="s">
        <v>105</v>
      </c>
      <c r="F4" s="459" t="s">
        <v>106</v>
      </c>
      <c r="G4" s="459" t="s">
        <v>69</v>
      </c>
      <c r="H4" s="459" t="s">
        <v>104</v>
      </c>
      <c r="I4" s="459" t="s">
        <v>105</v>
      </c>
      <c r="J4" s="459" t="s">
        <v>106</v>
      </c>
      <c r="K4" s="459" t="s">
        <v>69</v>
      </c>
      <c r="L4" s="459" t="s">
        <v>104</v>
      </c>
      <c r="M4" s="459" t="s">
        <v>105</v>
      </c>
      <c r="N4" s="459" t="s">
        <v>106</v>
      </c>
      <c r="O4" s="459" t="s">
        <v>69</v>
      </c>
      <c r="P4" s="459" t="s">
        <v>104</v>
      </c>
      <c r="Q4" s="459" t="s">
        <v>105</v>
      </c>
      <c r="R4" s="459" t="s">
        <v>106</v>
      </c>
      <c r="S4" s="459" t="s">
        <v>69</v>
      </c>
      <c r="T4" s="444"/>
      <c r="U4" s="354" t="s">
        <v>69</v>
      </c>
    </row>
    <row r="5" spans="1:24" ht="15" customHeight="1" x14ac:dyDescent="0.2">
      <c r="A5" s="443"/>
      <c r="B5" s="457" t="s">
        <v>148</v>
      </c>
      <c r="C5" s="460" t="s">
        <v>4</v>
      </c>
      <c r="D5" s="461" t="s">
        <v>69</v>
      </c>
      <c r="E5" s="461" t="s">
        <v>69</v>
      </c>
      <c r="F5" s="461"/>
      <c r="G5" s="461" t="s">
        <v>107</v>
      </c>
      <c r="H5" s="461" t="s">
        <v>69</v>
      </c>
      <c r="I5" s="461" t="s">
        <v>69</v>
      </c>
      <c r="J5" s="461"/>
      <c r="K5" s="461" t="s">
        <v>107</v>
      </c>
      <c r="L5" s="461" t="s">
        <v>69</v>
      </c>
      <c r="M5" s="461" t="s">
        <v>69</v>
      </c>
      <c r="N5" s="461"/>
      <c r="O5" s="461" t="s">
        <v>107</v>
      </c>
      <c r="P5" s="461" t="s">
        <v>69</v>
      </c>
      <c r="Q5" s="461" t="s">
        <v>69</v>
      </c>
      <c r="R5" s="461"/>
      <c r="S5" s="461" t="s">
        <v>107</v>
      </c>
      <c r="T5" s="462"/>
      <c r="U5" s="354" t="s">
        <v>69</v>
      </c>
    </row>
    <row r="6" spans="1:24" ht="15" customHeight="1" x14ac:dyDescent="0.2">
      <c r="B6" s="463"/>
      <c r="C6" s="464" t="s">
        <v>48</v>
      </c>
      <c r="D6" s="465" t="s">
        <v>108</v>
      </c>
      <c r="E6" s="465" t="s">
        <v>108</v>
      </c>
      <c r="F6" s="465" t="s">
        <v>108</v>
      </c>
      <c r="G6" s="465" t="s">
        <v>69</v>
      </c>
      <c r="H6" s="465" t="s">
        <v>108</v>
      </c>
      <c r="I6" s="465" t="s">
        <v>108</v>
      </c>
      <c r="J6" s="465" t="s">
        <v>108</v>
      </c>
      <c r="K6" s="465" t="s">
        <v>69</v>
      </c>
      <c r="L6" s="465" t="s">
        <v>108</v>
      </c>
      <c r="M6" s="465" t="s">
        <v>108</v>
      </c>
      <c r="N6" s="465" t="s">
        <v>108</v>
      </c>
      <c r="O6" s="465" t="s">
        <v>69</v>
      </c>
      <c r="P6" s="465" t="s">
        <v>108</v>
      </c>
      <c r="Q6" s="465" t="s">
        <v>108</v>
      </c>
      <c r="R6" s="465" t="s">
        <v>108</v>
      </c>
      <c r="S6" s="465" t="s">
        <v>69</v>
      </c>
      <c r="T6" s="444"/>
      <c r="U6" s="354" t="s">
        <v>69</v>
      </c>
    </row>
    <row r="7" spans="1:24" ht="15" customHeight="1" x14ac:dyDescent="0.2">
      <c r="B7" s="466" t="s">
        <v>150</v>
      </c>
      <c r="C7" s="381" t="str">
        <f>'第１,２,３表'!B5</f>
        <v>令和元年平均</v>
      </c>
      <c r="D7" s="467">
        <v>165.3</v>
      </c>
      <c r="E7" s="467">
        <v>153.69999999999999</v>
      </c>
      <c r="F7" s="467">
        <v>11.6</v>
      </c>
      <c r="G7" s="467">
        <v>20.5</v>
      </c>
      <c r="H7" s="467">
        <v>174.1</v>
      </c>
      <c r="I7" s="467">
        <v>161.80000000000001</v>
      </c>
      <c r="J7" s="467">
        <v>12.3</v>
      </c>
      <c r="K7" s="467">
        <v>22.1</v>
      </c>
      <c r="L7" s="467">
        <v>168.9</v>
      </c>
      <c r="M7" s="467">
        <v>155.1</v>
      </c>
      <c r="N7" s="467">
        <v>13.8</v>
      </c>
      <c r="O7" s="467">
        <v>20.2</v>
      </c>
      <c r="P7" s="467">
        <v>151.69999999999999</v>
      </c>
      <c r="Q7" s="467">
        <v>139.30000000000001</v>
      </c>
      <c r="R7" s="467">
        <v>12.4</v>
      </c>
      <c r="S7" s="467">
        <v>18.600000000000001</v>
      </c>
      <c r="T7" s="444"/>
      <c r="U7" s="468"/>
    </row>
    <row r="8" spans="1:24" ht="15" customHeight="1" x14ac:dyDescent="0.2">
      <c r="B8" s="469"/>
      <c r="C8" s="387" t="str">
        <f>'第１,２,３表'!B6</f>
        <v>２年</v>
      </c>
      <c r="D8" s="470">
        <v>164.8</v>
      </c>
      <c r="E8" s="470">
        <v>153.69999999999999</v>
      </c>
      <c r="F8" s="470">
        <v>11.1</v>
      </c>
      <c r="G8" s="470">
        <v>20.2</v>
      </c>
      <c r="H8" s="470">
        <v>166.1</v>
      </c>
      <c r="I8" s="470">
        <v>157.1</v>
      </c>
      <c r="J8" s="470">
        <v>9</v>
      </c>
      <c r="K8" s="470">
        <v>21.5</v>
      </c>
      <c r="L8" s="470">
        <v>165.2</v>
      </c>
      <c r="M8" s="470">
        <v>152.9</v>
      </c>
      <c r="N8" s="470">
        <v>12.3</v>
      </c>
      <c r="O8" s="470">
        <v>19.899999999999999</v>
      </c>
      <c r="P8" s="470">
        <v>151.6</v>
      </c>
      <c r="Q8" s="470">
        <v>140.69999999999999</v>
      </c>
      <c r="R8" s="470">
        <v>10.9</v>
      </c>
      <c r="S8" s="470">
        <v>18.5</v>
      </c>
      <c r="T8" s="444"/>
      <c r="U8" s="468"/>
    </row>
    <row r="9" spans="1:24" ht="15" customHeight="1" x14ac:dyDescent="0.2">
      <c r="B9" s="469"/>
      <c r="C9" s="387" t="str">
        <f>'第１,２,３表'!B7</f>
        <v>３年</v>
      </c>
      <c r="D9" s="470">
        <v>164.1</v>
      </c>
      <c r="E9" s="470">
        <v>153.1</v>
      </c>
      <c r="F9" s="470">
        <v>11</v>
      </c>
      <c r="G9" s="470">
        <v>19.899999999999999</v>
      </c>
      <c r="H9" s="470">
        <v>166.1</v>
      </c>
      <c r="I9" s="470">
        <v>157.19999999999999</v>
      </c>
      <c r="J9" s="470">
        <v>8.9</v>
      </c>
      <c r="K9" s="470">
        <v>21</v>
      </c>
      <c r="L9" s="470">
        <v>168.9</v>
      </c>
      <c r="M9" s="470">
        <v>153.6</v>
      </c>
      <c r="N9" s="470">
        <v>15.3</v>
      </c>
      <c r="O9" s="470">
        <v>19.899999999999999</v>
      </c>
      <c r="P9" s="470">
        <v>155.19999999999999</v>
      </c>
      <c r="Q9" s="470">
        <v>138.4</v>
      </c>
      <c r="R9" s="470">
        <v>16.8</v>
      </c>
      <c r="S9" s="470">
        <v>18.5</v>
      </c>
      <c r="T9" s="444"/>
      <c r="U9" s="468"/>
    </row>
    <row r="10" spans="1:24" ht="15" customHeight="1" x14ac:dyDescent="0.2">
      <c r="B10" s="469"/>
      <c r="C10" s="387" t="str">
        <f>'第１,２,３表'!B8</f>
        <v>４年</v>
      </c>
      <c r="D10" s="470">
        <v>162.19999999999999</v>
      </c>
      <c r="E10" s="470">
        <v>150.19999999999999</v>
      </c>
      <c r="F10" s="470">
        <v>12</v>
      </c>
      <c r="G10" s="470">
        <v>19.7</v>
      </c>
      <c r="H10" s="470">
        <v>163.30000000000001</v>
      </c>
      <c r="I10" s="470">
        <v>153.69999999999999</v>
      </c>
      <c r="J10" s="470">
        <v>9.6</v>
      </c>
      <c r="K10" s="470">
        <v>20.5</v>
      </c>
      <c r="L10" s="470">
        <v>165.2</v>
      </c>
      <c r="M10" s="470">
        <v>150.9</v>
      </c>
      <c r="N10" s="470">
        <v>14.3</v>
      </c>
      <c r="O10" s="470">
        <v>19.5</v>
      </c>
      <c r="P10" s="470">
        <v>146.5</v>
      </c>
      <c r="Q10" s="470">
        <v>135.5</v>
      </c>
      <c r="R10" s="470">
        <v>11</v>
      </c>
      <c r="S10" s="470">
        <v>18.2</v>
      </c>
      <c r="T10" s="444"/>
      <c r="U10" s="468"/>
    </row>
    <row r="11" spans="1:24" ht="15" customHeight="1" x14ac:dyDescent="0.2">
      <c r="B11" s="469"/>
      <c r="C11" s="387" t="str">
        <f>'第１,２,３表'!B9</f>
        <v>５年</v>
      </c>
      <c r="D11" s="470">
        <v>163.80000000000001</v>
      </c>
      <c r="E11" s="470">
        <v>151.4</v>
      </c>
      <c r="F11" s="470">
        <v>12.4</v>
      </c>
      <c r="G11" s="470">
        <v>19.8</v>
      </c>
      <c r="H11" s="470">
        <v>162.6</v>
      </c>
      <c r="I11" s="470">
        <v>154.30000000000001</v>
      </c>
      <c r="J11" s="470">
        <v>8.3000000000000007</v>
      </c>
      <c r="K11" s="470">
        <v>20.8</v>
      </c>
      <c r="L11" s="470">
        <v>165.4</v>
      </c>
      <c r="M11" s="470">
        <v>150.9</v>
      </c>
      <c r="N11" s="470">
        <v>14.5</v>
      </c>
      <c r="O11" s="470">
        <v>19.600000000000001</v>
      </c>
      <c r="P11" s="470">
        <v>157.30000000000001</v>
      </c>
      <c r="Q11" s="470">
        <v>140.80000000000001</v>
      </c>
      <c r="R11" s="470">
        <v>16.5</v>
      </c>
      <c r="S11" s="470">
        <v>18.8</v>
      </c>
      <c r="T11" s="444"/>
      <c r="U11" s="471"/>
    </row>
    <row r="12" spans="1:24" ht="15" customHeight="1" x14ac:dyDescent="0.2">
      <c r="B12" s="469"/>
      <c r="C12" s="387" t="str">
        <f>'第１,２,３表'!B10</f>
        <v>６年</v>
      </c>
      <c r="D12" s="470">
        <v>161.6</v>
      </c>
      <c r="E12" s="470">
        <v>150</v>
      </c>
      <c r="F12" s="470">
        <v>11.6</v>
      </c>
      <c r="G12" s="470">
        <v>19.600000000000001</v>
      </c>
      <c r="H12" s="470">
        <v>160</v>
      </c>
      <c r="I12" s="470">
        <v>151.30000000000001</v>
      </c>
      <c r="J12" s="470">
        <v>8.6999999999999993</v>
      </c>
      <c r="K12" s="470">
        <v>20.2</v>
      </c>
      <c r="L12" s="470">
        <v>163.9</v>
      </c>
      <c r="M12" s="470">
        <v>151.19999999999999</v>
      </c>
      <c r="N12" s="470">
        <v>12.7</v>
      </c>
      <c r="O12" s="470">
        <v>19.7</v>
      </c>
      <c r="P12" s="470">
        <v>153.80000000000001</v>
      </c>
      <c r="Q12" s="470">
        <v>143.4</v>
      </c>
      <c r="R12" s="470">
        <v>10.4</v>
      </c>
      <c r="S12" s="470">
        <v>19</v>
      </c>
      <c r="T12"/>
      <c r="U12" s="471"/>
      <c r="V12" s="471"/>
      <c r="W12" s="471"/>
      <c r="X12" s="471"/>
    </row>
    <row r="13" spans="1:24" ht="15" customHeight="1" x14ac:dyDescent="0.2">
      <c r="B13" s="469"/>
      <c r="C13" s="390">
        <f>$A$4</f>
        <v>6</v>
      </c>
      <c r="D13" s="472">
        <v>152</v>
      </c>
      <c r="E13" s="472">
        <v>140.69999999999999</v>
      </c>
      <c r="F13" s="472">
        <v>11.3</v>
      </c>
      <c r="G13" s="472">
        <v>18.3</v>
      </c>
      <c r="H13" s="472">
        <v>145.6</v>
      </c>
      <c r="I13" s="472">
        <v>137.30000000000001</v>
      </c>
      <c r="J13" s="472">
        <v>8.3000000000000007</v>
      </c>
      <c r="K13" s="472">
        <v>18.3</v>
      </c>
      <c r="L13" s="472">
        <v>149.4</v>
      </c>
      <c r="M13" s="472">
        <v>136.19999999999999</v>
      </c>
      <c r="N13" s="472">
        <v>13.2</v>
      </c>
      <c r="O13" s="472">
        <v>17.8</v>
      </c>
      <c r="P13" s="472">
        <v>147.69999999999999</v>
      </c>
      <c r="Q13" s="472">
        <v>139.69999999999999</v>
      </c>
      <c r="R13" s="472">
        <v>8</v>
      </c>
      <c r="S13" s="472">
        <v>17.8</v>
      </c>
      <c r="T13"/>
      <c r="U13" s="471"/>
      <c r="V13" s="471"/>
      <c r="W13" s="471"/>
      <c r="X13" s="471"/>
    </row>
    <row r="14" spans="1:24" ht="15" customHeight="1" x14ac:dyDescent="0.2">
      <c r="B14" s="469"/>
      <c r="C14" s="394" t="s">
        <v>11</v>
      </c>
      <c r="D14" s="473">
        <v>160.1</v>
      </c>
      <c r="E14" s="473">
        <v>147.6</v>
      </c>
      <c r="F14" s="473">
        <v>12.5</v>
      </c>
      <c r="G14" s="473">
        <v>19.399999999999999</v>
      </c>
      <c r="H14" s="473">
        <v>163.9</v>
      </c>
      <c r="I14" s="473">
        <v>155.80000000000001</v>
      </c>
      <c r="J14" s="473">
        <v>8.1</v>
      </c>
      <c r="K14" s="473">
        <v>21.1</v>
      </c>
      <c r="L14" s="473">
        <v>164.3</v>
      </c>
      <c r="M14" s="473">
        <v>150.6</v>
      </c>
      <c r="N14" s="473">
        <v>13.7</v>
      </c>
      <c r="O14" s="473">
        <v>19.8</v>
      </c>
      <c r="P14" s="473">
        <v>145.1</v>
      </c>
      <c r="Q14" s="473">
        <v>137.1</v>
      </c>
      <c r="R14" s="473">
        <v>8</v>
      </c>
      <c r="S14" s="473">
        <v>17.399999999999999</v>
      </c>
      <c r="T14"/>
      <c r="U14" s="471"/>
      <c r="V14" s="471"/>
      <c r="W14" s="471"/>
      <c r="X14" s="471"/>
    </row>
    <row r="15" spans="1:24" ht="15" customHeight="1" x14ac:dyDescent="0.2">
      <c r="B15" s="469"/>
      <c r="C15" s="394" t="s">
        <v>12</v>
      </c>
      <c r="D15" s="473">
        <v>162.6</v>
      </c>
      <c r="E15" s="473">
        <v>149.80000000000001</v>
      </c>
      <c r="F15" s="473">
        <v>12.8</v>
      </c>
      <c r="G15" s="473">
        <v>19.600000000000001</v>
      </c>
      <c r="H15" s="473">
        <v>161.30000000000001</v>
      </c>
      <c r="I15" s="473">
        <v>152</v>
      </c>
      <c r="J15" s="473">
        <v>9.3000000000000007</v>
      </c>
      <c r="K15" s="473">
        <v>20.399999999999999</v>
      </c>
      <c r="L15" s="473">
        <v>164.7</v>
      </c>
      <c r="M15" s="473">
        <v>151.30000000000001</v>
      </c>
      <c r="N15" s="473">
        <v>13.4</v>
      </c>
      <c r="O15" s="473">
        <v>19.7</v>
      </c>
      <c r="P15" s="473">
        <v>146.1</v>
      </c>
      <c r="Q15" s="473">
        <v>137.69999999999999</v>
      </c>
      <c r="R15" s="473">
        <v>8.4</v>
      </c>
      <c r="S15" s="473">
        <v>18.399999999999999</v>
      </c>
      <c r="T15"/>
      <c r="U15" s="398"/>
      <c r="V15" s="471"/>
      <c r="W15" s="471"/>
      <c r="X15" s="471"/>
    </row>
    <row r="16" spans="1:24" ht="15" customHeight="1" x14ac:dyDescent="0.2">
      <c r="B16" s="469"/>
      <c r="C16" s="394" t="s">
        <v>13</v>
      </c>
      <c r="D16" s="473">
        <v>171.3</v>
      </c>
      <c r="E16" s="473">
        <v>158.5</v>
      </c>
      <c r="F16" s="473">
        <v>12.8</v>
      </c>
      <c r="G16" s="473">
        <v>20.6</v>
      </c>
      <c r="H16" s="473">
        <v>167.2</v>
      </c>
      <c r="I16" s="473">
        <v>161.5</v>
      </c>
      <c r="J16" s="473">
        <v>5.7</v>
      </c>
      <c r="K16" s="473">
        <v>21</v>
      </c>
      <c r="L16" s="473">
        <v>172.9</v>
      </c>
      <c r="M16" s="473">
        <v>158</v>
      </c>
      <c r="N16" s="473">
        <v>14.9</v>
      </c>
      <c r="O16" s="473">
        <v>20.6</v>
      </c>
      <c r="P16" s="473">
        <v>159.1</v>
      </c>
      <c r="Q16" s="473">
        <v>151</v>
      </c>
      <c r="R16" s="473">
        <v>8.1</v>
      </c>
      <c r="S16" s="473">
        <v>19.8</v>
      </c>
      <c r="T16"/>
      <c r="U16" s="399"/>
    </row>
    <row r="17" spans="2:24" ht="15" customHeight="1" x14ac:dyDescent="0.2">
      <c r="B17" s="469"/>
      <c r="C17" s="394" t="s">
        <v>14</v>
      </c>
      <c r="D17" s="473">
        <v>161.6</v>
      </c>
      <c r="E17" s="473">
        <v>150.1</v>
      </c>
      <c r="F17" s="473">
        <v>11.5</v>
      </c>
      <c r="G17" s="473">
        <v>19.600000000000001</v>
      </c>
      <c r="H17" s="473">
        <v>156.5</v>
      </c>
      <c r="I17" s="473">
        <v>150.19999999999999</v>
      </c>
      <c r="J17" s="473">
        <v>6.3</v>
      </c>
      <c r="K17" s="473">
        <v>20.100000000000001</v>
      </c>
      <c r="L17" s="473">
        <v>160.1</v>
      </c>
      <c r="M17" s="473">
        <v>147.6</v>
      </c>
      <c r="N17" s="473">
        <v>12.5</v>
      </c>
      <c r="O17" s="473">
        <v>19.3</v>
      </c>
      <c r="P17" s="473">
        <v>158.9</v>
      </c>
      <c r="Q17" s="473">
        <v>150.30000000000001</v>
      </c>
      <c r="R17" s="473">
        <v>8.6</v>
      </c>
      <c r="S17" s="473">
        <v>19.899999999999999</v>
      </c>
      <c r="T17"/>
      <c r="U17" s="399"/>
      <c r="V17" s="399"/>
      <c r="W17" s="399"/>
      <c r="X17" s="399"/>
    </row>
    <row r="18" spans="2:24" ht="15" customHeight="1" x14ac:dyDescent="0.2">
      <c r="B18" s="469"/>
      <c r="C18" s="394" t="s">
        <v>15</v>
      </c>
      <c r="D18" s="473">
        <v>164.5</v>
      </c>
      <c r="E18" s="473">
        <v>152.4</v>
      </c>
      <c r="F18" s="473">
        <v>12.1</v>
      </c>
      <c r="G18" s="473">
        <v>20.100000000000001</v>
      </c>
      <c r="H18" s="473">
        <v>160.5</v>
      </c>
      <c r="I18" s="473">
        <v>154.69999999999999</v>
      </c>
      <c r="J18" s="473">
        <v>5.8</v>
      </c>
      <c r="K18" s="473">
        <v>20.8</v>
      </c>
      <c r="L18" s="473">
        <v>166.6</v>
      </c>
      <c r="M18" s="473">
        <v>154.5</v>
      </c>
      <c r="N18" s="473">
        <v>12.1</v>
      </c>
      <c r="O18" s="473">
        <v>20</v>
      </c>
      <c r="P18" s="473">
        <v>149.30000000000001</v>
      </c>
      <c r="Q18" s="473">
        <v>142.30000000000001</v>
      </c>
      <c r="R18" s="473">
        <v>7</v>
      </c>
      <c r="S18" s="473">
        <v>19</v>
      </c>
      <c r="T18"/>
      <c r="U18" s="399"/>
      <c r="V18" s="399"/>
      <c r="W18" s="399"/>
      <c r="X18" s="399"/>
    </row>
    <row r="19" spans="2:24" ht="15" customHeight="1" x14ac:dyDescent="0.2">
      <c r="B19" s="469"/>
      <c r="C19" s="394" t="s">
        <v>16</v>
      </c>
      <c r="D19" s="473">
        <v>165.2</v>
      </c>
      <c r="E19" s="473">
        <v>153.80000000000001</v>
      </c>
      <c r="F19" s="473">
        <v>11.4</v>
      </c>
      <c r="G19" s="473">
        <v>20.100000000000001</v>
      </c>
      <c r="H19" s="473">
        <v>161.80000000000001</v>
      </c>
      <c r="I19" s="473">
        <v>152.80000000000001</v>
      </c>
      <c r="J19" s="473">
        <v>9</v>
      </c>
      <c r="K19" s="473">
        <v>20.7</v>
      </c>
      <c r="L19" s="473">
        <v>168.7</v>
      </c>
      <c r="M19" s="473">
        <v>156.9</v>
      </c>
      <c r="N19" s="473">
        <v>11.8</v>
      </c>
      <c r="O19" s="473">
        <v>20.399999999999999</v>
      </c>
      <c r="P19" s="473">
        <v>159.80000000000001</v>
      </c>
      <c r="Q19" s="473">
        <v>150.80000000000001</v>
      </c>
      <c r="R19" s="473">
        <v>9</v>
      </c>
      <c r="S19" s="473">
        <v>20</v>
      </c>
      <c r="T19"/>
      <c r="U19" s="468"/>
      <c r="V19" s="399"/>
      <c r="W19" s="399"/>
      <c r="X19" s="399"/>
    </row>
    <row r="20" spans="2:24" ht="15" customHeight="1" x14ac:dyDescent="0.2">
      <c r="B20" s="469"/>
      <c r="C20" s="394" t="s">
        <v>17</v>
      </c>
      <c r="D20" s="473">
        <v>151</v>
      </c>
      <c r="E20" s="473">
        <v>141</v>
      </c>
      <c r="F20" s="473">
        <v>10</v>
      </c>
      <c r="G20" s="473">
        <v>18.399999999999999</v>
      </c>
      <c r="H20" s="473">
        <v>143.80000000000001</v>
      </c>
      <c r="I20" s="473">
        <v>134.30000000000001</v>
      </c>
      <c r="J20" s="473">
        <v>9.5</v>
      </c>
      <c r="K20" s="473">
        <v>18.100000000000001</v>
      </c>
      <c r="L20" s="473">
        <v>148.19999999999999</v>
      </c>
      <c r="M20" s="473">
        <v>137.4</v>
      </c>
      <c r="N20" s="473">
        <v>10.8</v>
      </c>
      <c r="O20" s="473">
        <v>18</v>
      </c>
      <c r="P20" s="473">
        <v>165.4</v>
      </c>
      <c r="Q20" s="473">
        <v>143.4</v>
      </c>
      <c r="R20" s="473">
        <v>22</v>
      </c>
      <c r="S20" s="473">
        <v>19.399999999999999</v>
      </c>
      <c r="T20"/>
      <c r="U20" s="468"/>
    </row>
    <row r="21" spans="2:24" ht="15" customHeight="1" x14ac:dyDescent="0.2">
      <c r="B21" s="469"/>
      <c r="C21" s="394" t="s">
        <v>18</v>
      </c>
      <c r="D21" s="473">
        <v>159.19999999999999</v>
      </c>
      <c r="E21" s="473">
        <v>147.6</v>
      </c>
      <c r="F21" s="473">
        <v>11.6</v>
      </c>
      <c r="G21" s="473">
        <v>19.3</v>
      </c>
      <c r="H21" s="473">
        <v>163.19999999999999</v>
      </c>
      <c r="I21" s="473">
        <v>151.9</v>
      </c>
      <c r="J21" s="473">
        <v>11.3</v>
      </c>
      <c r="K21" s="473">
        <v>20.399999999999999</v>
      </c>
      <c r="L21" s="473">
        <v>166</v>
      </c>
      <c r="M21" s="473">
        <v>153.19999999999999</v>
      </c>
      <c r="N21" s="473">
        <v>12.8</v>
      </c>
      <c r="O21" s="473">
        <v>19.8</v>
      </c>
      <c r="P21" s="473">
        <v>152.6</v>
      </c>
      <c r="Q21" s="473">
        <v>138.30000000000001</v>
      </c>
      <c r="R21" s="473">
        <v>14.3</v>
      </c>
      <c r="S21" s="473">
        <v>18.7</v>
      </c>
      <c r="T21"/>
      <c r="U21" s="468"/>
    </row>
    <row r="22" spans="2:24" ht="15" customHeight="1" x14ac:dyDescent="0.2">
      <c r="B22" s="469"/>
      <c r="C22" s="394" t="s">
        <v>19</v>
      </c>
      <c r="D22" s="473">
        <v>166.1</v>
      </c>
      <c r="E22" s="473">
        <v>154.9</v>
      </c>
      <c r="F22" s="473">
        <v>11.2</v>
      </c>
      <c r="G22" s="473">
        <v>20.2</v>
      </c>
      <c r="H22" s="473">
        <v>161.19999999999999</v>
      </c>
      <c r="I22" s="473">
        <v>152.19999999999999</v>
      </c>
      <c r="J22" s="473">
        <v>9</v>
      </c>
      <c r="K22" s="473">
        <v>20.399999999999999</v>
      </c>
      <c r="L22" s="473">
        <v>168.1</v>
      </c>
      <c r="M22" s="473">
        <v>156.80000000000001</v>
      </c>
      <c r="N22" s="473">
        <v>11.3</v>
      </c>
      <c r="O22" s="473">
        <v>20.399999999999999</v>
      </c>
      <c r="P22" s="473">
        <v>164.8</v>
      </c>
      <c r="Q22" s="473">
        <v>153</v>
      </c>
      <c r="R22" s="473">
        <v>11.8</v>
      </c>
      <c r="S22" s="473">
        <v>20.399999999999999</v>
      </c>
      <c r="T22"/>
      <c r="U22" s="468"/>
    </row>
    <row r="23" spans="2:24" ht="15" customHeight="1" x14ac:dyDescent="0.2">
      <c r="B23" s="469"/>
      <c r="C23" s="394" t="s">
        <v>20</v>
      </c>
      <c r="D23" s="473">
        <v>165</v>
      </c>
      <c r="E23" s="473">
        <v>153.69999999999999</v>
      </c>
      <c r="F23" s="473">
        <v>11.3</v>
      </c>
      <c r="G23" s="473">
        <v>20</v>
      </c>
      <c r="H23" s="473">
        <v>171.1</v>
      </c>
      <c r="I23" s="473">
        <v>159</v>
      </c>
      <c r="J23" s="473">
        <v>12.1</v>
      </c>
      <c r="K23" s="473">
        <v>21</v>
      </c>
      <c r="L23" s="473">
        <v>171.6</v>
      </c>
      <c r="M23" s="473">
        <v>158.4</v>
      </c>
      <c r="N23" s="473">
        <v>13.2</v>
      </c>
      <c r="O23" s="473">
        <v>20.6</v>
      </c>
      <c r="P23" s="473">
        <v>150.5</v>
      </c>
      <c r="Q23" s="473">
        <v>139.30000000000001</v>
      </c>
      <c r="R23" s="473">
        <v>11.2</v>
      </c>
      <c r="S23" s="473">
        <v>18.899999999999999</v>
      </c>
      <c r="T23"/>
      <c r="U23" s="468"/>
    </row>
    <row r="24" spans="2:24" ht="15" customHeight="1" x14ac:dyDescent="0.2">
      <c r="B24" s="474"/>
      <c r="C24" s="402" t="s">
        <v>21</v>
      </c>
      <c r="D24" s="475">
        <v>161.1</v>
      </c>
      <c r="E24" s="475">
        <v>150.6</v>
      </c>
      <c r="F24" s="475">
        <v>10.5</v>
      </c>
      <c r="G24" s="475">
        <v>19.600000000000001</v>
      </c>
      <c r="H24" s="475">
        <v>164.3</v>
      </c>
      <c r="I24" s="475">
        <v>153.80000000000001</v>
      </c>
      <c r="J24" s="475">
        <v>10.5</v>
      </c>
      <c r="K24" s="475">
        <v>20.2</v>
      </c>
      <c r="L24" s="475">
        <v>166.7</v>
      </c>
      <c r="M24" s="475">
        <v>154.5</v>
      </c>
      <c r="N24" s="475">
        <v>12.2</v>
      </c>
      <c r="O24" s="475">
        <v>20.100000000000001</v>
      </c>
      <c r="P24" s="475">
        <v>146</v>
      </c>
      <c r="Q24" s="475">
        <v>137.69999999999999</v>
      </c>
      <c r="R24" s="475">
        <v>8.3000000000000007</v>
      </c>
      <c r="S24" s="475">
        <v>18.5</v>
      </c>
      <c r="T24"/>
      <c r="U24" s="468"/>
    </row>
    <row r="25" spans="2:24" ht="15" customHeight="1" x14ac:dyDescent="0.2">
      <c r="B25" s="466" t="s">
        <v>151</v>
      </c>
      <c r="C25" s="381" t="str">
        <f>C7</f>
        <v>令和元年平均</v>
      </c>
      <c r="D25" s="467">
        <v>89.4</v>
      </c>
      <c r="E25" s="467">
        <v>87.4</v>
      </c>
      <c r="F25" s="467">
        <v>2</v>
      </c>
      <c r="G25" s="467">
        <v>16.399999999999999</v>
      </c>
      <c r="H25" s="467">
        <v>84.4</v>
      </c>
      <c r="I25" s="467">
        <v>84.2</v>
      </c>
      <c r="J25" s="467">
        <v>0.2</v>
      </c>
      <c r="K25" s="467">
        <v>15.4</v>
      </c>
      <c r="L25" s="467">
        <v>116.3</v>
      </c>
      <c r="M25" s="467">
        <v>111.6</v>
      </c>
      <c r="N25" s="467">
        <v>4.7</v>
      </c>
      <c r="O25" s="467">
        <v>17.399999999999999</v>
      </c>
      <c r="P25" s="467">
        <v>96.3</v>
      </c>
      <c r="Q25" s="467">
        <v>96.2</v>
      </c>
      <c r="R25" s="467">
        <v>0.1</v>
      </c>
      <c r="S25" s="467">
        <v>15.7</v>
      </c>
      <c r="T25" s="444"/>
      <c r="U25" s="468"/>
    </row>
    <row r="26" spans="2:24" ht="15" customHeight="1" x14ac:dyDescent="0.2">
      <c r="B26" s="469"/>
      <c r="C26" s="387" t="str">
        <f>C8</f>
        <v>２年</v>
      </c>
      <c r="D26" s="470">
        <v>88</v>
      </c>
      <c r="E26" s="470">
        <v>86.4</v>
      </c>
      <c r="F26" s="470">
        <v>1.6</v>
      </c>
      <c r="G26" s="470">
        <v>15.7</v>
      </c>
      <c r="H26" s="470">
        <v>80.8</v>
      </c>
      <c r="I26" s="470">
        <v>80.5</v>
      </c>
      <c r="J26" s="470">
        <v>0.3</v>
      </c>
      <c r="K26" s="470">
        <v>13.7</v>
      </c>
      <c r="L26" s="470">
        <v>105.8</v>
      </c>
      <c r="M26" s="470">
        <v>102.5</v>
      </c>
      <c r="N26" s="470">
        <v>3.3</v>
      </c>
      <c r="O26" s="470">
        <v>16.8</v>
      </c>
      <c r="P26" s="470">
        <v>112</v>
      </c>
      <c r="Q26" s="470">
        <v>111.7</v>
      </c>
      <c r="R26" s="470">
        <v>0.3</v>
      </c>
      <c r="S26" s="470">
        <v>18.100000000000001</v>
      </c>
      <c r="T26" s="444"/>
      <c r="U26" s="468"/>
    </row>
    <row r="27" spans="2:24" ht="15" customHeight="1" x14ac:dyDescent="0.2">
      <c r="B27" s="469"/>
      <c r="C27" s="387" t="str">
        <f t="shared" ref="C27:C29" si="0">C9</f>
        <v>３年</v>
      </c>
      <c r="D27" s="470">
        <v>88.1</v>
      </c>
      <c r="E27" s="470">
        <v>86.4</v>
      </c>
      <c r="F27" s="470">
        <v>1.7</v>
      </c>
      <c r="G27" s="470">
        <v>16.3</v>
      </c>
      <c r="H27" s="470">
        <v>84.3</v>
      </c>
      <c r="I27" s="470">
        <v>83.3</v>
      </c>
      <c r="J27" s="470">
        <v>1</v>
      </c>
      <c r="K27" s="470">
        <v>14.3</v>
      </c>
      <c r="L27" s="470">
        <v>107.1</v>
      </c>
      <c r="M27" s="470">
        <v>102.9</v>
      </c>
      <c r="N27" s="470">
        <v>4.2</v>
      </c>
      <c r="O27" s="470">
        <v>17</v>
      </c>
      <c r="P27" s="470">
        <v>116.6</v>
      </c>
      <c r="Q27" s="470">
        <v>112.4</v>
      </c>
      <c r="R27" s="470">
        <v>4.2</v>
      </c>
      <c r="S27" s="470">
        <v>16.8</v>
      </c>
      <c r="T27" s="444"/>
      <c r="U27" s="468"/>
    </row>
    <row r="28" spans="2:24" ht="15" customHeight="1" x14ac:dyDescent="0.2">
      <c r="B28" s="469"/>
      <c r="C28" s="387" t="str">
        <f t="shared" si="0"/>
        <v>４年</v>
      </c>
      <c r="D28" s="470">
        <v>91.6</v>
      </c>
      <c r="E28" s="470">
        <v>89.3</v>
      </c>
      <c r="F28" s="470">
        <v>2.2999999999999998</v>
      </c>
      <c r="G28" s="470">
        <v>15.8</v>
      </c>
      <c r="H28" s="470">
        <v>101.2</v>
      </c>
      <c r="I28" s="470">
        <v>99.9</v>
      </c>
      <c r="J28" s="470">
        <v>1.3</v>
      </c>
      <c r="K28" s="470">
        <v>17.600000000000001</v>
      </c>
      <c r="L28" s="470">
        <v>113.5</v>
      </c>
      <c r="M28" s="470">
        <v>110</v>
      </c>
      <c r="N28" s="470">
        <v>3.5</v>
      </c>
      <c r="O28" s="470">
        <v>18.100000000000001</v>
      </c>
      <c r="P28" s="470">
        <v>107.8</v>
      </c>
      <c r="Q28" s="470">
        <v>107.4</v>
      </c>
      <c r="R28" s="470">
        <v>0.4</v>
      </c>
      <c r="S28" s="470">
        <v>16.2</v>
      </c>
      <c r="T28" s="444"/>
      <c r="U28" s="468"/>
    </row>
    <row r="29" spans="2:24" ht="15" customHeight="1" x14ac:dyDescent="0.2">
      <c r="B29" s="469"/>
      <c r="C29" s="387" t="str">
        <f t="shared" si="0"/>
        <v>５年</v>
      </c>
      <c r="D29" s="470">
        <v>84.9</v>
      </c>
      <c r="E29" s="470">
        <v>83</v>
      </c>
      <c r="F29" s="470">
        <v>1.9</v>
      </c>
      <c r="G29" s="470">
        <v>15</v>
      </c>
      <c r="H29" s="470">
        <v>94.4</v>
      </c>
      <c r="I29" s="470">
        <v>93.2</v>
      </c>
      <c r="J29" s="470">
        <v>1.2</v>
      </c>
      <c r="K29" s="470">
        <v>16.600000000000001</v>
      </c>
      <c r="L29" s="470">
        <v>107.4</v>
      </c>
      <c r="M29" s="470">
        <v>105</v>
      </c>
      <c r="N29" s="470">
        <v>2.4</v>
      </c>
      <c r="O29" s="470">
        <v>16.899999999999999</v>
      </c>
      <c r="P29" s="470">
        <v>106.6</v>
      </c>
      <c r="Q29" s="470">
        <v>106.4</v>
      </c>
      <c r="R29" s="470">
        <v>0.2</v>
      </c>
      <c r="S29" s="470">
        <v>17.600000000000001</v>
      </c>
      <c r="T29" s="444"/>
      <c r="U29" s="468"/>
    </row>
    <row r="30" spans="2:24" ht="15" customHeight="1" x14ac:dyDescent="0.2">
      <c r="B30" s="469"/>
      <c r="C30" s="387" t="str">
        <f>C12</f>
        <v>６年</v>
      </c>
      <c r="D30" s="476">
        <v>83.5</v>
      </c>
      <c r="E30" s="476">
        <v>82.6</v>
      </c>
      <c r="F30" s="476">
        <v>0.9</v>
      </c>
      <c r="G30" s="476">
        <v>15.3</v>
      </c>
      <c r="H30" s="476">
        <v>89.6</v>
      </c>
      <c r="I30" s="476">
        <v>87.5</v>
      </c>
      <c r="J30" s="476">
        <v>2.1</v>
      </c>
      <c r="K30" s="476">
        <v>14</v>
      </c>
      <c r="L30" s="476">
        <v>101.9</v>
      </c>
      <c r="M30" s="476">
        <v>100.2</v>
      </c>
      <c r="N30" s="476">
        <v>1.7</v>
      </c>
      <c r="O30" s="476">
        <v>16.2</v>
      </c>
      <c r="P30" s="476">
        <v>106.3</v>
      </c>
      <c r="Q30" s="476">
        <v>106.2</v>
      </c>
      <c r="R30" s="476">
        <v>0.1</v>
      </c>
      <c r="S30" s="476">
        <v>16.5</v>
      </c>
      <c r="T30"/>
      <c r="U30" s="468"/>
    </row>
    <row r="31" spans="2:24" ht="15" customHeight="1" x14ac:dyDescent="0.2">
      <c r="B31" s="469"/>
      <c r="C31" s="390">
        <f>$A$4</f>
        <v>6</v>
      </c>
      <c r="D31" s="473">
        <v>82.3</v>
      </c>
      <c r="E31" s="473">
        <v>81.099999999999994</v>
      </c>
      <c r="F31" s="473">
        <v>1.2</v>
      </c>
      <c r="G31" s="473">
        <v>14.9</v>
      </c>
      <c r="H31" s="473">
        <v>76.5</v>
      </c>
      <c r="I31" s="473">
        <v>76</v>
      </c>
      <c r="J31" s="473">
        <v>0.5</v>
      </c>
      <c r="K31" s="473">
        <v>13.2</v>
      </c>
      <c r="L31" s="473">
        <v>92.7</v>
      </c>
      <c r="M31" s="473">
        <v>91.1</v>
      </c>
      <c r="N31" s="473">
        <v>1.6</v>
      </c>
      <c r="O31" s="473">
        <v>14.4</v>
      </c>
      <c r="P31" s="473">
        <v>108</v>
      </c>
      <c r="Q31" s="473">
        <v>107.8</v>
      </c>
      <c r="R31" s="473">
        <v>0.2</v>
      </c>
      <c r="S31" s="473">
        <v>15.4</v>
      </c>
      <c r="T31"/>
      <c r="U31" s="468"/>
    </row>
    <row r="32" spans="2:24" ht="15" customHeight="1" x14ac:dyDescent="0.2">
      <c r="B32" s="469"/>
      <c r="C32" s="410" t="s">
        <v>11</v>
      </c>
      <c r="D32" s="473">
        <v>83.5</v>
      </c>
      <c r="E32" s="473">
        <v>82.6</v>
      </c>
      <c r="F32" s="473">
        <v>0.9</v>
      </c>
      <c r="G32" s="473">
        <v>15.2</v>
      </c>
      <c r="H32" s="473">
        <v>100.6</v>
      </c>
      <c r="I32" s="473">
        <v>99.1</v>
      </c>
      <c r="J32" s="473">
        <v>1.5</v>
      </c>
      <c r="K32" s="473">
        <v>16</v>
      </c>
      <c r="L32" s="473">
        <v>101.3</v>
      </c>
      <c r="M32" s="473">
        <v>100</v>
      </c>
      <c r="N32" s="473">
        <v>1.3</v>
      </c>
      <c r="O32" s="473">
        <v>16</v>
      </c>
      <c r="P32" s="473">
        <v>110.2</v>
      </c>
      <c r="Q32" s="473">
        <v>109.7</v>
      </c>
      <c r="R32" s="473">
        <v>0.5</v>
      </c>
      <c r="S32" s="473">
        <v>15.4</v>
      </c>
      <c r="T32"/>
      <c r="U32" s="468"/>
    </row>
    <row r="33" spans="2:21" ht="15" customHeight="1" x14ac:dyDescent="0.2">
      <c r="B33" s="469"/>
      <c r="C33" s="410" t="s">
        <v>12</v>
      </c>
      <c r="D33" s="473">
        <v>83.6</v>
      </c>
      <c r="E33" s="473">
        <v>82.7</v>
      </c>
      <c r="F33" s="473">
        <v>0.9</v>
      </c>
      <c r="G33" s="473">
        <v>15.2</v>
      </c>
      <c r="H33" s="473">
        <v>99.7</v>
      </c>
      <c r="I33" s="473">
        <v>99.5</v>
      </c>
      <c r="J33" s="473">
        <v>0.2</v>
      </c>
      <c r="K33" s="473">
        <v>16.399999999999999</v>
      </c>
      <c r="L33" s="473">
        <v>102.5</v>
      </c>
      <c r="M33" s="473">
        <v>100.9</v>
      </c>
      <c r="N33" s="473">
        <v>1.6</v>
      </c>
      <c r="O33" s="473">
        <v>16.2</v>
      </c>
      <c r="P33" s="473">
        <v>104.4</v>
      </c>
      <c r="Q33" s="473">
        <v>104.4</v>
      </c>
      <c r="R33" s="473">
        <v>0</v>
      </c>
      <c r="S33" s="473">
        <v>17.100000000000001</v>
      </c>
      <c r="T33"/>
      <c r="U33" s="468"/>
    </row>
    <row r="34" spans="2:21" ht="15" customHeight="1" x14ac:dyDescent="0.2">
      <c r="B34" s="469"/>
      <c r="C34" s="410" t="s">
        <v>13</v>
      </c>
      <c r="D34" s="473">
        <v>83.8</v>
      </c>
      <c r="E34" s="473">
        <v>82.7</v>
      </c>
      <c r="F34" s="473">
        <v>1.1000000000000001</v>
      </c>
      <c r="G34" s="473">
        <v>15.5</v>
      </c>
      <c r="H34" s="473">
        <v>110.9</v>
      </c>
      <c r="I34" s="473">
        <v>110.3</v>
      </c>
      <c r="J34" s="473">
        <v>0.6</v>
      </c>
      <c r="K34" s="473">
        <v>16.5</v>
      </c>
      <c r="L34" s="473">
        <v>112.2</v>
      </c>
      <c r="M34" s="473">
        <v>110.4</v>
      </c>
      <c r="N34" s="473">
        <v>1.8</v>
      </c>
      <c r="O34" s="473">
        <v>17.3</v>
      </c>
      <c r="P34" s="473">
        <v>118.7</v>
      </c>
      <c r="Q34" s="473">
        <v>118.6</v>
      </c>
      <c r="R34" s="473">
        <v>0.1</v>
      </c>
      <c r="S34" s="473">
        <v>17.399999999999999</v>
      </c>
      <c r="T34"/>
      <c r="U34" s="468"/>
    </row>
    <row r="35" spans="2:21" ht="15" customHeight="1" x14ac:dyDescent="0.2">
      <c r="B35" s="469"/>
      <c r="C35" s="410" t="s">
        <v>14</v>
      </c>
      <c r="D35" s="473">
        <v>83.3</v>
      </c>
      <c r="E35" s="473">
        <v>82.4</v>
      </c>
      <c r="F35" s="473">
        <v>0.9</v>
      </c>
      <c r="G35" s="473">
        <v>15.4</v>
      </c>
      <c r="H35" s="473">
        <v>86.7</v>
      </c>
      <c r="I35" s="473">
        <v>85.3</v>
      </c>
      <c r="J35" s="473">
        <v>1.4</v>
      </c>
      <c r="K35" s="473">
        <v>14</v>
      </c>
      <c r="L35" s="473">
        <v>102.3</v>
      </c>
      <c r="M35" s="473">
        <v>100.8</v>
      </c>
      <c r="N35" s="473">
        <v>1.5</v>
      </c>
      <c r="O35" s="473">
        <v>16</v>
      </c>
      <c r="P35" s="473">
        <v>111.6</v>
      </c>
      <c r="Q35" s="473">
        <v>111.6</v>
      </c>
      <c r="R35" s="473">
        <v>0</v>
      </c>
      <c r="S35" s="473">
        <v>16.600000000000001</v>
      </c>
      <c r="T35"/>
      <c r="U35" s="468"/>
    </row>
    <row r="36" spans="2:21" ht="15" customHeight="1" x14ac:dyDescent="0.2">
      <c r="B36" s="469"/>
      <c r="C36" s="410" t="s">
        <v>15</v>
      </c>
      <c r="D36" s="473">
        <v>87.3</v>
      </c>
      <c r="E36" s="473">
        <v>86.3</v>
      </c>
      <c r="F36" s="473">
        <v>1</v>
      </c>
      <c r="G36" s="473">
        <v>15.7</v>
      </c>
      <c r="H36" s="473">
        <v>105.4</v>
      </c>
      <c r="I36" s="473">
        <v>101.1</v>
      </c>
      <c r="J36" s="473">
        <v>4.3</v>
      </c>
      <c r="K36" s="473">
        <v>17.100000000000001</v>
      </c>
      <c r="L36" s="473">
        <v>111.4</v>
      </c>
      <c r="M36" s="473">
        <v>110.1</v>
      </c>
      <c r="N36" s="473">
        <v>1.3</v>
      </c>
      <c r="O36" s="473">
        <v>17.2</v>
      </c>
      <c r="P36" s="473">
        <v>107.2</v>
      </c>
      <c r="Q36" s="473">
        <v>107.2</v>
      </c>
      <c r="R36" s="473">
        <v>0</v>
      </c>
      <c r="S36" s="473">
        <v>16.100000000000001</v>
      </c>
      <c r="T36"/>
      <c r="U36" s="468"/>
    </row>
    <row r="37" spans="2:21" ht="15" customHeight="1" x14ac:dyDescent="0.2">
      <c r="B37" s="469"/>
      <c r="C37" s="410" t="s">
        <v>16</v>
      </c>
      <c r="D37" s="473">
        <v>84.7</v>
      </c>
      <c r="E37" s="473">
        <v>83.7</v>
      </c>
      <c r="F37" s="473">
        <v>1</v>
      </c>
      <c r="G37" s="473">
        <v>15.7</v>
      </c>
      <c r="H37" s="473">
        <v>91</v>
      </c>
      <c r="I37" s="473">
        <v>76.099999999999994</v>
      </c>
      <c r="J37" s="473">
        <v>14.9</v>
      </c>
      <c r="K37" s="473">
        <v>12.4</v>
      </c>
      <c r="L37" s="473">
        <v>112.2</v>
      </c>
      <c r="M37" s="473">
        <v>109.6</v>
      </c>
      <c r="N37" s="473">
        <v>2.6</v>
      </c>
      <c r="O37" s="473">
        <v>17.7</v>
      </c>
      <c r="P37" s="473">
        <v>110</v>
      </c>
      <c r="Q37" s="473">
        <v>110</v>
      </c>
      <c r="R37" s="473">
        <v>0</v>
      </c>
      <c r="S37" s="473">
        <v>17.600000000000001</v>
      </c>
      <c r="T37"/>
      <c r="U37" s="468"/>
    </row>
    <row r="38" spans="2:21" ht="15" customHeight="1" x14ac:dyDescent="0.2">
      <c r="B38" s="469"/>
      <c r="C38" s="410" t="s">
        <v>17</v>
      </c>
      <c r="D38" s="473">
        <v>80.3</v>
      </c>
      <c r="E38" s="473">
        <v>79.400000000000006</v>
      </c>
      <c r="F38" s="473">
        <v>0.9</v>
      </c>
      <c r="G38" s="473">
        <v>15.1</v>
      </c>
      <c r="H38" s="473">
        <v>73.2</v>
      </c>
      <c r="I38" s="473">
        <v>73.099999999999994</v>
      </c>
      <c r="J38" s="473">
        <v>0.1</v>
      </c>
      <c r="K38" s="473">
        <v>11.3</v>
      </c>
      <c r="L38" s="473">
        <v>85.7</v>
      </c>
      <c r="M38" s="473">
        <v>83.7</v>
      </c>
      <c r="N38" s="473">
        <v>2</v>
      </c>
      <c r="O38" s="473">
        <v>13.9</v>
      </c>
      <c r="P38" s="473">
        <v>105.4</v>
      </c>
      <c r="Q38" s="473">
        <v>105.4</v>
      </c>
      <c r="R38" s="473">
        <v>0</v>
      </c>
      <c r="S38" s="473">
        <v>16.7</v>
      </c>
      <c r="T38"/>
      <c r="U38" s="468"/>
    </row>
    <row r="39" spans="2:21" ht="15" customHeight="1" x14ac:dyDescent="0.2">
      <c r="B39" s="469"/>
      <c r="C39" s="410" t="s">
        <v>18</v>
      </c>
      <c r="D39" s="473">
        <v>83.6</v>
      </c>
      <c r="E39" s="473">
        <v>82.7</v>
      </c>
      <c r="F39" s="473">
        <v>0.9</v>
      </c>
      <c r="G39" s="473">
        <v>15.1</v>
      </c>
      <c r="H39" s="473">
        <v>81.2</v>
      </c>
      <c r="I39" s="473">
        <v>80.7</v>
      </c>
      <c r="J39" s="473">
        <v>0.5</v>
      </c>
      <c r="K39" s="473">
        <v>13</v>
      </c>
      <c r="L39" s="473">
        <v>92.1</v>
      </c>
      <c r="M39" s="473">
        <v>90.3</v>
      </c>
      <c r="N39" s="473">
        <v>1.8</v>
      </c>
      <c r="O39" s="473">
        <v>15.3</v>
      </c>
      <c r="P39" s="473">
        <v>97.8</v>
      </c>
      <c r="Q39" s="473">
        <v>97.8</v>
      </c>
      <c r="R39" s="473">
        <v>0</v>
      </c>
      <c r="S39" s="473">
        <v>15.5</v>
      </c>
      <c r="T39"/>
      <c r="U39" s="468"/>
    </row>
    <row r="40" spans="2:21" ht="15" customHeight="1" x14ac:dyDescent="0.2">
      <c r="B40" s="469"/>
      <c r="C40" s="410" t="s">
        <v>19</v>
      </c>
      <c r="D40" s="473">
        <v>86.6</v>
      </c>
      <c r="E40" s="473">
        <v>85.8</v>
      </c>
      <c r="F40" s="473">
        <v>0.8</v>
      </c>
      <c r="G40" s="473">
        <v>15.7</v>
      </c>
      <c r="H40" s="473">
        <v>84.8</v>
      </c>
      <c r="I40" s="473">
        <v>84.6</v>
      </c>
      <c r="J40" s="473">
        <v>0.2</v>
      </c>
      <c r="K40" s="473">
        <v>13.2</v>
      </c>
      <c r="L40" s="473">
        <v>98.2</v>
      </c>
      <c r="M40" s="473">
        <v>96.8</v>
      </c>
      <c r="N40" s="473">
        <v>1.4</v>
      </c>
      <c r="O40" s="473">
        <v>16.100000000000001</v>
      </c>
      <c r="P40" s="473">
        <v>111.4</v>
      </c>
      <c r="Q40" s="473">
        <v>111.4</v>
      </c>
      <c r="R40" s="473">
        <v>0</v>
      </c>
      <c r="S40" s="473">
        <v>17.7</v>
      </c>
      <c r="T40"/>
      <c r="U40" s="468"/>
    </row>
    <row r="41" spans="2:21" ht="15" customHeight="1" x14ac:dyDescent="0.2">
      <c r="B41" s="469"/>
      <c r="C41" s="410" t="s">
        <v>20</v>
      </c>
      <c r="D41" s="473">
        <v>81.5</v>
      </c>
      <c r="E41" s="473">
        <v>80.7</v>
      </c>
      <c r="F41" s="473">
        <v>0.8</v>
      </c>
      <c r="G41" s="473">
        <v>15.2</v>
      </c>
      <c r="H41" s="473">
        <v>81.5</v>
      </c>
      <c r="I41" s="473">
        <v>81</v>
      </c>
      <c r="J41" s="473">
        <v>0.5</v>
      </c>
      <c r="K41" s="473">
        <v>12.5</v>
      </c>
      <c r="L41" s="473">
        <v>104.9</v>
      </c>
      <c r="M41" s="473">
        <v>103.1</v>
      </c>
      <c r="N41" s="473">
        <v>1.8</v>
      </c>
      <c r="O41" s="473">
        <v>17.100000000000001</v>
      </c>
      <c r="P41" s="473">
        <v>93.3</v>
      </c>
      <c r="Q41" s="473">
        <v>93.3</v>
      </c>
      <c r="R41" s="473">
        <v>0</v>
      </c>
      <c r="S41" s="473">
        <v>15.7</v>
      </c>
      <c r="T41"/>
      <c r="U41" s="468"/>
    </row>
    <row r="42" spans="2:21" ht="15" customHeight="1" x14ac:dyDescent="0.2">
      <c r="B42" s="474"/>
      <c r="C42" s="411" t="s">
        <v>21</v>
      </c>
      <c r="D42" s="475">
        <v>82.5</v>
      </c>
      <c r="E42" s="475">
        <v>81.7</v>
      </c>
      <c r="F42" s="475">
        <v>0.8</v>
      </c>
      <c r="G42" s="475">
        <v>15.2</v>
      </c>
      <c r="H42" s="475">
        <v>87</v>
      </c>
      <c r="I42" s="475">
        <v>85.8</v>
      </c>
      <c r="J42" s="475">
        <v>1.2</v>
      </c>
      <c r="K42" s="475">
        <v>13.3</v>
      </c>
      <c r="L42" s="475">
        <v>103.7</v>
      </c>
      <c r="M42" s="475">
        <v>101.6</v>
      </c>
      <c r="N42" s="475">
        <v>2.1</v>
      </c>
      <c r="O42" s="475">
        <v>17.100000000000001</v>
      </c>
      <c r="P42" s="475">
        <v>101.6</v>
      </c>
      <c r="Q42" s="475">
        <v>101.6</v>
      </c>
      <c r="R42" s="475">
        <v>0</v>
      </c>
      <c r="S42" s="475">
        <v>16.7</v>
      </c>
      <c r="T42"/>
      <c r="U42" s="468"/>
    </row>
    <row r="43" spans="2:21" ht="15" customHeight="1" x14ac:dyDescent="0.2">
      <c r="B43" s="441" t="s">
        <v>158</v>
      </c>
    </row>
    <row r="44" spans="2:21" ht="15" customHeight="1" x14ac:dyDescent="0.2">
      <c r="B44" s="354" t="s">
        <v>3</v>
      </c>
      <c r="D44" s="444"/>
      <c r="E44" s="444"/>
      <c r="F44" s="444"/>
      <c r="G44" s="444"/>
      <c r="H44" s="444"/>
      <c r="I44" s="444"/>
      <c r="J44" s="445"/>
      <c r="K44" s="446"/>
      <c r="L44" s="444"/>
      <c r="M44" s="444"/>
      <c r="N44" s="444"/>
      <c r="O44" s="444"/>
      <c r="P44" s="444"/>
      <c r="Q44" s="444"/>
      <c r="R44" s="440"/>
      <c r="S44" s="447" t="s">
        <v>110</v>
      </c>
      <c r="T44" s="448"/>
    </row>
    <row r="45" spans="2:21" ht="15" customHeight="1" x14ac:dyDescent="0.2">
      <c r="B45" s="450"/>
      <c r="C45" s="451"/>
      <c r="D45" s="452" t="s">
        <v>83</v>
      </c>
      <c r="E45" s="453"/>
      <c r="F45" s="453"/>
      <c r="G45" s="454"/>
      <c r="H45" s="452" t="s">
        <v>84</v>
      </c>
      <c r="I45" s="455"/>
      <c r="J45" s="453"/>
      <c r="K45" s="454"/>
      <c r="L45" s="452" t="s">
        <v>85</v>
      </c>
      <c r="M45" s="453"/>
      <c r="N45" s="453"/>
      <c r="O45" s="454"/>
      <c r="P45" s="452" t="s">
        <v>86</v>
      </c>
      <c r="Q45" s="455"/>
      <c r="R45" s="453"/>
      <c r="S45" s="454"/>
      <c r="T45" s="456"/>
    </row>
    <row r="46" spans="2:21" ht="15" customHeight="1" x14ac:dyDescent="0.2">
      <c r="B46" s="457" t="s">
        <v>147</v>
      </c>
      <c r="C46" s="458"/>
      <c r="D46" s="477" t="s">
        <v>111</v>
      </c>
      <c r="E46" s="477" t="s">
        <v>112</v>
      </c>
      <c r="F46" s="477" t="s">
        <v>113</v>
      </c>
      <c r="G46" s="478" t="s">
        <v>69</v>
      </c>
      <c r="H46" s="477" t="s">
        <v>111</v>
      </c>
      <c r="I46" s="477" t="s">
        <v>112</v>
      </c>
      <c r="J46" s="477" t="s">
        <v>113</v>
      </c>
      <c r="K46" s="478" t="s">
        <v>69</v>
      </c>
      <c r="L46" s="477" t="s">
        <v>111</v>
      </c>
      <c r="M46" s="477" t="s">
        <v>112</v>
      </c>
      <c r="N46" s="477" t="s">
        <v>113</v>
      </c>
      <c r="O46" s="478" t="s">
        <v>69</v>
      </c>
      <c r="P46" s="477" t="s">
        <v>111</v>
      </c>
      <c r="Q46" s="477" t="s">
        <v>112</v>
      </c>
      <c r="R46" s="477" t="s">
        <v>113</v>
      </c>
      <c r="S46" s="478" t="s">
        <v>69</v>
      </c>
      <c r="T46" s="444"/>
    </row>
    <row r="47" spans="2:21" ht="15" customHeight="1" x14ac:dyDescent="0.2">
      <c r="B47" s="457" t="s">
        <v>148</v>
      </c>
      <c r="C47" s="460" t="s">
        <v>4</v>
      </c>
      <c r="D47" s="479" t="s">
        <v>69</v>
      </c>
      <c r="E47" s="480" t="s">
        <v>69</v>
      </c>
      <c r="F47" s="479"/>
      <c r="G47" s="479" t="s">
        <v>114</v>
      </c>
      <c r="H47" s="479" t="s">
        <v>69</v>
      </c>
      <c r="I47" s="480" t="s">
        <v>69</v>
      </c>
      <c r="J47" s="479"/>
      <c r="K47" s="461" t="s">
        <v>114</v>
      </c>
      <c r="L47" s="479" t="s">
        <v>69</v>
      </c>
      <c r="M47" s="480" t="s">
        <v>69</v>
      </c>
      <c r="N47" s="479"/>
      <c r="O47" s="479" t="s">
        <v>114</v>
      </c>
      <c r="P47" s="479" t="s">
        <v>69</v>
      </c>
      <c r="Q47" s="480" t="s">
        <v>69</v>
      </c>
      <c r="R47" s="479"/>
      <c r="S47" s="461" t="s">
        <v>114</v>
      </c>
      <c r="T47" s="462"/>
    </row>
    <row r="48" spans="2:21" ht="15" customHeight="1" x14ac:dyDescent="0.2">
      <c r="B48" s="463"/>
      <c r="C48" s="464" t="s">
        <v>48</v>
      </c>
      <c r="D48" s="479" t="s">
        <v>115</v>
      </c>
      <c r="E48" s="479" t="s">
        <v>115</v>
      </c>
      <c r="F48" s="479" t="s">
        <v>115</v>
      </c>
      <c r="G48" s="480" t="s">
        <v>69</v>
      </c>
      <c r="H48" s="479" t="s">
        <v>115</v>
      </c>
      <c r="I48" s="479" t="s">
        <v>115</v>
      </c>
      <c r="J48" s="479" t="s">
        <v>115</v>
      </c>
      <c r="K48" s="480" t="s">
        <v>69</v>
      </c>
      <c r="L48" s="479" t="s">
        <v>115</v>
      </c>
      <c r="M48" s="479" t="s">
        <v>115</v>
      </c>
      <c r="N48" s="479" t="s">
        <v>115</v>
      </c>
      <c r="O48" s="480" t="s">
        <v>69</v>
      </c>
      <c r="P48" s="479" t="s">
        <v>115</v>
      </c>
      <c r="Q48" s="479" t="s">
        <v>115</v>
      </c>
      <c r="R48" s="479" t="s">
        <v>115</v>
      </c>
      <c r="S48" s="480" t="s">
        <v>69</v>
      </c>
      <c r="T48" s="444"/>
    </row>
    <row r="49" spans="2:20" ht="15" customHeight="1" x14ac:dyDescent="0.2">
      <c r="B49" s="466" t="s">
        <v>150</v>
      </c>
      <c r="C49" s="381" t="str">
        <f>C7</f>
        <v>令和元年平均</v>
      </c>
      <c r="D49" s="467">
        <v>162.30000000000001</v>
      </c>
      <c r="E49" s="467">
        <v>148.6</v>
      </c>
      <c r="F49" s="467">
        <v>13.7</v>
      </c>
      <c r="G49" s="467">
        <v>18.8</v>
      </c>
      <c r="H49" s="467">
        <v>188.8</v>
      </c>
      <c r="I49" s="467">
        <v>155.69999999999999</v>
      </c>
      <c r="J49" s="467">
        <v>33.1</v>
      </c>
      <c r="K49" s="467">
        <v>21.7</v>
      </c>
      <c r="L49" s="467">
        <v>163.30000000000001</v>
      </c>
      <c r="M49" s="467">
        <v>154.19999999999999</v>
      </c>
      <c r="N49" s="467">
        <v>9.1</v>
      </c>
      <c r="O49" s="467">
        <v>20.9</v>
      </c>
      <c r="P49" s="467">
        <v>142.1</v>
      </c>
      <c r="Q49" s="467">
        <v>138</v>
      </c>
      <c r="R49" s="467">
        <v>4.0999999999999996</v>
      </c>
      <c r="S49" s="467">
        <v>19.2</v>
      </c>
      <c r="T49" s="481"/>
    </row>
    <row r="50" spans="2:20" ht="15" customHeight="1" x14ac:dyDescent="0.2">
      <c r="B50" s="469"/>
      <c r="C50" s="387" t="str">
        <f>C8</f>
        <v>２年</v>
      </c>
      <c r="D50" s="470">
        <v>156.4</v>
      </c>
      <c r="E50" s="470">
        <v>143.19999999999999</v>
      </c>
      <c r="F50" s="470">
        <v>13.2</v>
      </c>
      <c r="G50" s="470">
        <v>18.2</v>
      </c>
      <c r="H50" s="470">
        <v>201.8</v>
      </c>
      <c r="I50" s="470">
        <v>160.69999999999999</v>
      </c>
      <c r="J50" s="470">
        <v>41.1</v>
      </c>
      <c r="K50" s="470">
        <v>21.4</v>
      </c>
      <c r="L50" s="470">
        <v>172.8</v>
      </c>
      <c r="M50" s="470">
        <v>161.69999999999999</v>
      </c>
      <c r="N50" s="470">
        <v>11.1</v>
      </c>
      <c r="O50" s="470">
        <v>20.8</v>
      </c>
      <c r="P50" s="470">
        <v>149.30000000000001</v>
      </c>
      <c r="Q50" s="470">
        <v>143.80000000000001</v>
      </c>
      <c r="R50" s="470">
        <v>5.5</v>
      </c>
      <c r="S50" s="470">
        <v>18.5</v>
      </c>
      <c r="T50" s="481"/>
    </row>
    <row r="51" spans="2:20" ht="15" customHeight="1" x14ac:dyDescent="0.2">
      <c r="B51" s="469"/>
      <c r="C51" s="387" t="str">
        <f>C9</f>
        <v>３年</v>
      </c>
      <c r="D51" s="470">
        <v>154.1</v>
      </c>
      <c r="E51" s="470">
        <v>139.1</v>
      </c>
      <c r="F51" s="470">
        <v>15</v>
      </c>
      <c r="G51" s="470">
        <v>18.2</v>
      </c>
      <c r="H51" s="470">
        <v>189</v>
      </c>
      <c r="I51" s="470">
        <v>157.5</v>
      </c>
      <c r="J51" s="470">
        <v>31.5</v>
      </c>
      <c r="K51" s="470">
        <v>20.8</v>
      </c>
      <c r="L51" s="470">
        <v>169</v>
      </c>
      <c r="M51" s="470">
        <v>161.5</v>
      </c>
      <c r="N51" s="470">
        <v>7.5</v>
      </c>
      <c r="O51" s="470">
        <v>20.6</v>
      </c>
      <c r="P51" s="470">
        <v>149.30000000000001</v>
      </c>
      <c r="Q51" s="470">
        <v>144.5</v>
      </c>
      <c r="R51" s="470">
        <v>4.8</v>
      </c>
      <c r="S51" s="470">
        <v>18.8</v>
      </c>
      <c r="T51" s="481"/>
    </row>
    <row r="52" spans="2:20" ht="15" customHeight="1" x14ac:dyDescent="0.2">
      <c r="B52" s="469"/>
      <c r="C52" s="387" t="str">
        <f t="shared" ref="C52:C53" si="1">C10</f>
        <v>４年</v>
      </c>
      <c r="D52" s="470">
        <v>153.6</v>
      </c>
      <c r="E52" s="470">
        <v>142.9</v>
      </c>
      <c r="F52" s="470">
        <v>10.7</v>
      </c>
      <c r="G52" s="470">
        <v>18.899999999999999</v>
      </c>
      <c r="H52" s="470">
        <v>188.4</v>
      </c>
      <c r="I52" s="470">
        <v>155.80000000000001</v>
      </c>
      <c r="J52" s="470">
        <v>32.6</v>
      </c>
      <c r="K52" s="470">
        <v>20.9</v>
      </c>
      <c r="L52" s="470">
        <v>162.80000000000001</v>
      </c>
      <c r="M52" s="470">
        <v>153</v>
      </c>
      <c r="N52" s="470">
        <v>9.8000000000000007</v>
      </c>
      <c r="O52" s="470">
        <v>19.899999999999999</v>
      </c>
      <c r="P52" s="470">
        <v>140.1</v>
      </c>
      <c r="Q52" s="470">
        <v>135.5</v>
      </c>
      <c r="R52" s="470">
        <v>4.5999999999999996</v>
      </c>
      <c r="S52" s="470">
        <v>18.399999999999999</v>
      </c>
      <c r="T52" s="482"/>
    </row>
    <row r="53" spans="2:20" ht="15" customHeight="1" x14ac:dyDescent="0.2">
      <c r="B53" s="469"/>
      <c r="C53" s="387" t="str">
        <f t="shared" si="1"/>
        <v>５年</v>
      </c>
      <c r="D53" s="470">
        <v>159</v>
      </c>
      <c r="E53" s="470">
        <v>147.30000000000001</v>
      </c>
      <c r="F53" s="470">
        <v>11.7</v>
      </c>
      <c r="G53" s="470">
        <v>19.3</v>
      </c>
      <c r="H53" s="470">
        <v>188.2</v>
      </c>
      <c r="I53" s="470">
        <v>156.5</v>
      </c>
      <c r="J53" s="470">
        <v>31.7</v>
      </c>
      <c r="K53" s="470">
        <v>20.5</v>
      </c>
      <c r="L53" s="470">
        <v>168.3</v>
      </c>
      <c r="M53" s="470">
        <v>155.9</v>
      </c>
      <c r="N53" s="470">
        <v>12.4</v>
      </c>
      <c r="O53" s="470">
        <v>20.2</v>
      </c>
      <c r="P53" s="470">
        <v>146.19999999999999</v>
      </c>
      <c r="Q53" s="470">
        <v>139.69999999999999</v>
      </c>
      <c r="R53" s="470">
        <v>6.5</v>
      </c>
      <c r="S53" s="470">
        <v>18.8</v>
      </c>
      <c r="T53" s="444"/>
    </row>
    <row r="54" spans="2:20" ht="15" customHeight="1" x14ac:dyDescent="0.2">
      <c r="B54" s="469"/>
      <c r="C54" s="387" t="str">
        <f>C12</f>
        <v>６年</v>
      </c>
      <c r="D54" s="470">
        <v>154.30000000000001</v>
      </c>
      <c r="E54" s="470">
        <v>142.9</v>
      </c>
      <c r="F54" s="470">
        <v>11.4</v>
      </c>
      <c r="G54" s="470">
        <v>19.3</v>
      </c>
      <c r="H54" s="470">
        <v>182.3</v>
      </c>
      <c r="I54" s="470">
        <v>157.5</v>
      </c>
      <c r="J54" s="470">
        <v>24.8</v>
      </c>
      <c r="K54" s="470">
        <v>20.8</v>
      </c>
      <c r="L54" s="470">
        <v>170.5</v>
      </c>
      <c r="M54" s="470">
        <v>157.30000000000001</v>
      </c>
      <c r="N54" s="470">
        <v>13.2</v>
      </c>
      <c r="O54" s="470">
        <v>20.100000000000001</v>
      </c>
      <c r="P54" s="470">
        <v>148.30000000000001</v>
      </c>
      <c r="Q54" s="470">
        <v>136.69999999999999</v>
      </c>
      <c r="R54" s="470">
        <v>11.6</v>
      </c>
      <c r="S54" s="470">
        <v>18.600000000000001</v>
      </c>
      <c r="T54"/>
    </row>
    <row r="55" spans="2:20" ht="15" customHeight="1" x14ac:dyDescent="0.2">
      <c r="B55" s="469"/>
      <c r="C55" s="390">
        <f>$A$4</f>
        <v>6</v>
      </c>
      <c r="D55" s="472">
        <v>152.1</v>
      </c>
      <c r="E55" s="472">
        <v>142.9</v>
      </c>
      <c r="F55" s="472">
        <v>9.1999999999999993</v>
      </c>
      <c r="G55" s="472">
        <v>18.399999999999999</v>
      </c>
      <c r="H55" s="472">
        <v>182.1</v>
      </c>
      <c r="I55" s="472">
        <v>152.5</v>
      </c>
      <c r="J55" s="472">
        <v>29.6</v>
      </c>
      <c r="K55" s="472">
        <v>19.7</v>
      </c>
      <c r="L55" s="472">
        <v>160.9</v>
      </c>
      <c r="M55" s="472">
        <v>148.69999999999999</v>
      </c>
      <c r="N55" s="472">
        <v>12.2</v>
      </c>
      <c r="O55" s="472">
        <v>19</v>
      </c>
      <c r="P55" s="472">
        <v>136.30000000000001</v>
      </c>
      <c r="Q55" s="472">
        <v>127.3</v>
      </c>
      <c r="R55" s="472">
        <v>9</v>
      </c>
      <c r="S55" s="472">
        <v>17.5</v>
      </c>
      <c r="T55"/>
    </row>
    <row r="56" spans="2:20" ht="15" customHeight="1" x14ac:dyDescent="0.2">
      <c r="B56" s="469"/>
      <c r="C56" s="394" t="s">
        <v>11</v>
      </c>
      <c r="D56" s="473">
        <v>156.19999999999999</v>
      </c>
      <c r="E56" s="473">
        <v>146.19999999999999</v>
      </c>
      <c r="F56" s="473">
        <v>10</v>
      </c>
      <c r="G56" s="473">
        <v>18.399999999999999</v>
      </c>
      <c r="H56" s="473">
        <v>198.7</v>
      </c>
      <c r="I56" s="473">
        <v>159</v>
      </c>
      <c r="J56" s="473">
        <v>39.700000000000003</v>
      </c>
      <c r="K56" s="473">
        <v>21.6</v>
      </c>
      <c r="L56" s="473">
        <v>169.9</v>
      </c>
      <c r="M56" s="473">
        <v>156.1</v>
      </c>
      <c r="N56" s="473">
        <v>13.8</v>
      </c>
      <c r="O56" s="473">
        <v>20.100000000000001</v>
      </c>
      <c r="P56" s="473">
        <v>136</v>
      </c>
      <c r="Q56" s="473">
        <v>124.2</v>
      </c>
      <c r="R56" s="473">
        <v>11.8</v>
      </c>
      <c r="S56" s="473">
        <v>16.899999999999999</v>
      </c>
      <c r="T56"/>
    </row>
    <row r="57" spans="2:20" ht="15" customHeight="1" x14ac:dyDescent="0.2">
      <c r="B57" s="469"/>
      <c r="C57" s="394" t="s">
        <v>12</v>
      </c>
      <c r="D57" s="473">
        <v>161.6</v>
      </c>
      <c r="E57" s="473">
        <v>150.4</v>
      </c>
      <c r="F57" s="473">
        <v>11.2</v>
      </c>
      <c r="G57" s="473">
        <v>19.100000000000001</v>
      </c>
      <c r="H57" s="473">
        <v>193.4</v>
      </c>
      <c r="I57" s="473">
        <v>159.30000000000001</v>
      </c>
      <c r="J57" s="473">
        <v>34.1</v>
      </c>
      <c r="K57" s="473">
        <v>21.2</v>
      </c>
      <c r="L57" s="473">
        <v>174</v>
      </c>
      <c r="M57" s="473">
        <v>160.1</v>
      </c>
      <c r="N57" s="473">
        <v>13.9</v>
      </c>
      <c r="O57" s="473">
        <v>20.5</v>
      </c>
      <c r="P57" s="473">
        <v>151</v>
      </c>
      <c r="Q57" s="473">
        <v>135.4</v>
      </c>
      <c r="R57" s="473">
        <v>15.6</v>
      </c>
      <c r="S57" s="473">
        <v>18.399999999999999</v>
      </c>
      <c r="T57"/>
    </row>
    <row r="58" spans="2:20" ht="15" customHeight="1" x14ac:dyDescent="0.2">
      <c r="B58" s="469"/>
      <c r="C58" s="394" t="s">
        <v>13</v>
      </c>
      <c r="D58" s="473">
        <v>161.80000000000001</v>
      </c>
      <c r="E58" s="473">
        <v>151.1</v>
      </c>
      <c r="F58" s="473">
        <v>10.7</v>
      </c>
      <c r="G58" s="473">
        <v>19.600000000000001</v>
      </c>
      <c r="H58" s="473">
        <v>185.2</v>
      </c>
      <c r="I58" s="473">
        <v>159.19999999999999</v>
      </c>
      <c r="J58" s="473">
        <v>26</v>
      </c>
      <c r="K58" s="473">
        <v>21.1</v>
      </c>
      <c r="L58" s="473">
        <v>189.1</v>
      </c>
      <c r="M58" s="473">
        <v>173.4</v>
      </c>
      <c r="N58" s="473">
        <v>15.7</v>
      </c>
      <c r="O58" s="473">
        <v>21.8</v>
      </c>
      <c r="P58" s="473">
        <v>155.19999999999999</v>
      </c>
      <c r="Q58" s="473">
        <v>141.4</v>
      </c>
      <c r="R58" s="473">
        <v>13.8</v>
      </c>
      <c r="S58" s="473">
        <v>19.8</v>
      </c>
      <c r="T58"/>
    </row>
    <row r="59" spans="2:20" ht="15" customHeight="1" x14ac:dyDescent="0.2">
      <c r="B59" s="469"/>
      <c r="C59" s="394" t="s">
        <v>14</v>
      </c>
      <c r="D59" s="473">
        <v>153.5</v>
      </c>
      <c r="E59" s="473">
        <v>144.30000000000001</v>
      </c>
      <c r="F59" s="473">
        <v>9.1999999999999993</v>
      </c>
      <c r="G59" s="473">
        <v>19.8</v>
      </c>
      <c r="H59" s="473">
        <v>178</v>
      </c>
      <c r="I59" s="473">
        <v>151.4</v>
      </c>
      <c r="J59" s="473">
        <v>26.6</v>
      </c>
      <c r="K59" s="473">
        <v>20</v>
      </c>
      <c r="L59" s="473">
        <v>167</v>
      </c>
      <c r="M59" s="473">
        <v>154.6</v>
      </c>
      <c r="N59" s="473">
        <v>12.4</v>
      </c>
      <c r="O59" s="473">
        <v>19.5</v>
      </c>
      <c r="P59" s="473">
        <v>159</v>
      </c>
      <c r="Q59" s="473">
        <v>146.69999999999999</v>
      </c>
      <c r="R59" s="473">
        <v>12.3</v>
      </c>
      <c r="S59" s="473">
        <v>19.899999999999999</v>
      </c>
      <c r="T59"/>
    </row>
    <row r="60" spans="2:20" ht="15" customHeight="1" x14ac:dyDescent="0.2">
      <c r="B60" s="469"/>
      <c r="C60" s="394" t="s">
        <v>15</v>
      </c>
      <c r="D60" s="473">
        <v>152.4</v>
      </c>
      <c r="E60" s="473">
        <v>142.69999999999999</v>
      </c>
      <c r="F60" s="473">
        <v>9.6999999999999993</v>
      </c>
      <c r="G60" s="473">
        <v>19.600000000000001</v>
      </c>
      <c r="H60" s="473">
        <v>187.8</v>
      </c>
      <c r="I60" s="473">
        <v>160.69999999999999</v>
      </c>
      <c r="J60" s="473">
        <v>27.1</v>
      </c>
      <c r="K60" s="473">
        <v>21.1</v>
      </c>
      <c r="L60" s="473">
        <v>173.4</v>
      </c>
      <c r="M60" s="473">
        <v>159.30000000000001</v>
      </c>
      <c r="N60" s="473">
        <v>14.1</v>
      </c>
      <c r="O60" s="473">
        <v>20.6</v>
      </c>
      <c r="P60" s="473">
        <v>150.30000000000001</v>
      </c>
      <c r="Q60" s="473">
        <v>138.69999999999999</v>
      </c>
      <c r="R60" s="473">
        <v>11.6</v>
      </c>
      <c r="S60" s="473">
        <v>18.899999999999999</v>
      </c>
      <c r="T60"/>
    </row>
    <row r="61" spans="2:20" ht="15" customHeight="1" x14ac:dyDescent="0.2">
      <c r="B61" s="469"/>
      <c r="C61" s="394" t="s">
        <v>16</v>
      </c>
      <c r="D61" s="473">
        <v>160.19999999999999</v>
      </c>
      <c r="E61" s="473">
        <v>149</v>
      </c>
      <c r="F61" s="473">
        <v>11.2</v>
      </c>
      <c r="G61" s="473">
        <v>20.100000000000001</v>
      </c>
      <c r="H61" s="473">
        <v>179.5</v>
      </c>
      <c r="I61" s="473">
        <v>162.30000000000001</v>
      </c>
      <c r="J61" s="473">
        <v>17.2</v>
      </c>
      <c r="K61" s="473">
        <v>21</v>
      </c>
      <c r="L61" s="473">
        <v>169.3</v>
      </c>
      <c r="M61" s="473">
        <v>154.9</v>
      </c>
      <c r="N61" s="473">
        <v>14.4</v>
      </c>
      <c r="O61" s="473">
        <v>20.100000000000001</v>
      </c>
      <c r="P61" s="473">
        <v>155.69999999999999</v>
      </c>
      <c r="Q61" s="473">
        <v>144.4</v>
      </c>
      <c r="R61" s="473">
        <v>11.3</v>
      </c>
      <c r="S61" s="473">
        <v>19.5</v>
      </c>
      <c r="T61"/>
    </row>
    <row r="62" spans="2:20" ht="15" customHeight="1" x14ac:dyDescent="0.2">
      <c r="B62" s="469"/>
      <c r="C62" s="394" t="s">
        <v>17</v>
      </c>
      <c r="D62" s="473">
        <v>146.6</v>
      </c>
      <c r="E62" s="473">
        <v>136.19999999999999</v>
      </c>
      <c r="F62" s="473">
        <v>10.4</v>
      </c>
      <c r="G62" s="473">
        <v>18.7</v>
      </c>
      <c r="H62" s="473">
        <v>166.5</v>
      </c>
      <c r="I62" s="473">
        <v>146.19999999999999</v>
      </c>
      <c r="J62" s="473">
        <v>20.3</v>
      </c>
      <c r="K62" s="473">
        <v>19</v>
      </c>
      <c r="L62" s="473">
        <v>164.7</v>
      </c>
      <c r="M62" s="473">
        <v>152</v>
      </c>
      <c r="N62" s="473">
        <v>12.7</v>
      </c>
      <c r="O62" s="473">
        <v>19.399999999999999</v>
      </c>
      <c r="P62" s="473">
        <v>145.19999999999999</v>
      </c>
      <c r="Q62" s="473">
        <v>134.4</v>
      </c>
      <c r="R62" s="473">
        <v>10.8</v>
      </c>
      <c r="S62" s="473">
        <v>18</v>
      </c>
      <c r="T62"/>
    </row>
    <row r="63" spans="2:20" ht="15" customHeight="1" x14ac:dyDescent="0.2">
      <c r="B63" s="469"/>
      <c r="C63" s="394" t="s">
        <v>18</v>
      </c>
      <c r="D63" s="473">
        <v>147.5</v>
      </c>
      <c r="E63" s="473">
        <v>137.69999999999999</v>
      </c>
      <c r="F63" s="473">
        <v>9.8000000000000007</v>
      </c>
      <c r="G63" s="473">
        <v>18.7</v>
      </c>
      <c r="H63" s="473">
        <v>174.1</v>
      </c>
      <c r="I63" s="473">
        <v>155.69999999999999</v>
      </c>
      <c r="J63" s="473">
        <v>18.399999999999999</v>
      </c>
      <c r="K63" s="473">
        <v>20.399999999999999</v>
      </c>
      <c r="L63" s="473">
        <v>165.5</v>
      </c>
      <c r="M63" s="473">
        <v>152.1</v>
      </c>
      <c r="N63" s="473">
        <v>13.4</v>
      </c>
      <c r="O63" s="473">
        <v>19.399999999999999</v>
      </c>
      <c r="P63" s="473">
        <v>137.69999999999999</v>
      </c>
      <c r="Q63" s="473">
        <v>127</v>
      </c>
      <c r="R63" s="473">
        <v>10.7</v>
      </c>
      <c r="S63" s="473">
        <v>17.100000000000001</v>
      </c>
      <c r="T63"/>
    </row>
    <row r="64" spans="2:20" ht="15" customHeight="1" x14ac:dyDescent="0.2">
      <c r="B64" s="469"/>
      <c r="C64" s="394" t="s">
        <v>19</v>
      </c>
      <c r="D64" s="473">
        <v>161</v>
      </c>
      <c r="E64" s="473">
        <v>150.1</v>
      </c>
      <c r="F64" s="473">
        <v>10.9</v>
      </c>
      <c r="G64" s="473">
        <v>20.100000000000001</v>
      </c>
      <c r="H64" s="473">
        <v>188.8</v>
      </c>
      <c r="I64" s="473">
        <v>166.7</v>
      </c>
      <c r="J64" s="473">
        <v>22.1</v>
      </c>
      <c r="K64" s="473">
        <v>21.6</v>
      </c>
      <c r="L64" s="473">
        <v>171.1</v>
      </c>
      <c r="M64" s="473">
        <v>158.4</v>
      </c>
      <c r="N64" s="473">
        <v>12.7</v>
      </c>
      <c r="O64" s="473">
        <v>20.3</v>
      </c>
      <c r="P64" s="473">
        <v>156.5</v>
      </c>
      <c r="Q64" s="473">
        <v>145.5</v>
      </c>
      <c r="R64" s="473">
        <v>11</v>
      </c>
      <c r="S64" s="473">
        <v>19.899999999999999</v>
      </c>
      <c r="T64"/>
    </row>
    <row r="65" spans="2:20" ht="15" customHeight="1" x14ac:dyDescent="0.2">
      <c r="B65" s="469"/>
      <c r="C65" s="394" t="s">
        <v>20</v>
      </c>
      <c r="D65" s="473">
        <v>151.9</v>
      </c>
      <c r="E65" s="473">
        <v>135.19999999999999</v>
      </c>
      <c r="F65" s="473">
        <v>16.7</v>
      </c>
      <c r="G65" s="473">
        <v>19.600000000000001</v>
      </c>
      <c r="H65" s="473">
        <v>179.6</v>
      </c>
      <c r="I65" s="473">
        <v>161.6</v>
      </c>
      <c r="J65" s="473">
        <v>18</v>
      </c>
      <c r="K65" s="473">
        <v>21.6</v>
      </c>
      <c r="L65" s="473">
        <v>173</v>
      </c>
      <c r="M65" s="473">
        <v>161.19999999999999</v>
      </c>
      <c r="N65" s="473">
        <v>11.8</v>
      </c>
      <c r="O65" s="473">
        <v>20.5</v>
      </c>
      <c r="P65" s="473">
        <v>147.30000000000001</v>
      </c>
      <c r="Q65" s="473">
        <v>135.80000000000001</v>
      </c>
      <c r="R65" s="473">
        <v>11.5</v>
      </c>
      <c r="S65" s="473">
        <v>18.600000000000001</v>
      </c>
      <c r="T65"/>
    </row>
    <row r="66" spans="2:20" ht="15" customHeight="1" x14ac:dyDescent="0.2">
      <c r="B66" s="474"/>
      <c r="C66" s="402" t="s">
        <v>21</v>
      </c>
      <c r="D66" s="475">
        <v>147.6</v>
      </c>
      <c r="E66" s="475">
        <v>129.80000000000001</v>
      </c>
      <c r="F66" s="475">
        <v>17.8</v>
      </c>
      <c r="G66" s="475">
        <v>19</v>
      </c>
      <c r="H66" s="475">
        <v>174.8</v>
      </c>
      <c r="I66" s="475">
        <v>156.1</v>
      </c>
      <c r="J66" s="475">
        <v>18.7</v>
      </c>
      <c r="K66" s="475">
        <v>21</v>
      </c>
      <c r="L66" s="475">
        <v>166.7</v>
      </c>
      <c r="M66" s="475">
        <v>155.80000000000001</v>
      </c>
      <c r="N66" s="475">
        <v>10.9</v>
      </c>
      <c r="O66" s="475">
        <v>19.5</v>
      </c>
      <c r="P66" s="475">
        <v>148.9</v>
      </c>
      <c r="Q66" s="475">
        <v>139.4</v>
      </c>
      <c r="R66" s="475">
        <v>9.5</v>
      </c>
      <c r="S66" s="475">
        <v>19</v>
      </c>
      <c r="T66"/>
    </row>
    <row r="67" spans="2:20" ht="15" customHeight="1" x14ac:dyDescent="0.2">
      <c r="B67" s="466" t="s">
        <v>151</v>
      </c>
      <c r="C67" s="381" t="str">
        <f>C49</f>
        <v>令和元年平均</v>
      </c>
      <c r="D67" s="467">
        <v>82.5</v>
      </c>
      <c r="E67" s="467">
        <v>81.400000000000006</v>
      </c>
      <c r="F67" s="467">
        <v>1.1000000000000001</v>
      </c>
      <c r="G67" s="467">
        <v>13.1</v>
      </c>
      <c r="H67" s="467">
        <v>91.8</v>
      </c>
      <c r="I67" s="467">
        <v>87.9</v>
      </c>
      <c r="J67" s="467">
        <v>3.9</v>
      </c>
      <c r="K67" s="467">
        <v>18.3</v>
      </c>
      <c r="L67" s="467">
        <v>100.8</v>
      </c>
      <c r="M67" s="467">
        <v>98.9</v>
      </c>
      <c r="N67" s="467">
        <v>1.9</v>
      </c>
      <c r="O67" s="467">
        <v>19.3</v>
      </c>
      <c r="P67" s="467">
        <v>124.5</v>
      </c>
      <c r="Q67" s="467">
        <v>123.8</v>
      </c>
      <c r="R67" s="467">
        <v>0.7</v>
      </c>
      <c r="S67" s="467">
        <v>18.399999999999999</v>
      </c>
      <c r="T67" s="481"/>
    </row>
    <row r="68" spans="2:20" ht="15" customHeight="1" x14ac:dyDescent="0.2">
      <c r="B68" s="469"/>
      <c r="C68" s="387" t="str">
        <f>C50</f>
        <v>２年</v>
      </c>
      <c r="D68" s="470">
        <v>97.3</v>
      </c>
      <c r="E68" s="470">
        <v>96</v>
      </c>
      <c r="F68" s="470">
        <v>1.3</v>
      </c>
      <c r="G68" s="470">
        <v>14.5</v>
      </c>
      <c r="H68" s="470">
        <v>97.2</v>
      </c>
      <c r="I68" s="470">
        <v>92.6</v>
      </c>
      <c r="J68" s="470">
        <v>4.5999999999999996</v>
      </c>
      <c r="K68" s="470">
        <v>19.100000000000001</v>
      </c>
      <c r="L68" s="470">
        <v>98.3</v>
      </c>
      <c r="M68" s="470">
        <v>96.8</v>
      </c>
      <c r="N68" s="470">
        <v>1.5</v>
      </c>
      <c r="O68" s="470">
        <v>17.899999999999999</v>
      </c>
      <c r="P68" s="470">
        <v>111.7</v>
      </c>
      <c r="Q68" s="470">
        <v>110</v>
      </c>
      <c r="R68" s="470">
        <v>1.7</v>
      </c>
      <c r="S68" s="470">
        <v>18.7</v>
      </c>
      <c r="T68" s="481"/>
    </row>
    <row r="69" spans="2:20" ht="15" customHeight="1" x14ac:dyDescent="0.2">
      <c r="B69" s="469"/>
      <c r="C69" s="387" t="str">
        <f t="shared" ref="C69:C71" si="2">C51</f>
        <v>３年</v>
      </c>
      <c r="D69" s="470">
        <v>83</v>
      </c>
      <c r="E69" s="470">
        <v>77.599999999999994</v>
      </c>
      <c r="F69" s="470">
        <v>5.4</v>
      </c>
      <c r="G69" s="470">
        <v>12.9</v>
      </c>
      <c r="H69" s="470">
        <v>99.6</v>
      </c>
      <c r="I69" s="470">
        <v>94.1</v>
      </c>
      <c r="J69" s="470">
        <v>5.5</v>
      </c>
      <c r="K69" s="470">
        <v>19.5</v>
      </c>
      <c r="L69" s="470">
        <v>93.7</v>
      </c>
      <c r="M69" s="470">
        <v>92.2</v>
      </c>
      <c r="N69" s="470">
        <v>1.5</v>
      </c>
      <c r="O69" s="470">
        <v>18.3</v>
      </c>
      <c r="P69" s="470">
        <v>106</v>
      </c>
      <c r="Q69" s="470">
        <v>104.6</v>
      </c>
      <c r="R69" s="470">
        <v>1.4</v>
      </c>
      <c r="S69" s="470">
        <v>18.2</v>
      </c>
      <c r="T69" s="481"/>
    </row>
    <row r="70" spans="2:20" ht="15" customHeight="1" x14ac:dyDescent="0.2">
      <c r="B70" s="469"/>
      <c r="C70" s="387" t="str">
        <f t="shared" si="2"/>
        <v>４年</v>
      </c>
      <c r="D70" s="470">
        <v>82.2</v>
      </c>
      <c r="E70" s="470">
        <v>75.099999999999994</v>
      </c>
      <c r="F70" s="470">
        <v>7.1</v>
      </c>
      <c r="G70" s="470">
        <v>12.4</v>
      </c>
      <c r="H70" s="470">
        <v>103</v>
      </c>
      <c r="I70" s="470">
        <v>100.1</v>
      </c>
      <c r="J70" s="470">
        <v>2.9</v>
      </c>
      <c r="K70" s="470">
        <v>18</v>
      </c>
      <c r="L70" s="470">
        <v>99.1</v>
      </c>
      <c r="M70" s="470">
        <v>96.5</v>
      </c>
      <c r="N70" s="470">
        <v>2.6</v>
      </c>
      <c r="O70" s="470">
        <v>16.5</v>
      </c>
      <c r="P70" s="470">
        <v>90.2</v>
      </c>
      <c r="Q70" s="470">
        <v>87.1</v>
      </c>
      <c r="R70" s="470">
        <v>3.1</v>
      </c>
      <c r="S70" s="470">
        <v>14.5</v>
      </c>
      <c r="T70" s="482"/>
    </row>
    <row r="71" spans="2:20" ht="15" customHeight="1" x14ac:dyDescent="0.2">
      <c r="B71" s="469"/>
      <c r="C71" s="387" t="str">
        <f t="shared" si="2"/>
        <v>５年</v>
      </c>
      <c r="D71" s="470">
        <v>79.8</v>
      </c>
      <c r="E71" s="470">
        <v>78.900000000000006</v>
      </c>
      <c r="F71" s="470">
        <v>0.9</v>
      </c>
      <c r="G71" s="470">
        <v>12.9</v>
      </c>
      <c r="H71" s="470">
        <v>65.5</v>
      </c>
      <c r="I71" s="470">
        <v>65.5</v>
      </c>
      <c r="J71" s="470">
        <v>0</v>
      </c>
      <c r="K71" s="470">
        <v>14.3</v>
      </c>
      <c r="L71" s="470">
        <v>94.6</v>
      </c>
      <c r="M71" s="470">
        <v>91.7</v>
      </c>
      <c r="N71" s="470">
        <v>2.9</v>
      </c>
      <c r="O71" s="470">
        <v>15.5</v>
      </c>
      <c r="P71" s="470">
        <v>112.3</v>
      </c>
      <c r="Q71" s="470">
        <v>111.9</v>
      </c>
      <c r="R71" s="470">
        <v>0.4</v>
      </c>
      <c r="S71" s="470">
        <v>17</v>
      </c>
      <c r="T71" s="444"/>
    </row>
    <row r="72" spans="2:20" ht="15" customHeight="1" x14ac:dyDescent="0.2">
      <c r="B72" s="469"/>
      <c r="C72" s="387" t="str">
        <f>C54</f>
        <v>６年</v>
      </c>
      <c r="D72" s="476">
        <v>99.8</v>
      </c>
      <c r="E72" s="476">
        <v>97.5</v>
      </c>
      <c r="F72" s="476">
        <v>2.2999999999999998</v>
      </c>
      <c r="G72" s="476">
        <v>15.8</v>
      </c>
      <c r="H72" s="476">
        <v>88.1</v>
      </c>
      <c r="I72" s="476">
        <v>88</v>
      </c>
      <c r="J72" s="476">
        <v>0.1</v>
      </c>
      <c r="K72" s="476">
        <v>16.600000000000001</v>
      </c>
      <c r="L72" s="476">
        <v>91.7</v>
      </c>
      <c r="M72" s="476">
        <v>90.8</v>
      </c>
      <c r="N72" s="476">
        <v>0.9</v>
      </c>
      <c r="O72" s="476">
        <v>16.600000000000001</v>
      </c>
      <c r="P72" s="476">
        <v>101.8</v>
      </c>
      <c r="Q72" s="476">
        <v>100.6</v>
      </c>
      <c r="R72" s="476">
        <v>1.2</v>
      </c>
      <c r="S72" s="476">
        <v>18</v>
      </c>
      <c r="T72"/>
    </row>
    <row r="73" spans="2:20" ht="15" customHeight="1" x14ac:dyDescent="0.2">
      <c r="B73" s="469"/>
      <c r="C73" s="390">
        <f>$A$4</f>
        <v>6</v>
      </c>
      <c r="D73" s="473">
        <v>80.3</v>
      </c>
      <c r="E73" s="473">
        <v>79</v>
      </c>
      <c r="F73" s="473">
        <v>1.3</v>
      </c>
      <c r="G73" s="473">
        <v>13</v>
      </c>
      <c r="H73" s="473">
        <v>66.2</v>
      </c>
      <c r="I73" s="473">
        <v>66.2</v>
      </c>
      <c r="J73" s="473">
        <v>0</v>
      </c>
      <c r="K73" s="473">
        <v>12.4</v>
      </c>
      <c r="L73" s="473">
        <v>95.2</v>
      </c>
      <c r="M73" s="473">
        <v>93.8</v>
      </c>
      <c r="N73" s="473">
        <v>1.4</v>
      </c>
      <c r="O73" s="473">
        <v>16.7</v>
      </c>
      <c r="P73" s="473">
        <v>103.7</v>
      </c>
      <c r="Q73" s="473">
        <v>102.1</v>
      </c>
      <c r="R73" s="473">
        <v>1.6</v>
      </c>
      <c r="S73" s="473">
        <v>18</v>
      </c>
      <c r="T73"/>
    </row>
    <row r="74" spans="2:20" ht="15" customHeight="1" x14ac:dyDescent="0.2">
      <c r="B74" s="469"/>
      <c r="C74" s="410" t="s">
        <v>11</v>
      </c>
      <c r="D74" s="473">
        <v>100.1</v>
      </c>
      <c r="E74" s="473">
        <v>97.5</v>
      </c>
      <c r="F74" s="473">
        <v>2.6</v>
      </c>
      <c r="G74" s="473">
        <v>16.100000000000001</v>
      </c>
      <c r="H74" s="473">
        <v>94.6</v>
      </c>
      <c r="I74" s="473">
        <v>94.6</v>
      </c>
      <c r="J74" s="473">
        <v>0</v>
      </c>
      <c r="K74" s="473">
        <v>17.899999999999999</v>
      </c>
      <c r="L74" s="473">
        <v>94</v>
      </c>
      <c r="M74" s="473">
        <v>93.2</v>
      </c>
      <c r="N74" s="473">
        <v>0.8</v>
      </c>
      <c r="O74" s="473">
        <v>16.399999999999999</v>
      </c>
      <c r="P74" s="473">
        <v>92.3</v>
      </c>
      <c r="Q74" s="473">
        <v>90.9</v>
      </c>
      <c r="R74" s="473">
        <v>1.4</v>
      </c>
      <c r="S74" s="473">
        <v>16.8</v>
      </c>
      <c r="T74"/>
    </row>
    <row r="75" spans="2:20" ht="15" customHeight="1" x14ac:dyDescent="0.2">
      <c r="B75" s="469"/>
      <c r="C75" s="410" t="s">
        <v>12</v>
      </c>
      <c r="D75" s="473">
        <v>105.8</v>
      </c>
      <c r="E75" s="473">
        <v>101.4</v>
      </c>
      <c r="F75" s="473">
        <v>4.4000000000000004</v>
      </c>
      <c r="G75" s="473">
        <v>17.3</v>
      </c>
      <c r="H75" s="473">
        <v>88.3</v>
      </c>
      <c r="I75" s="473">
        <v>88.3</v>
      </c>
      <c r="J75" s="473">
        <v>0</v>
      </c>
      <c r="K75" s="473">
        <v>17.7</v>
      </c>
      <c r="L75" s="473">
        <v>96</v>
      </c>
      <c r="M75" s="473">
        <v>94.9</v>
      </c>
      <c r="N75" s="473">
        <v>1.1000000000000001</v>
      </c>
      <c r="O75" s="473">
        <v>16.399999999999999</v>
      </c>
      <c r="P75" s="473">
        <v>92.1</v>
      </c>
      <c r="Q75" s="473">
        <v>91</v>
      </c>
      <c r="R75" s="473">
        <v>1.1000000000000001</v>
      </c>
      <c r="S75" s="473">
        <v>17.399999999999999</v>
      </c>
      <c r="T75"/>
    </row>
    <row r="76" spans="2:20" ht="15" customHeight="1" x14ac:dyDescent="0.2">
      <c r="B76" s="469"/>
      <c r="C76" s="410" t="s">
        <v>13</v>
      </c>
      <c r="D76" s="473">
        <v>103.2</v>
      </c>
      <c r="E76" s="473">
        <v>98.1</v>
      </c>
      <c r="F76" s="473">
        <v>5.0999999999999996</v>
      </c>
      <c r="G76" s="473">
        <v>16.3</v>
      </c>
      <c r="H76" s="473">
        <v>63.8</v>
      </c>
      <c r="I76" s="473">
        <v>63.8</v>
      </c>
      <c r="J76" s="473">
        <v>0</v>
      </c>
      <c r="K76" s="473">
        <v>12.8</v>
      </c>
      <c r="L76" s="473">
        <v>90.8</v>
      </c>
      <c r="M76" s="473">
        <v>89.7</v>
      </c>
      <c r="N76" s="473">
        <v>1.1000000000000001</v>
      </c>
      <c r="O76" s="473">
        <v>16.8</v>
      </c>
      <c r="P76" s="473">
        <v>95.6</v>
      </c>
      <c r="Q76" s="473">
        <v>94.3</v>
      </c>
      <c r="R76" s="473">
        <v>1.3</v>
      </c>
      <c r="S76" s="473">
        <v>18</v>
      </c>
      <c r="T76"/>
    </row>
    <row r="77" spans="2:20" ht="15" customHeight="1" x14ac:dyDescent="0.2">
      <c r="B77" s="469"/>
      <c r="C77" s="410" t="s">
        <v>14</v>
      </c>
      <c r="D77" s="473">
        <v>105.9</v>
      </c>
      <c r="E77" s="473">
        <v>103</v>
      </c>
      <c r="F77" s="473">
        <v>2.9</v>
      </c>
      <c r="G77" s="473">
        <v>16.8</v>
      </c>
      <c r="H77" s="473">
        <v>68.900000000000006</v>
      </c>
      <c r="I77" s="473">
        <v>68.900000000000006</v>
      </c>
      <c r="J77" s="473">
        <v>0</v>
      </c>
      <c r="K77" s="473">
        <v>13.5</v>
      </c>
      <c r="L77" s="473">
        <v>91</v>
      </c>
      <c r="M77" s="473">
        <v>90.1</v>
      </c>
      <c r="N77" s="473">
        <v>0.9</v>
      </c>
      <c r="O77" s="473">
        <v>16.600000000000001</v>
      </c>
      <c r="P77" s="473">
        <v>99.7</v>
      </c>
      <c r="Q77" s="473">
        <v>98.6</v>
      </c>
      <c r="R77" s="473">
        <v>1.1000000000000001</v>
      </c>
      <c r="S77" s="473">
        <v>18.7</v>
      </c>
      <c r="T77"/>
    </row>
    <row r="78" spans="2:20" ht="15" customHeight="1" x14ac:dyDescent="0.2">
      <c r="B78" s="469"/>
      <c r="C78" s="410" t="s">
        <v>15</v>
      </c>
      <c r="D78" s="473">
        <v>99.7</v>
      </c>
      <c r="E78" s="473">
        <v>97.8</v>
      </c>
      <c r="F78" s="473">
        <v>1.9</v>
      </c>
      <c r="G78" s="473">
        <v>15.9</v>
      </c>
      <c r="H78" s="473">
        <v>80.7</v>
      </c>
      <c r="I78" s="473">
        <v>79.7</v>
      </c>
      <c r="J78" s="473">
        <v>1</v>
      </c>
      <c r="K78" s="473">
        <v>15.5</v>
      </c>
      <c r="L78" s="473">
        <v>95</v>
      </c>
      <c r="M78" s="473">
        <v>94.1</v>
      </c>
      <c r="N78" s="473">
        <v>0.9</v>
      </c>
      <c r="O78" s="473">
        <v>16.600000000000001</v>
      </c>
      <c r="P78" s="473">
        <v>93.9</v>
      </c>
      <c r="Q78" s="473">
        <v>92.7</v>
      </c>
      <c r="R78" s="473">
        <v>1.2</v>
      </c>
      <c r="S78" s="473">
        <v>18.100000000000001</v>
      </c>
      <c r="T78"/>
    </row>
    <row r="79" spans="2:20" ht="15" customHeight="1" x14ac:dyDescent="0.2">
      <c r="B79" s="469"/>
      <c r="C79" s="410" t="s">
        <v>16</v>
      </c>
      <c r="D79" s="473">
        <v>100.3</v>
      </c>
      <c r="E79" s="473">
        <v>98.3</v>
      </c>
      <c r="F79" s="473">
        <v>2</v>
      </c>
      <c r="G79" s="473">
        <v>16.2</v>
      </c>
      <c r="H79" s="473">
        <v>103.6</v>
      </c>
      <c r="I79" s="473">
        <v>103.3</v>
      </c>
      <c r="J79" s="473">
        <v>0.3</v>
      </c>
      <c r="K79" s="473">
        <v>18.5</v>
      </c>
      <c r="L79" s="473">
        <v>86.3</v>
      </c>
      <c r="M79" s="473">
        <v>85.7</v>
      </c>
      <c r="N79" s="473">
        <v>0.6</v>
      </c>
      <c r="O79" s="473">
        <v>16.3</v>
      </c>
      <c r="P79" s="473">
        <v>109.1</v>
      </c>
      <c r="Q79" s="473">
        <v>107.4</v>
      </c>
      <c r="R79" s="473">
        <v>1.7</v>
      </c>
      <c r="S79" s="473">
        <v>18.399999999999999</v>
      </c>
      <c r="T79"/>
    </row>
    <row r="80" spans="2:20" ht="15" customHeight="1" x14ac:dyDescent="0.2">
      <c r="B80" s="469"/>
      <c r="C80" s="410" t="s">
        <v>17</v>
      </c>
      <c r="D80" s="473">
        <v>102.2</v>
      </c>
      <c r="E80" s="473">
        <v>102</v>
      </c>
      <c r="F80" s="473">
        <v>0.2</v>
      </c>
      <c r="G80" s="473">
        <v>15.1</v>
      </c>
      <c r="H80" s="473">
        <v>90</v>
      </c>
      <c r="I80" s="473">
        <v>89.8</v>
      </c>
      <c r="J80" s="473">
        <v>0.2</v>
      </c>
      <c r="K80" s="473">
        <v>16.5</v>
      </c>
      <c r="L80" s="473">
        <v>91.3</v>
      </c>
      <c r="M80" s="473">
        <v>90.5</v>
      </c>
      <c r="N80" s="473">
        <v>0.8</v>
      </c>
      <c r="O80" s="473">
        <v>17.3</v>
      </c>
      <c r="P80" s="473">
        <v>109.5</v>
      </c>
      <c r="Q80" s="473">
        <v>108.4</v>
      </c>
      <c r="R80" s="473">
        <v>1.1000000000000001</v>
      </c>
      <c r="S80" s="473">
        <v>18.899999999999999</v>
      </c>
      <c r="T80"/>
    </row>
    <row r="81" spans="2:28" ht="15" customHeight="1" x14ac:dyDescent="0.2">
      <c r="B81" s="469"/>
      <c r="C81" s="410" t="s">
        <v>18</v>
      </c>
      <c r="D81" s="473">
        <v>96.4</v>
      </c>
      <c r="E81" s="473">
        <v>95.3</v>
      </c>
      <c r="F81" s="473">
        <v>1.1000000000000001</v>
      </c>
      <c r="G81" s="473">
        <v>15.8</v>
      </c>
      <c r="H81" s="473">
        <v>94.6</v>
      </c>
      <c r="I81" s="473">
        <v>94.4</v>
      </c>
      <c r="J81" s="473">
        <v>0.2</v>
      </c>
      <c r="K81" s="473">
        <v>18</v>
      </c>
      <c r="L81" s="473">
        <v>91.9</v>
      </c>
      <c r="M81" s="473">
        <v>91.2</v>
      </c>
      <c r="N81" s="473">
        <v>0.7</v>
      </c>
      <c r="O81" s="473">
        <v>16.3</v>
      </c>
      <c r="P81" s="473">
        <v>96.5</v>
      </c>
      <c r="Q81" s="473">
        <v>95.6</v>
      </c>
      <c r="R81" s="473">
        <v>0.9</v>
      </c>
      <c r="S81" s="473">
        <v>16.5</v>
      </c>
      <c r="T81"/>
    </row>
    <row r="82" spans="2:28" ht="15" customHeight="1" x14ac:dyDescent="0.2">
      <c r="B82" s="469"/>
      <c r="C82" s="410" t="s">
        <v>19</v>
      </c>
      <c r="D82" s="473">
        <v>103.3</v>
      </c>
      <c r="E82" s="473">
        <v>101.7</v>
      </c>
      <c r="F82" s="473">
        <v>1.6</v>
      </c>
      <c r="G82" s="473">
        <v>16.3</v>
      </c>
      <c r="H82" s="473">
        <v>102.4</v>
      </c>
      <c r="I82" s="473">
        <v>102.4</v>
      </c>
      <c r="J82" s="473">
        <v>0</v>
      </c>
      <c r="K82" s="473">
        <v>18.899999999999999</v>
      </c>
      <c r="L82" s="473">
        <v>93.6</v>
      </c>
      <c r="M82" s="473">
        <v>92.9</v>
      </c>
      <c r="N82" s="473">
        <v>0.7</v>
      </c>
      <c r="O82" s="473">
        <v>16.7</v>
      </c>
      <c r="P82" s="473">
        <v>114.1</v>
      </c>
      <c r="Q82" s="473">
        <v>112.8</v>
      </c>
      <c r="R82" s="473">
        <v>1.3</v>
      </c>
      <c r="S82" s="473">
        <v>19.100000000000001</v>
      </c>
      <c r="T82"/>
    </row>
    <row r="83" spans="2:28" ht="15" customHeight="1" x14ac:dyDescent="0.2">
      <c r="B83" s="469"/>
      <c r="C83" s="410" t="s">
        <v>20</v>
      </c>
      <c r="D83" s="473">
        <v>104.3</v>
      </c>
      <c r="E83" s="473">
        <v>102.2</v>
      </c>
      <c r="F83" s="473">
        <v>2.1</v>
      </c>
      <c r="G83" s="473">
        <v>16.2</v>
      </c>
      <c r="H83" s="473">
        <v>91.7</v>
      </c>
      <c r="I83" s="473">
        <v>91.6</v>
      </c>
      <c r="J83" s="473">
        <v>0.1</v>
      </c>
      <c r="K83" s="473">
        <v>17.600000000000001</v>
      </c>
      <c r="L83" s="473">
        <v>87.1</v>
      </c>
      <c r="M83" s="473">
        <v>86.4</v>
      </c>
      <c r="N83" s="473">
        <v>0.7</v>
      </c>
      <c r="O83" s="473">
        <v>16.600000000000001</v>
      </c>
      <c r="P83" s="473">
        <v>104.3</v>
      </c>
      <c r="Q83" s="473">
        <v>103.2</v>
      </c>
      <c r="R83" s="473">
        <v>1.1000000000000001</v>
      </c>
      <c r="S83" s="473">
        <v>17.8</v>
      </c>
      <c r="T83"/>
    </row>
    <row r="84" spans="2:28" ht="15" customHeight="1" x14ac:dyDescent="0.2">
      <c r="B84" s="474"/>
      <c r="C84" s="411" t="s">
        <v>21</v>
      </c>
      <c r="D84" s="475">
        <v>98.5</v>
      </c>
      <c r="E84" s="475">
        <v>97.8</v>
      </c>
      <c r="F84" s="475">
        <v>0.7</v>
      </c>
      <c r="G84" s="475">
        <v>14.9</v>
      </c>
      <c r="H84" s="475">
        <v>87.1</v>
      </c>
      <c r="I84" s="475">
        <v>86.9</v>
      </c>
      <c r="J84" s="475">
        <v>0.2</v>
      </c>
      <c r="K84" s="475">
        <v>16.3</v>
      </c>
      <c r="L84" s="475">
        <v>89.7</v>
      </c>
      <c r="M84" s="475">
        <v>89</v>
      </c>
      <c r="N84" s="475">
        <v>0.7</v>
      </c>
      <c r="O84" s="475">
        <v>16.8</v>
      </c>
      <c r="P84" s="475">
        <v>113.4</v>
      </c>
      <c r="Q84" s="475">
        <v>112.5</v>
      </c>
      <c r="R84" s="475">
        <v>0.9</v>
      </c>
      <c r="S84" s="475">
        <v>19.100000000000001</v>
      </c>
      <c r="T84"/>
    </row>
    <row r="85" spans="2:28" ht="15" customHeight="1" x14ac:dyDescent="0.2">
      <c r="B85" s="441" t="s">
        <v>159</v>
      </c>
      <c r="U85" s="468"/>
    </row>
    <row r="86" spans="2:28" ht="15" customHeight="1" x14ac:dyDescent="0.2">
      <c r="B86" s="354" t="s">
        <v>3</v>
      </c>
      <c r="D86" s="444"/>
      <c r="E86" s="444"/>
      <c r="F86" s="444"/>
      <c r="G86" s="444"/>
      <c r="H86" s="444"/>
      <c r="I86" s="444"/>
      <c r="J86" s="445"/>
      <c r="K86" s="446"/>
      <c r="L86" s="444"/>
      <c r="M86" s="444"/>
      <c r="N86" s="444"/>
      <c r="O86" s="444"/>
      <c r="P86" s="444"/>
      <c r="Q86" s="444"/>
      <c r="R86" s="440"/>
      <c r="S86" s="447" t="s">
        <v>110</v>
      </c>
      <c r="T86" s="448"/>
      <c r="U86" s="354"/>
    </row>
    <row r="87" spans="2:28" ht="15" customHeight="1" x14ac:dyDescent="0.2">
      <c r="B87" s="450"/>
      <c r="C87" s="451"/>
      <c r="D87" s="452" t="s">
        <v>87</v>
      </c>
      <c r="E87" s="453"/>
      <c r="F87" s="453"/>
      <c r="G87" s="454"/>
      <c r="H87" s="452" t="s">
        <v>90</v>
      </c>
      <c r="I87" s="455"/>
      <c r="J87" s="453"/>
      <c r="K87" s="454"/>
      <c r="L87" s="452" t="s">
        <v>91</v>
      </c>
      <c r="M87" s="453"/>
      <c r="N87" s="453"/>
      <c r="O87" s="454"/>
      <c r="P87" s="452" t="s">
        <v>92</v>
      </c>
      <c r="Q87" s="455"/>
      <c r="R87" s="453"/>
      <c r="S87" s="454"/>
    </row>
    <row r="88" spans="2:28" ht="15" customHeight="1" x14ac:dyDescent="0.2">
      <c r="B88" s="457" t="s">
        <v>147</v>
      </c>
      <c r="C88" s="458"/>
      <c r="D88" s="477" t="s">
        <v>111</v>
      </c>
      <c r="E88" s="477" t="s">
        <v>112</v>
      </c>
      <c r="F88" s="477" t="s">
        <v>113</v>
      </c>
      <c r="G88" s="478" t="s">
        <v>69</v>
      </c>
      <c r="H88" s="477" t="s">
        <v>111</v>
      </c>
      <c r="I88" s="477" t="s">
        <v>112</v>
      </c>
      <c r="J88" s="477" t="s">
        <v>113</v>
      </c>
      <c r="K88" s="478" t="s">
        <v>69</v>
      </c>
      <c r="L88" s="477" t="s">
        <v>111</v>
      </c>
      <c r="M88" s="477" t="s">
        <v>112</v>
      </c>
      <c r="N88" s="477" t="s">
        <v>113</v>
      </c>
      <c r="O88" s="478" t="s">
        <v>69</v>
      </c>
      <c r="P88" s="477" t="s">
        <v>111</v>
      </c>
      <c r="Q88" s="477" t="s">
        <v>112</v>
      </c>
      <c r="R88" s="477" t="s">
        <v>113</v>
      </c>
      <c r="S88" s="478" t="s">
        <v>69</v>
      </c>
      <c r="AB88" s="456"/>
    </row>
    <row r="89" spans="2:28" ht="15" customHeight="1" x14ac:dyDescent="0.2">
      <c r="B89" s="457" t="s">
        <v>148</v>
      </c>
      <c r="C89" s="460" t="s">
        <v>4</v>
      </c>
      <c r="D89" s="479" t="s">
        <v>69</v>
      </c>
      <c r="E89" s="480" t="s">
        <v>69</v>
      </c>
      <c r="F89" s="479"/>
      <c r="G89" s="479" t="s">
        <v>114</v>
      </c>
      <c r="H89" s="479" t="s">
        <v>69</v>
      </c>
      <c r="I89" s="480" t="s">
        <v>69</v>
      </c>
      <c r="J89" s="479"/>
      <c r="K89" s="461" t="s">
        <v>114</v>
      </c>
      <c r="L89" s="479" t="s">
        <v>69</v>
      </c>
      <c r="M89" s="480" t="s">
        <v>69</v>
      </c>
      <c r="N89" s="479"/>
      <c r="O89" s="479" t="s">
        <v>114</v>
      </c>
      <c r="P89" s="479" t="s">
        <v>69</v>
      </c>
      <c r="Q89" s="480" t="s">
        <v>69</v>
      </c>
      <c r="R89" s="479"/>
      <c r="S89" s="461" t="s">
        <v>114</v>
      </c>
      <c r="AB89" s="444"/>
    </row>
    <row r="90" spans="2:28" ht="15" customHeight="1" x14ac:dyDescent="0.2">
      <c r="B90" s="463"/>
      <c r="C90" s="464" t="s">
        <v>48</v>
      </c>
      <c r="D90" s="479" t="s">
        <v>115</v>
      </c>
      <c r="E90" s="479" t="s">
        <v>115</v>
      </c>
      <c r="F90" s="479" t="s">
        <v>115</v>
      </c>
      <c r="G90" s="480" t="s">
        <v>69</v>
      </c>
      <c r="H90" s="479" t="s">
        <v>115</v>
      </c>
      <c r="I90" s="479" t="s">
        <v>115</v>
      </c>
      <c r="J90" s="479" t="s">
        <v>115</v>
      </c>
      <c r="K90" s="480" t="s">
        <v>69</v>
      </c>
      <c r="L90" s="479" t="s">
        <v>115</v>
      </c>
      <c r="M90" s="479" t="s">
        <v>115</v>
      </c>
      <c r="N90" s="479" t="s">
        <v>115</v>
      </c>
      <c r="O90" s="480" t="s">
        <v>69</v>
      </c>
      <c r="P90" s="479" t="s">
        <v>115</v>
      </c>
      <c r="Q90" s="479" t="s">
        <v>115</v>
      </c>
      <c r="R90" s="479" t="s">
        <v>115</v>
      </c>
      <c r="S90" s="480" t="s">
        <v>69</v>
      </c>
      <c r="AB90" s="462"/>
    </row>
    <row r="91" spans="2:28" ht="15" customHeight="1" x14ac:dyDescent="0.2">
      <c r="B91" s="466" t="s">
        <v>150</v>
      </c>
      <c r="C91" s="381" t="str">
        <f>C49</f>
        <v>令和元年平均</v>
      </c>
      <c r="D91" s="483">
        <v>162.69999999999999</v>
      </c>
      <c r="E91" s="483">
        <v>149.30000000000001</v>
      </c>
      <c r="F91" s="483">
        <v>13.4</v>
      </c>
      <c r="G91" s="483">
        <v>19.7</v>
      </c>
      <c r="H91" s="483">
        <v>167.5</v>
      </c>
      <c r="I91" s="483">
        <v>155.5</v>
      </c>
      <c r="J91" s="483">
        <v>12</v>
      </c>
      <c r="K91" s="483">
        <v>20.100000000000001</v>
      </c>
      <c r="L91" s="483">
        <v>196</v>
      </c>
      <c r="M91" s="483">
        <v>176</v>
      </c>
      <c r="N91" s="483">
        <v>20</v>
      </c>
      <c r="O91" s="483">
        <v>22.9</v>
      </c>
      <c r="P91" s="483">
        <v>171.1</v>
      </c>
      <c r="Q91" s="483">
        <v>160.9</v>
      </c>
      <c r="R91" s="483">
        <v>10.199999999999999</v>
      </c>
      <c r="S91" s="483">
        <v>21.6</v>
      </c>
      <c r="AB91" s="444"/>
    </row>
    <row r="92" spans="2:28" ht="15" customHeight="1" x14ac:dyDescent="0.2">
      <c r="B92" s="469"/>
      <c r="C92" s="387" t="str">
        <f>C50</f>
        <v>２年</v>
      </c>
      <c r="D92" s="484">
        <v>164.1</v>
      </c>
      <c r="E92" s="484">
        <v>155.1</v>
      </c>
      <c r="F92" s="484">
        <v>9</v>
      </c>
      <c r="G92" s="484">
        <v>20.5</v>
      </c>
      <c r="H92" s="484">
        <v>162.1</v>
      </c>
      <c r="I92" s="484">
        <v>152.5</v>
      </c>
      <c r="J92" s="484">
        <v>9.6</v>
      </c>
      <c r="K92" s="484">
        <v>19.600000000000001</v>
      </c>
      <c r="L92" s="484">
        <v>163.5</v>
      </c>
      <c r="M92" s="484">
        <v>152.80000000000001</v>
      </c>
      <c r="N92" s="484">
        <v>10.7</v>
      </c>
      <c r="O92" s="484">
        <v>20.9</v>
      </c>
      <c r="P92" s="484">
        <v>170.6</v>
      </c>
      <c r="Q92" s="484">
        <v>154.1</v>
      </c>
      <c r="R92" s="484">
        <v>16.5</v>
      </c>
      <c r="S92" s="484">
        <v>19</v>
      </c>
      <c r="AB92" s="481"/>
    </row>
    <row r="93" spans="2:28" ht="15" customHeight="1" x14ac:dyDescent="0.2">
      <c r="B93" s="469"/>
      <c r="C93" s="387" t="str">
        <f>C51</f>
        <v>３年</v>
      </c>
      <c r="D93" s="484">
        <v>187.7</v>
      </c>
      <c r="E93" s="484">
        <v>165.7</v>
      </c>
      <c r="F93" s="484">
        <v>22</v>
      </c>
      <c r="G93" s="484">
        <v>20.5</v>
      </c>
      <c r="H93" s="484">
        <v>159.9</v>
      </c>
      <c r="I93" s="484">
        <v>150.80000000000001</v>
      </c>
      <c r="J93" s="484">
        <v>9.1</v>
      </c>
      <c r="K93" s="484">
        <v>19.399999999999999</v>
      </c>
      <c r="L93" s="484">
        <v>153.5</v>
      </c>
      <c r="M93" s="484">
        <v>146.30000000000001</v>
      </c>
      <c r="N93" s="484">
        <v>7.2</v>
      </c>
      <c r="O93" s="484">
        <v>20.3</v>
      </c>
      <c r="P93" s="484">
        <v>175.6</v>
      </c>
      <c r="Q93" s="484">
        <v>159.80000000000001</v>
      </c>
      <c r="R93" s="484">
        <v>15.8</v>
      </c>
      <c r="S93" s="484">
        <v>20.100000000000001</v>
      </c>
      <c r="AB93" s="481"/>
    </row>
    <row r="94" spans="2:28" ht="15" customHeight="1" x14ac:dyDescent="0.2">
      <c r="B94" s="469"/>
      <c r="C94" s="387" t="str">
        <f t="shared" ref="C94:C95" si="3">C52</f>
        <v>４年</v>
      </c>
      <c r="D94" s="470">
        <v>162</v>
      </c>
      <c r="E94" s="470">
        <v>150.19999999999999</v>
      </c>
      <c r="F94" s="470">
        <v>11.8</v>
      </c>
      <c r="G94" s="470">
        <v>19.600000000000001</v>
      </c>
      <c r="H94" s="470">
        <v>159.69999999999999</v>
      </c>
      <c r="I94" s="470">
        <v>150.9</v>
      </c>
      <c r="J94" s="470">
        <v>8.8000000000000007</v>
      </c>
      <c r="K94" s="470">
        <v>19.2</v>
      </c>
      <c r="L94" s="470">
        <v>171.6</v>
      </c>
      <c r="M94" s="470">
        <v>166.5</v>
      </c>
      <c r="N94" s="470">
        <v>5.0999999999999996</v>
      </c>
      <c r="O94" s="470">
        <v>20</v>
      </c>
      <c r="P94" s="470">
        <v>161.5</v>
      </c>
      <c r="Q94" s="470">
        <v>151.1</v>
      </c>
      <c r="R94" s="470">
        <v>10.4</v>
      </c>
      <c r="S94" s="470">
        <v>20.3</v>
      </c>
      <c r="AB94" s="481"/>
    </row>
    <row r="95" spans="2:28" ht="15" customHeight="1" x14ac:dyDescent="0.2">
      <c r="B95" s="469"/>
      <c r="C95" s="387" t="str">
        <f t="shared" si="3"/>
        <v>５年</v>
      </c>
      <c r="D95" s="470">
        <v>167.3</v>
      </c>
      <c r="E95" s="470">
        <v>161.69999999999999</v>
      </c>
      <c r="F95" s="470">
        <v>5.6</v>
      </c>
      <c r="G95" s="470">
        <v>20.5</v>
      </c>
      <c r="H95" s="470">
        <v>158</v>
      </c>
      <c r="I95" s="470">
        <v>149.69999999999999</v>
      </c>
      <c r="J95" s="470">
        <v>8.3000000000000007</v>
      </c>
      <c r="K95" s="470">
        <v>19.2</v>
      </c>
      <c r="L95" s="470">
        <v>168</v>
      </c>
      <c r="M95" s="470">
        <v>155.4</v>
      </c>
      <c r="N95" s="470">
        <v>12.6</v>
      </c>
      <c r="O95" s="470">
        <v>20.3</v>
      </c>
      <c r="P95" s="470">
        <v>165.4</v>
      </c>
      <c r="Q95" s="470">
        <v>155.19999999999999</v>
      </c>
      <c r="R95" s="470">
        <v>10.199999999999999</v>
      </c>
      <c r="S95" s="470">
        <v>19.7</v>
      </c>
      <c r="AB95" s="482"/>
    </row>
    <row r="96" spans="2:28" ht="15" customHeight="1" x14ac:dyDescent="0.2">
      <c r="B96" s="469"/>
      <c r="C96" s="387" t="str">
        <f>C54</f>
        <v>６年</v>
      </c>
      <c r="D96" s="470">
        <v>173.4</v>
      </c>
      <c r="E96" s="470">
        <v>162.4</v>
      </c>
      <c r="F96" s="470">
        <v>11</v>
      </c>
      <c r="G96" s="470">
        <v>20.100000000000001</v>
      </c>
      <c r="H96" s="470">
        <v>151.19999999999999</v>
      </c>
      <c r="I96" s="470">
        <v>144.19999999999999</v>
      </c>
      <c r="J96" s="470">
        <v>7</v>
      </c>
      <c r="K96" s="470">
        <v>18.8</v>
      </c>
      <c r="L96" s="470">
        <v>164.8</v>
      </c>
      <c r="M96" s="470">
        <v>161.69999999999999</v>
      </c>
      <c r="N96" s="470">
        <v>3.1</v>
      </c>
      <c r="O96" s="470">
        <v>21</v>
      </c>
      <c r="P96" s="470">
        <v>174.7</v>
      </c>
      <c r="Q96" s="470">
        <v>158.80000000000001</v>
      </c>
      <c r="R96" s="470">
        <v>15.9</v>
      </c>
      <c r="S96" s="470">
        <v>20.7</v>
      </c>
      <c r="T96"/>
      <c r="AB96" s="444"/>
    </row>
    <row r="97" spans="2:28" ht="15" customHeight="1" x14ac:dyDescent="0.2">
      <c r="B97" s="469"/>
      <c r="C97" s="390">
        <f>$A$4</f>
        <v>6</v>
      </c>
      <c r="D97" s="472">
        <v>176.6</v>
      </c>
      <c r="E97" s="472">
        <v>167.1</v>
      </c>
      <c r="F97" s="472">
        <v>9.5</v>
      </c>
      <c r="G97" s="472">
        <v>19.899999999999999</v>
      </c>
      <c r="H97" s="472">
        <v>131</v>
      </c>
      <c r="I97" s="472">
        <v>124.9</v>
      </c>
      <c r="J97" s="472">
        <v>6.1</v>
      </c>
      <c r="K97" s="472">
        <v>16.100000000000001</v>
      </c>
      <c r="L97" s="472">
        <v>167.7</v>
      </c>
      <c r="M97" s="472">
        <v>164.9</v>
      </c>
      <c r="N97" s="472">
        <v>2.8</v>
      </c>
      <c r="O97" s="472">
        <v>21.2</v>
      </c>
      <c r="P97" s="472">
        <v>167.1</v>
      </c>
      <c r="Q97" s="472">
        <v>150</v>
      </c>
      <c r="R97" s="472">
        <v>17.100000000000001</v>
      </c>
      <c r="S97" s="472">
        <v>19</v>
      </c>
      <c r="T97"/>
      <c r="AB97" s="444"/>
    </row>
    <row r="98" spans="2:28" ht="15" customHeight="1" x14ac:dyDescent="0.2">
      <c r="B98" s="469"/>
      <c r="C98" s="394" t="s">
        <v>11</v>
      </c>
      <c r="D98" s="473">
        <v>164.4</v>
      </c>
      <c r="E98" s="473">
        <v>157.1</v>
      </c>
      <c r="F98" s="473">
        <v>7.3</v>
      </c>
      <c r="G98" s="473">
        <v>19.100000000000001</v>
      </c>
      <c r="H98" s="473">
        <v>158.5</v>
      </c>
      <c r="I98" s="473">
        <v>149</v>
      </c>
      <c r="J98" s="473">
        <v>9.5</v>
      </c>
      <c r="K98" s="473">
        <v>19.100000000000001</v>
      </c>
      <c r="L98" s="473">
        <v>150.80000000000001</v>
      </c>
      <c r="M98" s="473">
        <v>149.4</v>
      </c>
      <c r="N98" s="473">
        <v>1.4</v>
      </c>
      <c r="O98" s="473">
        <v>19.8</v>
      </c>
      <c r="P98" s="473">
        <v>165</v>
      </c>
      <c r="Q98" s="473">
        <v>150.69999999999999</v>
      </c>
      <c r="R98" s="473">
        <v>14.3</v>
      </c>
      <c r="S98" s="473">
        <v>19.600000000000001</v>
      </c>
      <c r="T98"/>
      <c r="AB98" s="444"/>
    </row>
    <row r="99" spans="2:28" ht="15" customHeight="1" x14ac:dyDescent="0.2">
      <c r="B99" s="469"/>
      <c r="C99" s="394" t="s">
        <v>12</v>
      </c>
      <c r="D99" s="473">
        <v>174.4</v>
      </c>
      <c r="E99" s="473">
        <v>164.1</v>
      </c>
      <c r="F99" s="473">
        <v>10.3</v>
      </c>
      <c r="G99" s="473">
        <v>20.6</v>
      </c>
      <c r="H99" s="473">
        <v>143.1</v>
      </c>
      <c r="I99" s="473">
        <v>133.1</v>
      </c>
      <c r="J99" s="473">
        <v>10</v>
      </c>
      <c r="K99" s="473">
        <v>18.2</v>
      </c>
      <c r="L99" s="473">
        <v>160.6</v>
      </c>
      <c r="M99" s="473">
        <v>157.30000000000001</v>
      </c>
      <c r="N99" s="473">
        <v>3.3</v>
      </c>
      <c r="O99" s="473">
        <v>21</v>
      </c>
      <c r="P99" s="473">
        <v>165.2</v>
      </c>
      <c r="Q99" s="473">
        <v>152.1</v>
      </c>
      <c r="R99" s="473">
        <v>13.1</v>
      </c>
      <c r="S99" s="473">
        <v>19.8</v>
      </c>
      <c r="T99"/>
      <c r="AB99" s="444"/>
    </row>
    <row r="100" spans="2:28" ht="15" customHeight="1" x14ac:dyDescent="0.2">
      <c r="B100" s="469"/>
      <c r="C100" s="394" t="s">
        <v>13</v>
      </c>
      <c r="D100" s="473">
        <v>185.5</v>
      </c>
      <c r="E100" s="473">
        <v>172.8</v>
      </c>
      <c r="F100" s="473">
        <v>12.7</v>
      </c>
      <c r="G100" s="473">
        <v>22.1</v>
      </c>
      <c r="H100" s="473">
        <v>149</v>
      </c>
      <c r="I100" s="473">
        <v>141.9</v>
      </c>
      <c r="J100" s="473">
        <v>7.1</v>
      </c>
      <c r="K100" s="473">
        <v>19.399999999999999</v>
      </c>
      <c r="L100" s="473">
        <v>167.1</v>
      </c>
      <c r="M100" s="473">
        <v>164.7</v>
      </c>
      <c r="N100" s="473">
        <v>2.4</v>
      </c>
      <c r="O100" s="473">
        <v>21.1</v>
      </c>
      <c r="P100" s="473">
        <v>172.8</v>
      </c>
      <c r="Q100" s="473">
        <v>159.69999999999999</v>
      </c>
      <c r="R100" s="473">
        <v>13.1</v>
      </c>
      <c r="S100" s="473">
        <v>21</v>
      </c>
      <c r="T100"/>
      <c r="AB100" s="444"/>
    </row>
    <row r="101" spans="2:28" ht="15" customHeight="1" x14ac:dyDescent="0.2">
      <c r="B101" s="469"/>
      <c r="C101" s="394" t="s">
        <v>14</v>
      </c>
      <c r="D101" s="473">
        <v>173.5</v>
      </c>
      <c r="E101" s="473">
        <v>162.69999999999999</v>
      </c>
      <c r="F101" s="473">
        <v>10.8</v>
      </c>
      <c r="G101" s="473">
        <v>20.5</v>
      </c>
      <c r="H101" s="473">
        <v>147</v>
      </c>
      <c r="I101" s="473">
        <v>141.69999999999999</v>
      </c>
      <c r="J101" s="473">
        <v>5.3</v>
      </c>
      <c r="K101" s="473">
        <v>18</v>
      </c>
      <c r="L101" s="473">
        <v>142.6</v>
      </c>
      <c r="M101" s="473">
        <v>140.5</v>
      </c>
      <c r="N101" s="473">
        <v>2.1</v>
      </c>
      <c r="O101" s="473">
        <v>20.399999999999999</v>
      </c>
      <c r="P101" s="473">
        <v>178</v>
      </c>
      <c r="Q101" s="473">
        <v>163.19999999999999</v>
      </c>
      <c r="R101" s="473">
        <v>14.8</v>
      </c>
      <c r="S101" s="473">
        <v>21.4</v>
      </c>
      <c r="T101"/>
      <c r="AB101" s="444"/>
    </row>
    <row r="102" spans="2:28" ht="15" customHeight="1" x14ac:dyDescent="0.2">
      <c r="B102" s="469"/>
      <c r="C102" s="394" t="s">
        <v>15</v>
      </c>
      <c r="D102" s="473">
        <v>185.1</v>
      </c>
      <c r="E102" s="473">
        <v>171.6</v>
      </c>
      <c r="F102" s="473">
        <v>13.5</v>
      </c>
      <c r="G102" s="473">
        <v>21.1</v>
      </c>
      <c r="H102" s="473">
        <v>153</v>
      </c>
      <c r="I102" s="473">
        <v>147.5</v>
      </c>
      <c r="J102" s="473">
        <v>5.5</v>
      </c>
      <c r="K102" s="473">
        <v>20</v>
      </c>
      <c r="L102" s="473">
        <v>156.9</v>
      </c>
      <c r="M102" s="473">
        <v>154.5</v>
      </c>
      <c r="N102" s="473">
        <v>2.4</v>
      </c>
      <c r="O102" s="473">
        <v>20.3</v>
      </c>
      <c r="P102" s="473">
        <v>172.9</v>
      </c>
      <c r="Q102" s="473">
        <v>159.69999999999999</v>
      </c>
      <c r="R102" s="473">
        <v>13.2</v>
      </c>
      <c r="S102" s="473">
        <v>21.1</v>
      </c>
      <c r="T102"/>
      <c r="AB102" s="444"/>
    </row>
    <row r="103" spans="2:28" ht="15" customHeight="1" x14ac:dyDescent="0.2">
      <c r="B103" s="469"/>
      <c r="C103" s="394" t="s">
        <v>16</v>
      </c>
      <c r="D103" s="473">
        <v>171.5</v>
      </c>
      <c r="E103" s="473">
        <v>163.1</v>
      </c>
      <c r="F103" s="473">
        <v>8.4</v>
      </c>
      <c r="G103" s="473">
        <v>20.5</v>
      </c>
      <c r="H103" s="473">
        <v>154</v>
      </c>
      <c r="I103" s="473">
        <v>148</v>
      </c>
      <c r="J103" s="473">
        <v>6</v>
      </c>
      <c r="K103" s="473">
        <v>18.899999999999999</v>
      </c>
      <c r="L103" s="473">
        <v>165.6</v>
      </c>
      <c r="M103" s="473">
        <v>159.80000000000001</v>
      </c>
      <c r="N103" s="473">
        <v>5.8</v>
      </c>
      <c r="O103" s="473">
        <v>20.5</v>
      </c>
      <c r="P103" s="473">
        <v>176.7</v>
      </c>
      <c r="Q103" s="473">
        <v>157.9</v>
      </c>
      <c r="R103" s="473">
        <v>18.8</v>
      </c>
      <c r="S103" s="473">
        <v>21.4</v>
      </c>
      <c r="T103"/>
      <c r="AB103" s="444"/>
    </row>
    <row r="104" spans="2:28" ht="15" customHeight="1" x14ac:dyDescent="0.2">
      <c r="B104" s="469"/>
      <c r="C104" s="394" t="s">
        <v>17</v>
      </c>
      <c r="D104" s="473">
        <v>162.30000000000001</v>
      </c>
      <c r="E104" s="473">
        <v>155.19999999999999</v>
      </c>
      <c r="F104" s="473">
        <v>7.1</v>
      </c>
      <c r="G104" s="473">
        <v>19.399999999999999</v>
      </c>
      <c r="H104" s="473">
        <v>144.1</v>
      </c>
      <c r="I104" s="473">
        <v>137.9</v>
      </c>
      <c r="J104" s="473">
        <v>6.2</v>
      </c>
      <c r="K104" s="473">
        <v>17.600000000000001</v>
      </c>
      <c r="L104" s="473">
        <v>187.8</v>
      </c>
      <c r="M104" s="473">
        <v>181.9</v>
      </c>
      <c r="N104" s="473">
        <v>5.9</v>
      </c>
      <c r="O104" s="473">
        <v>21.5</v>
      </c>
      <c r="P104" s="473">
        <v>195.4</v>
      </c>
      <c r="Q104" s="473">
        <v>173.2</v>
      </c>
      <c r="R104" s="473">
        <v>22.2</v>
      </c>
      <c r="S104" s="473">
        <v>21.1</v>
      </c>
      <c r="T104"/>
      <c r="AB104" s="444"/>
    </row>
    <row r="105" spans="2:28" ht="15" customHeight="1" x14ac:dyDescent="0.2">
      <c r="B105" s="469"/>
      <c r="C105" s="394" t="s">
        <v>18</v>
      </c>
      <c r="D105" s="473">
        <v>176.6</v>
      </c>
      <c r="E105" s="473">
        <v>162.4</v>
      </c>
      <c r="F105" s="473">
        <v>14.2</v>
      </c>
      <c r="G105" s="473">
        <v>19.8</v>
      </c>
      <c r="H105" s="473">
        <v>151.80000000000001</v>
      </c>
      <c r="I105" s="473">
        <v>145.1</v>
      </c>
      <c r="J105" s="473">
        <v>6.7</v>
      </c>
      <c r="K105" s="473">
        <v>18.7</v>
      </c>
      <c r="L105" s="473">
        <v>174.6</v>
      </c>
      <c r="M105" s="473">
        <v>166.9</v>
      </c>
      <c r="N105" s="473">
        <v>7.7</v>
      </c>
      <c r="O105" s="473">
        <v>20.9</v>
      </c>
      <c r="P105" s="473">
        <v>181.7</v>
      </c>
      <c r="Q105" s="473">
        <v>164.5</v>
      </c>
      <c r="R105" s="473">
        <v>17.2</v>
      </c>
      <c r="S105" s="473">
        <v>21</v>
      </c>
      <c r="T105"/>
      <c r="AB105" s="444"/>
    </row>
    <row r="106" spans="2:28" ht="15" customHeight="1" x14ac:dyDescent="0.2">
      <c r="B106" s="469"/>
      <c r="C106" s="394" t="s">
        <v>19</v>
      </c>
      <c r="D106" s="473">
        <v>179.7</v>
      </c>
      <c r="E106" s="473">
        <v>163.4</v>
      </c>
      <c r="F106" s="473">
        <v>16.3</v>
      </c>
      <c r="G106" s="473">
        <v>20.3</v>
      </c>
      <c r="H106" s="473">
        <v>153.80000000000001</v>
      </c>
      <c r="I106" s="473">
        <v>149.4</v>
      </c>
      <c r="J106" s="473">
        <v>4.4000000000000004</v>
      </c>
      <c r="K106" s="473">
        <v>19.5</v>
      </c>
      <c r="L106" s="473">
        <v>164.9</v>
      </c>
      <c r="M106" s="473">
        <v>164.2</v>
      </c>
      <c r="N106" s="473">
        <v>0.7</v>
      </c>
      <c r="O106" s="473">
        <v>21.5</v>
      </c>
      <c r="P106" s="473">
        <v>174.2</v>
      </c>
      <c r="Q106" s="473">
        <v>158.19999999999999</v>
      </c>
      <c r="R106" s="473">
        <v>16</v>
      </c>
      <c r="S106" s="473">
        <v>20.7</v>
      </c>
      <c r="T106"/>
      <c r="AB106" s="444"/>
    </row>
    <row r="107" spans="2:28" ht="15" customHeight="1" x14ac:dyDescent="0.2">
      <c r="B107" s="469"/>
      <c r="C107" s="394" t="s">
        <v>20</v>
      </c>
      <c r="D107" s="473">
        <v>179.8</v>
      </c>
      <c r="E107" s="473">
        <v>166.7</v>
      </c>
      <c r="F107" s="473">
        <v>13.1</v>
      </c>
      <c r="G107" s="473">
        <v>20.2</v>
      </c>
      <c r="H107" s="473">
        <v>175.9</v>
      </c>
      <c r="I107" s="473">
        <v>167.1</v>
      </c>
      <c r="J107" s="473">
        <v>8.8000000000000007</v>
      </c>
      <c r="K107" s="473">
        <v>21.4</v>
      </c>
      <c r="L107" s="473">
        <v>175.7</v>
      </c>
      <c r="M107" s="473">
        <v>173.8</v>
      </c>
      <c r="N107" s="473">
        <v>1.9</v>
      </c>
      <c r="O107" s="473">
        <v>21.7</v>
      </c>
      <c r="P107" s="473">
        <v>177.4</v>
      </c>
      <c r="Q107" s="473">
        <v>160.9</v>
      </c>
      <c r="R107" s="473">
        <v>16.5</v>
      </c>
      <c r="S107" s="473">
        <v>21.2</v>
      </c>
      <c r="T107"/>
      <c r="AB107" s="444"/>
    </row>
    <row r="108" spans="2:28" ht="15" customHeight="1" x14ac:dyDescent="0.2">
      <c r="B108" s="474"/>
      <c r="C108" s="402" t="s">
        <v>21</v>
      </c>
      <c r="D108" s="475">
        <v>160.6</v>
      </c>
      <c r="E108" s="475">
        <v>149.9</v>
      </c>
      <c r="F108" s="475">
        <v>10.7</v>
      </c>
      <c r="G108" s="475">
        <v>18.8</v>
      </c>
      <c r="H108" s="475">
        <v>155.4</v>
      </c>
      <c r="I108" s="475">
        <v>147.1</v>
      </c>
      <c r="J108" s="475">
        <v>8.3000000000000007</v>
      </c>
      <c r="K108" s="475">
        <v>18.8</v>
      </c>
      <c r="L108" s="475">
        <v>170.4</v>
      </c>
      <c r="M108" s="475">
        <v>169.7</v>
      </c>
      <c r="N108" s="475">
        <v>0.7</v>
      </c>
      <c r="O108" s="475">
        <v>22</v>
      </c>
      <c r="P108" s="475">
        <v>173.8</v>
      </c>
      <c r="Q108" s="475">
        <v>158.1</v>
      </c>
      <c r="R108" s="475">
        <v>15.7</v>
      </c>
      <c r="S108" s="475">
        <v>20.8</v>
      </c>
      <c r="T108"/>
      <c r="AB108" s="444"/>
    </row>
    <row r="109" spans="2:28" ht="15" customHeight="1" x14ac:dyDescent="0.2">
      <c r="B109" s="466" t="s">
        <v>151</v>
      </c>
      <c r="C109" s="381" t="str">
        <f>C91</f>
        <v>令和元年平均</v>
      </c>
      <c r="D109" s="484">
        <v>125</v>
      </c>
      <c r="E109" s="484">
        <v>115.9</v>
      </c>
      <c r="F109" s="484">
        <v>9.1</v>
      </c>
      <c r="G109" s="484">
        <v>17.100000000000001</v>
      </c>
      <c r="H109" s="484">
        <v>113.9</v>
      </c>
      <c r="I109" s="484">
        <v>110.1</v>
      </c>
      <c r="J109" s="484">
        <v>3.8</v>
      </c>
      <c r="K109" s="484">
        <v>18</v>
      </c>
      <c r="L109" s="484">
        <v>70.5</v>
      </c>
      <c r="M109" s="484">
        <v>69</v>
      </c>
      <c r="N109" s="484">
        <v>1.5</v>
      </c>
      <c r="O109" s="484">
        <v>13.5</v>
      </c>
      <c r="P109" s="484">
        <v>85.2</v>
      </c>
      <c r="Q109" s="484">
        <v>84.1</v>
      </c>
      <c r="R109" s="484">
        <v>1.1000000000000001</v>
      </c>
      <c r="S109" s="484">
        <v>17.399999999999999</v>
      </c>
      <c r="AB109" s="444"/>
    </row>
    <row r="110" spans="2:28" ht="15" customHeight="1" x14ac:dyDescent="0.2">
      <c r="B110" s="469"/>
      <c r="C110" s="387" t="str">
        <f>C92</f>
        <v>２年</v>
      </c>
      <c r="D110" s="484">
        <v>80.7</v>
      </c>
      <c r="E110" s="484">
        <v>79.400000000000006</v>
      </c>
      <c r="F110" s="484">
        <v>1.3</v>
      </c>
      <c r="G110" s="484">
        <v>14.6</v>
      </c>
      <c r="H110" s="484">
        <v>115.9</v>
      </c>
      <c r="I110" s="484">
        <v>113.4</v>
      </c>
      <c r="J110" s="484">
        <v>2.5</v>
      </c>
      <c r="K110" s="484">
        <v>17.5</v>
      </c>
      <c r="L110" s="484">
        <v>68.7</v>
      </c>
      <c r="M110" s="484">
        <v>67.3</v>
      </c>
      <c r="N110" s="484">
        <v>1.4</v>
      </c>
      <c r="O110" s="484">
        <v>13.4</v>
      </c>
      <c r="P110" s="484">
        <v>78.599999999999994</v>
      </c>
      <c r="Q110" s="484">
        <v>77.7</v>
      </c>
      <c r="R110" s="484">
        <v>0.9</v>
      </c>
      <c r="S110" s="484">
        <v>13.8</v>
      </c>
      <c r="AB110" s="481"/>
    </row>
    <row r="111" spans="2:28" ht="15" customHeight="1" x14ac:dyDescent="0.2">
      <c r="B111" s="469"/>
      <c r="C111" s="387" t="str">
        <f t="shared" ref="C111:C113" si="4">C93</f>
        <v>３年</v>
      </c>
      <c r="D111" s="484">
        <v>89.8</v>
      </c>
      <c r="E111" s="484">
        <v>86</v>
      </c>
      <c r="F111" s="484">
        <v>3.8</v>
      </c>
      <c r="G111" s="484">
        <v>16.899999999999999</v>
      </c>
      <c r="H111" s="484">
        <v>111.8</v>
      </c>
      <c r="I111" s="484">
        <v>107.5</v>
      </c>
      <c r="J111" s="484">
        <v>4.3</v>
      </c>
      <c r="K111" s="484">
        <v>17.3</v>
      </c>
      <c r="L111" s="484">
        <v>75.7</v>
      </c>
      <c r="M111" s="484">
        <v>74.5</v>
      </c>
      <c r="N111" s="484">
        <v>1.2</v>
      </c>
      <c r="O111" s="484">
        <v>14.6</v>
      </c>
      <c r="P111" s="484">
        <v>90.8</v>
      </c>
      <c r="Q111" s="484">
        <v>89.8</v>
      </c>
      <c r="R111" s="484">
        <v>1</v>
      </c>
      <c r="S111" s="484">
        <v>15.6</v>
      </c>
      <c r="AB111" s="481"/>
    </row>
    <row r="112" spans="2:28" ht="15" customHeight="1" x14ac:dyDescent="0.2">
      <c r="B112" s="469"/>
      <c r="C112" s="387" t="str">
        <f t="shared" si="4"/>
        <v>４年</v>
      </c>
      <c r="D112" s="470">
        <v>101.7</v>
      </c>
      <c r="E112" s="470">
        <v>96.5</v>
      </c>
      <c r="F112" s="470">
        <v>5.2</v>
      </c>
      <c r="G112" s="470">
        <v>17</v>
      </c>
      <c r="H112" s="470">
        <v>102.3</v>
      </c>
      <c r="I112" s="470">
        <v>99.4</v>
      </c>
      <c r="J112" s="470">
        <v>2.9</v>
      </c>
      <c r="K112" s="470">
        <v>16.8</v>
      </c>
      <c r="L112" s="470">
        <v>79.3</v>
      </c>
      <c r="M112" s="470">
        <v>76.7</v>
      </c>
      <c r="N112" s="470">
        <v>2.6</v>
      </c>
      <c r="O112" s="470">
        <v>14.4</v>
      </c>
      <c r="P112" s="470">
        <v>90.6</v>
      </c>
      <c r="Q112" s="470">
        <v>88.1</v>
      </c>
      <c r="R112" s="470">
        <v>2.5</v>
      </c>
      <c r="S112" s="470">
        <v>14</v>
      </c>
      <c r="AB112" s="481"/>
    </row>
    <row r="113" spans="2:28" ht="15" customHeight="1" x14ac:dyDescent="0.2">
      <c r="B113" s="469"/>
      <c r="C113" s="387" t="str">
        <f t="shared" si="4"/>
        <v>５年</v>
      </c>
      <c r="D113" s="470">
        <v>69.900000000000006</v>
      </c>
      <c r="E113" s="470">
        <v>69.7</v>
      </c>
      <c r="F113" s="470">
        <v>0.2</v>
      </c>
      <c r="G113" s="470">
        <v>13.6</v>
      </c>
      <c r="H113" s="470">
        <v>106.9</v>
      </c>
      <c r="I113" s="470">
        <v>101.1</v>
      </c>
      <c r="J113" s="470">
        <v>5.8</v>
      </c>
      <c r="K113" s="470">
        <v>18.3</v>
      </c>
      <c r="L113" s="470">
        <v>67.099999999999994</v>
      </c>
      <c r="M113" s="470">
        <v>65.099999999999994</v>
      </c>
      <c r="N113" s="470">
        <v>2</v>
      </c>
      <c r="O113" s="470">
        <v>13.3</v>
      </c>
      <c r="P113" s="470">
        <v>69.400000000000006</v>
      </c>
      <c r="Q113" s="470">
        <v>67.099999999999994</v>
      </c>
      <c r="R113" s="470">
        <v>2.2999999999999998</v>
      </c>
      <c r="S113" s="470">
        <v>12.5</v>
      </c>
      <c r="AB113" s="482"/>
    </row>
    <row r="114" spans="2:28" ht="15" customHeight="1" x14ac:dyDescent="0.2">
      <c r="B114" s="469"/>
      <c r="C114" s="387" t="str">
        <f>C96</f>
        <v>６年</v>
      </c>
      <c r="D114" s="476">
        <v>89.6</v>
      </c>
      <c r="E114" s="476">
        <v>89.4</v>
      </c>
      <c r="F114" s="476">
        <v>0.2</v>
      </c>
      <c r="G114" s="476">
        <v>15.4</v>
      </c>
      <c r="H114" s="476">
        <v>102.8</v>
      </c>
      <c r="I114" s="476">
        <v>102.2</v>
      </c>
      <c r="J114" s="476">
        <v>0.6</v>
      </c>
      <c r="K114" s="476">
        <v>18.2</v>
      </c>
      <c r="L114" s="476">
        <v>62.5</v>
      </c>
      <c r="M114" s="476">
        <v>62</v>
      </c>
      <c r="N114" s="476">
        <v>0.5</v>
      </c>
      <c r="O114" s="476">
        <v>13.1</v>
      </c>
      <c r="P114" s="476">
        <v>78.2</v>
      </c>
      <c r="Q114" s="476">
        <v>75.2</v>
      </c>
      <c r="R114" s="476">
        <v>3</v>
      </c>
      <c r="S114" s="476">
        <v>13</v>
      </c>
      <c r="T114"/>
      <c r="AB114" s="444"/>
    </row>
    <row r="115" spans="2:28" ht="15" customHeight="1" x14ac:dyDescent="0.2">
      <c r="B115" s="469"/>
      <c r="C115" s="390">
        <f>$A$4</f>
        <v>6</v>
      </c>
      <c r="D115" s="473">
        <v>87.3</v>
      </c>
      <c r="E115" s="473">
        <v>87</v>
      </c>
      <c r="F115" s="473">
        <v>0.3</v>
      </c>
      <c r="G115" s="473">
        <v>15.4</v>
      </c>
      <c r="H115" s="473">
        <v>95.2</v>
      </c>
      <c r="I115" s="473">
        <v>93.8</v>
      </c>
      <c r="J115" s="473">
        <v>1.4</v>
      </c>
      <c r="K115" s="473">
        <v>16.600000000000001</v>
      </c>
      <c r="L115" s="473">
        <v>62.1</v>
      </c>
      <c r="M115" s="473">
        <v>61.6</v>
      </c>
      <c r="N115" s="473">
        <v>0.5</v>
      </c>
      <c r="O115" s="473">
        <v>12.8</v>
      </c>
      <c r="P115" s="473">
        <v>89.2</v>
      </c>
      <c r="Q115" s="473">
        <v>82.8</v>
      </c>
      <c r="R115" s="473">
        <v>6.4</v>
      </c>
      <c r="S115" s="473">
        <v>14.8</v>
      </c>
      <c r="T115"/>
      <c r="AB115" s="444"/>
    </row>
    <row r="116" spans="2:28" ht="15" customHeight="1" x14ac:dyDescent="0.2">
      <c r="B116" s="469"/>
      <c r="C116" s="410" t="s">
        <v>11</v>
      </c>
      <c r="D116" s="473">
        <v>77.8</v>
      </c>
      <c r="E116" s="473">
        <v>77.7</v>
      </c>
      <c r="F116" s="473">
        <v>0.1</v>
      </c>
      <c r="G116" s="473">
        <v>13.9</v>
      </c>
      <c r="H116" s="473">
        <v>99.5</v>
      </c>
      <c r="I116" s="473">
        <v>98.2</v>
      </c>
      <c r="J116" s="473">
        <v>1.3</v>
      </c>
      <c r="K116" s="473">
        <v>19.100000000000001</v>
      </c>
      <c r="L116" s="473">
        <v>62</v>
      </c>
      <c r="M116" s="473">
        <v>61.5</v>
      </c>
      <c r="N116" s="473">
        <v>0.5</v>
      </c>
      <c r="O116" s="473">
        <v>13</v>
      </c>
      <c r="P116" s="473">
        <v>77.099999999999994</v>
      </c>
      <c r="Q116" s="473">
        <v>73.8</v>
      </c>
      <c r="R116" s="473">
        <v>3.3</v>
      </c>
      <c r="S116" s="473">
        <v>12.7</v>
      </c>
      <c r="T116"/>
      <c r="AB116" s="444"/>
    </row>
    <row r="117" spans="2:28" ht="15" customHeight="1" x14ac:dyDescent="0.2">
      <c r="B117" s="469"/>
      <c r="C117" s="410" t="s">
        <v>12</v>
      </c>
      <c r="D117" s="473">
        <v>90.7</v>
      </c>
      <c r="E117" s="473">
        <v>90.4</v>
      </c>
      <c r="F117" s="473">
        <v>0.3</v>
      </c>
      <c r="G117" s="473">
        <v>15.4</v>
      </c>
      <c r="H117" s="473">
        <v>91.1</v>
      </c>
      <c r="I117" s="473">
        <v>89.2</v>
      </c>
      <c r="J117" s="473">
        <v>1.9</v>
      </c>
      <c r="K117" s="473">
        <v>17.2</v>
      </c>
      <c r="L117" s="473">
        <v>63.9</v>
      </c>
      <c r="M117" s="473">
        <v>63.2</v>
      </c>
      <c r="N117" s="473">
        <v>0.7</v>
      </c>
      <c r="O117" s="473">
        <v>13.1</v>
      </c>
      <c r="P117" s="473">
        <v>73.5</v>
      </c>
      <c r="Q117" s="473">
        <v>71.900000000000006</v>
      </c>
      <c r="R117" s="473">
        <v>1.6</v>
      </c>
      <c r="S117" s="473">
        <v>12.6</v>
      </c>
      <c r="T117"/>
      <c r="AB117" s="444"/>
    </row>
    <row r="118" spans="2:28" ht="15" customHeight="1" x14ac:dyDescent="0.2">
      <c r="B118" s="469"/>
      <c r="C118" s="410" t="s">
        <v>13</v>
      </c>
      <c r="D118" s="473">
        <v>85.8</v>
      </c>
      <c r="E118" s="473">
        <v>85.7</v>
      </c>
      <c r="F118" s="473">
        <v>0.1</v>
      </c>
      <c r="G118" s="473">
        <v>15</v>
      </c>
      <c r="H118" s="473">
        <v>107.4</v>
      </c>
      <c r="I118" s="473">
        <v>104.3</v>
      </c>
      <c r="J118" s="473">
        <v>3.1</v>
      </c>
      <c r="K118" s="473">
        <v>19.3</v>
      </c>
      <c r="L118" s="473">
        <v>64.7</v>
      </c>
      <c r="M118" s="473">
        <v>64.099999999999994</v>
      </c>
      <c r="N118" s="473">
        <v>0.6</v>
      </c>
      <c r="O118" s="473">
        <v>13.4</v>
      </c>
      <c r="P118" s="473">
        <v>75.3</v>
      </c>
      <c r="Q118" s="473">
        <v>72.8</v>
      </c>
      <c r="R118" s="473">
        <v>2.5</v>
      </c>
      <c r="S118" s="473">
        <v>11.5</v>
      </c>
      <c r="T118"/>
      <c r="AB118" s="444"/>
    </row>
    <row r="119" spans="2:28" ht="15" customHeight="1" x14ac:dyDescent="0.2">
      <c r="B119" s="469"/>
      <c r="C119" s="410" t="s">
        <v>14</v>
      </c>
      <c r="D119" s="473">
        <v>84.9</v>
      </c>
      <c r="E119" s="473">
        <v>84.5</v>
      </c>
      <c r="F119" s="473">
        <v>0.4</v>
      </c>
      <c r="G119" s="473">
        <v>13.8</v>
      </c>
      <c r="H119" s="473">
        <v>101</v>
      </c>
      <c r="I119" s="473">
        <v>98.3</v>
      </c>
      <c r="J119" s="473">
        <v>2.7</v>
      </c>
      <c r="K119" s="473">
        <v>18.600000000000001</v>
      </c>
      <c r="L119" s="473">
        <v>64.3</v>
      </c>
      <c r="M119" s="473">
        <v>63.8</v>
      </c>
      <c r="N119" s="473">
        <v>0.5</v>
      </c>
      <c r="O119" s="473">
        <v>13.7</v>
      </c>
      <c r="P119" s="473">
        <v>77.900000000000006</v>
      </c>
      <c r="Q119" s="473">
        <v>75</v>
      </c>
      <c r="R119" s="473">
        <v>2.9</v>
      </c>
      <c r="S119" s="473">
        <v>11.5</v>
      </c>
      <c r="T119"/>
      <c r="AB119" s="444"/>
    </row>
    <row r="120" spans="2:28" ht="15" customHeight="1" x14ac:dyDescent="0.2">
      <c r="B120" s="469"/>
      <c r="C120" s="410" t="s">
        <v>15</v>
      </c>
      <c r="D120" s="473">
        <v>78.900000000000006</v>
      </c>
      <c r="E120" s="473">
        <v>78.8</v>
      </c>
      <c r="F120" s="473">
        <v>0.1</v>
      </c>
      <c r="G120" s="473">
        <v>13.9</v>
      </c>
      <c r="H120" s="473">
        <v>94.8</v>
      </c>
      <c r="I120" s="473">
        <v>94.6</v>
      </c>
      <c r="J120" s="473">
        <v>0.2</v>
      </c>
      <c r="K120" s="473">
        <v>18</v>
      </c>
      <c r="L120" s="473">
        <v>63.4</v>
      </c>
      <c r="M120" s="473">
        <v>62.9</v>
      </c>
      <c r="N120" s="473">
        <v>0.5</v>
      </c>
      <c r="O120" s="473">
        <v>13.8</v>
      </c>
      <c r="P120" s="473">
        <v>78.3</v>
      </c>
      <c r="Q120" s="473">
        <v>73</v>
      </c>
      <c r="R120" s="473">
        <v>5.3</v>
      </c>
      <c r="S120" s="473">
        <v>12</v>
      </c>
      <c r="T120"/>
      <c r="AB120" s="444"/>
    </row>
    <row r="121" spans="2:28" ht="15" customHeight="1" x14ac:dyDescent="0.2">
      <c r="B121" s="469"/>
      <c r="C121" s="410" t="s">
        <v>16</v>
      </c>
      <c r="D121" s="473">
        <v>101.7</v>
      </c>
      <c r="E121" s="473">
        <v>101.6</v>
      </c>
      <c r="F121" s="473">
        <v>0.1</v>
      </c>
      <c r="G121" s="473">
        <v>17.600000000000001</v>
      </c>
      <c r="H121" s="473">
        <v>106</v>
      </c>
      <c r="I121" s="473">
        <v>105.8</v>
      </c>
      <c r="J121" s="473">
        <v>0.2</v>
      </c>
      <c r="K121" s="473">
        <v>18.899999999999999</v>
      </c>
      <c r="L121" s="473">
        <v>62.9</v>
      </c>
      <c r="M121" s="473">
        <v>62.3</v>
      </c>
      <c r="N121" s="473">
        <v>0.6</v>
      </c>
      <c r="O121" s="473">
        <v>13.5</v>
      </c>
      <c r="P121" s="473">
        <v>94</v>
      </c>
      <c r="Q121" s="473">
        <v>90.8</v>
      </c>
      <c r="R121" s="473">
        <v>3.2</v>
      </c>
      <c r="S121" s="473">
        <v>14.4</v>
      </c>
      <c r="T121"/>
      <c r="AB121" s="444"/>
    </row>
    <row r="122" spans="2:28" ht="15" customHeight="1" x14ac:dyDescent="0.2">
      <c r="B122" s="469"/>
      <c r="C122" s="410" t="s">
        <v>17</v>
      </c>
      <c r="D122" s="473">
        <v>100.3</v>
      </c>
      <c r="E122" s="473">
        <v>99.9</v>
      </c>
      <c r="F122" s="473">
        <v>0.4</v>
      </c>
      <c r="G122" s="473">
        <v>16.7</v>
      </c>
      <c r="H122" s="473">
        <v>82.5</v>
      </c>
      <c r="I122" s="473">
        <v>82.5</v>
      </c>
      <c r="J122" s="473">
        <v>0</v>
      </c>
      <c r="K122" s="473">
        <v>15.5</v>
      </c>
      <c r="L122" s="473">
        <v>61</v>
      </c>
      <c r="M122" s="473">
        <v>60.4</v>
      </c>
      <c r="N122" s="473">
        <v>0.6</v>
      </c>
      <c r="O122" s="473">
        <v>13.4</v>
      </c>
      <c r="P122" s="473">
        <v>77</v>
      </c>
      <c r="Q122" s="473">
        <v>75.099999999999994</v>
      </c>
      <c r="R122" s="473">
        <v>1.9</v>
      </c>
      <c r="S122" s="473">
        <v>15.4</v>
      </c>
      <c r="T122"/>
      <c r="AB122" s="444"/>
    </row>
    <row r="123" spans="2:28" ht="15" customHeight="1" x14ac:dyDescent="0.2">
      <c r="B123" s="469"/>
      <c r="C123" s="410" t="s">
        <v>18</v>
      </c>
      <c r="D123" s="473">
        <v>90.9</v>
      </c>
      <c r="E123" s="473">
        <v>90.9</v>
      </c>
      <c r="F123" s="473">
        <v>0</v>
      </c>
      <c r="G123" s="473">
        <v>15.9</v>
      </c>
      <c r="H123" s="473">
        <v>97.2</v>
      </c>
      <c r="I123" s="473">
        <v>97.2</v>
      </c>
      <c r="J123" s="473">
        <v>0</v>
      </c>
      <c r="K123" s="473">
        <v>16.899999999999999</v>
      </c>
      <c r="L123" s="473">
        <v>61.4</v>
      </c>
      <c r="M123" s="473">
        <v>60.9</v>
      </c>
      <c r="N123" s="473">
        <v>0.5</v>
      </c>
      <c r="O123" s="473">
        <v>13.1</v>
      </c>
      <c r="P123" s="473">
        <v>72.2</v>
      </c>
      <c r="Q123" s="473">
        <v>68.599999999999994</v>
      </c>
      <c r="R123" s="473">
        <v>3.6</v>
      </c>
      <c r="S123" s="473">
        <v>13.3</v>
      </c>
      <c r="T123"/>
      <c r="AB123" s="444"/>
    </row>
    <row r="124" spans="2:28" ht="15" customHeight="1" x14ac:dyDescent="0.2">
      <c r="B124" s="469"/>
      <c r="C124" s="410" t="s">
        <v>19</v>
      </c>
      <c r="D124" s="473">
        <v>97.2</v>
      </c>
      <c r="E124" s="473">
        <v>97</v>
      </c>
      <c r="F124" s="473">
        <v>0.2</v>
      </c>
      <c r="G124" s="473">
        <v>17.100000000000001</v>
      </c>
      <c r="H124" s="473">
        <v>116.6</v>
      </c>
      <c r="I124" s="473">
        <v>116.6</v>
      </c>
      <c r="J124" s="473">
        <v>0</v>
      </c>
      <c r="K124" s="473">
        <v>19.399999999999999</v>
      </c>
      <c r="L124" s="473">
        <v>63.8</v>
      </c>
      <c r="M124" s="473">
        <v>63.4</v>
      </c>
      <c r="N124" s="473">
        <v>0.4</v>
      </c>
      <c r="O124" s="473">
        <v>12.7</v>
      </c>
      <c r="P124" s="473">
        <v>70.3</v>
      </c>
      <c r="Q124" s="473">
        <v>69.3</v>
      </c>
      <c r="R124" s="473">
        <v>1</v>
      </c>
      <c r="S124" s="473">
        <v>12.2</v>
      </c>
      <c r="T124"/>
      <c r="AB124" s="444"/>
    </row>
    <row r="125" spans="2:28" ht="15" customHeight="1" x14ac:dyDescent="0.2">
      <c r="B125" s="469"/>
      <c r="C125" s="410" t="s">
        <v>20</v>
      </c>
      <c r="D125" s="473">
        <v>103</v>
      </c>
      <c r="E125" s="473">
        <v>102.9</v>
      </c>
      <c r="F125" s="473">
        <v>0.1</v>
      </c>
      <c r="G125" s="473">
        <v>16.899999999999999</v>
      </c>
      <c r="H125" s="473">
        <v>118.6</v>
      </c>
      <c r="I125" s="473">
        <v>118.6</v>
      </c>
      <c r="J125" s="473">
        <v>0</v>
      </c>
      <c r="K125" s="473">
        <v>19.600000000000001</v>
      </c>
      <c r="L125" s="473">
        <v>57.7</v>
      </c>
      <c r="M125" s="473">
        <v>57.5</v>
      </c>
      <c r="N125" s="473">
        <v>0.2</v>
      </c>
      <c r="O125" s="473">
        <v>11.9</v>
      </c>
      <c r="P125" s="473">
        <v>79.900000000000006</v>
      </c>
      <c r="Q125" s="473">
        <v>78.2</v>
      </c>
      <c r="R125" s="473">
        <v>1.7</v>
      </c>
      <c r="S125" s="473">
        <v>13.4</v>
      </c>
      <c r="T125"/>
      <c r="AB125" s="444"/>
    </row>
    <row r="126" spans="2:28" ht="15" customHeight="1" x14ac:dyDescent="0.2">
      <c r="B126" s="474"/>
      <c r="C126" s="411" t="s">
        <v>21</v>
      </c>
      <c r="D126" s="475">
        <v>98.1</v>
      </c>
      <c r="E126" s="475">
        <v>97.9</v>
      </c>
      <c r="F126" s="475">
        <v>0.2</v>
      </c>
      <c r="G126" s="475">
        <v>17.100000000000001</v>
      </c>
      <c r="H126" s="475">
        <v>109.9</v>
      </c>
      <c r="I126" s="475">
        <v>109.9</v>
      </c>
      <c r="J126" s="475">
        <v>0</v>
      </c>
      <c r="K126" s="475">
        <v>18.899999999999999</v>
      </c>
      <c r="L126" s="475">
        <v>62.8</v>
      </c>
      <c r="M126" s="475">
        <v>62.4</v>
      </c>
      <c r="N126" s="475">
        <v>0.4</v>
      </c>
      <c r="O126" s="475">
        <v>12.4</v>
      </c>
      <c r="P126" s="475">
        <v>70.8</v>
      </c>
      <c r="Q126" s="475">
        <v>69.400000000000006</v>
      </c>
      <c r="R126" s="475">
        <v>1.4</v>
      </c>
      <c r="S126" s="475">
        <v>12</v>
      </c>
      <c r="T126"/>
      <c r="AB126" s="444"/>
    </row>
    <row r="127" spans="2:28" ht="15" customHeight="1" x14ac:dyDescent="0.2">
      <c r="B127" s="441" t="s">
        <v>160</v>
      </c>
      <c r="AB127" s="444"/>
    </row>
    <row r="128" spans="2:28" ht="15" customHeight="1" x14ac:dyDescent="0.2">
      <c r="B128" s="354" t="s">
        <v>3</v>
      </c>
      <c r="D128" s="444"/>
      <c r="E128" s="444"/>
      <c r="F128" s="444"/>
      <c r="G128" s="444"/>
      <c r="H128" s="444"/>
      <c r="I128" s="444"/>
      <c r="J128" s="445"/>
      <c r="K128" s="446"/>
      <c r="L128" s="448"/>
      <c r="M128" s="448"/>
      <c r="N128" s="448"/>
      <c r="O128" s="448"/>
      <c r="P128" s="448"/>
      <c r="Q128" s="448"/>
      <c r="R128" s="440"/>
      <c r="S128" s="447" t="s">
        <v>110</v>
      </c>
      <c r="T128" s="448"/>
    </row>
    <row r="129" spans="2:28" ht="15" customHeight="1" x14ac:dyDescent="0.2">
      <c r="B129" s="450"/>
      <c r="C129" s="451"/>
      <c r="D129" s="452" t="s">
        <v>93</v>
      </c>
      <c r="E129" s="455"/>
      <c r="F129" s="453"/>
      <c r="G129" s="454"/>
      <c r="H129" s="452" t="s">
        <v>118</v>
      </c>
      <c r="I129" s="453"/>
      <c r="J129" s="453"/>
      <c r="K129" s="454"/>
      <c r="L129" s="452" t="s">
        <v>95</v>
      </c>
      <c r="M129" s="453"/>
      <c r="N129" s="453"/>
      <c r="O129" s="454"/>
      <c r="P129" s="452" t="s">
        <v>97</v>
      </c>
      <c r="Q129" s="455"/>
      <c r="R129" s="453"/>
      <c r="S129" s="454"/>
      <c r="T129" s="456"/>
      <c r="U129" s="456"/>
    </row>
    <row r="130" spans="2:28" ht="15" customHeight="1" x14ac:dyDescent="0.2">
      <c r="B130" s="457" t="s">
        <v>147</v>
      </c>
      <c r="C130" s="458"/>
      <c r="D130" s="477" t="s">
        <v>111</v>
      </c>
      <c r="E130" s="477" t="s">
        <v>112</v>
      </c>
      <c r="F130" s="477" t="s">
        <v>113</v>
      </c>
      <c r="G130" s="478" t="s">
        <v>69</v>
      </c>
      <c r="H130" s="477" t="s">
        <v>111</v>
      </c>
      <c r="I130" s="477" t="s">
        <v>112</v>
      </c>
      <c r="J130" s="477" t="s">
        <v>113</v>
      </c>
      <c r="K130" s="478" t="s">
        <v>69</v>
      </c>
      <c r="L130" s="477" t="s">
        <v>111</v>
      </c>
      <c r="M130" s="477" t="s">
        <v>112</v>
      </c>
      <c r="N130" s="477" t="s">
        <v>113</v>
      </c>
      <c r="O130" s="478" t="s">
        <v>69</v>
      </c>
      <c r="P130" s="477" t="s">
        <v>111</v>
      </c>
      <c r="Q130" s="477" t="s">
        <v>112</v>
      </c>
      <c r="R130" s="477" t="s">
        <v>113</v>
      </c>
      <c r="S130" s="478" t="s">
        <v>69</v>
      </c>
      <c r="T130" s="444"/>
      <c r="U130" s="444"/>
      <c r="V130" s="456"/>
      <c r="W130" s="456"/>
      <c r="X130" s="456"/>
      <c r="Y130" s="456"/>
      <c r="Z130" s="456"/>
      <c r="AA130" s="456"/>
      <c r="AB130" s="456"/>
    </row>
    <row r="131" spans="2:28" ht="15" customHeight="1" x14ac:dyDescent="0.2">
      <c r="B131" s="457" t="s">
        <v>148</v>
      </c>
      <c r="C131" s="460" t="s">
        <v>4</v>
      </c>
      <c r="D131" s="479" t="s">
        <v>69</v>
      </c>
      <c r="E131" s="480" t="s">
        <v>69</v>
      </c>
      <c r="F131" s="479"/>
      <c r="G131" s="461" t="s">
        <v>114</v>
      </c>
      <c r="H131" s="479" t="s">
        <v>69</v>
      </c>
      <c r="I131" s="480" t="s">
        <v>69</v>
      </c>
      <c r="J131" s="479"/>
      <c r="K131" s="479" t="s">
        <v>114</v>
      </c>
      <c r="L131" s="479" t="s">
        <v>69</v>
      </c>
      <c r="M131" s="480" t="s">
        <v>69</v>
      </c>
      <c r="N131" s="479"/>
      <c r="O131" s="479" t="s">
        <v>114</v>
      </c>
      <c r="P131" s="479" t="s">
        <v>69</v>
      </c>
      <c r="Q131" s="480" t="s">
        <v>69</v>
      </c>
      <c r="R131" s="479"/>
      <c r="S131" s="461" t="s">
        <v>114</v>
      </c>
      <c r="T131" s="462"/>
      <c r="U131" s="462"/>
      <c r="V131" s="444"/>
      <c r="W131" s="444"/>
      <c r="X131" s="444"/>
      <c r="Y131" s="444"/>
      <c r="Z131" s="444"/>
      <c r="AA131" s="444"/>
      <c r="AB131" s="444"/>
    </row>
    <row r="132" spans="2:28" ht="15" customHeight="1" x14ac:dyDescent="0.2">
      <c r="B132" s="463"/>
      <c r="C132" s="464" t="s">
        <v>48</v>
      </c>
      <c r="D132" s="485" t="s">
        <v>115</v>
      </c>
      <c r="E132" s="479" t="s">
        <v>115</v>
      </c>
      <c r="F132" s="479" t="s">
        <v>115</v>
      </c>
      <c r="G132" s="486" t="s">
        <v>69</v>
      </c>
      <c r="H132" s="485" t="s">
        <v>115</v>
      </c>
      <c r="I132" s="485" t="s">
        <v>115</v>
      </c>
      <c r="J132" s="485" t="s">
        <v>115</v>
      </c>
      <c r="K132" s="486" t="s">
        <v>69</v>
      </c>
      <c r="L132" s="485" t="s">
        <v>115</v>
      </c>
      <c r="M132" s="485" t="s">
        <v>115</v>
      </c>
      <c r="N132" s="485" t="s">
        <v>115</v>
      </c>
      <c r="O132" s="486" t="s">
        <v>69</v>
      </c>
      <c r="P132" s="485" t="s">
        <v>115</v>
      </c>
      <c r="Q132" s="485" t="s">
        <v>115</v>
      </c>
      <c r="R132" s="485" t="s">
        <v>115</v>
      </c>
      <c r="S132" s="486" t="s">
        <v>69</v>
      </c>
      <c r="T132" s="444"/>
      <c r="U132" s="444"/>
      <c r="V132" s="462"/>
      <c r="W132" s="462"/>
      <c r="X132" s="462"/>
      <c r="Y132" s="462"/>
      <c r="Z132" s="462"/>
      <c r="AA132" s="462"/>
      <c r="AB132" s="462"/>
    </row>
    <row r="133" spans="2:28" ht="15" customHeight="1" x14ac:dyDescent="0.2">
      <c r="B133" s="466" t="s">
        <v>150</v>
      </c>
      <c r="C133" s="381" t="str">
        <f>C91</f>
        <v>令和元年平均</v>
      </c>
      <c r="D133" s="470">
        <v>165.2</v>
      </c>
      <c r="E133" s="467">
        <v>149.1</v>
      </c>
      <c r="F133" s="467">
        <v>16.100000000000001</v>
      </c>
      <c r="G133" s="470">
        <v>19.8</v>
      </c>
      <c r="H133" s="470">
        <v>159.30000000000001</v>
      </c>
      <c r="I133" s="470">
        <v>153</v>
      </c>
      <c r="J133" s="470">
        <v>6.3</v>
      </c>
      <c r="K133" s="470">
        <v>20.2</v>
      </c>
      <c r="L133" s="470">
        <v>153.69999999999999</v>
      </c>
      <c r="M133" s="470">
        <v>144.69999999999999</v>
      </c>
      <c r="N133" s="470">
        <v>9</v>
      </c>
      <c r="O133" s="470">
        <v>19.100000000000001</v>
      </c>
      <c r="P133" s="470">
        <v>161.80000000000001</v>
      </c>
      <c r="Q133" s="470">
        <v>151.5</v>
      </c>
      <c r="R133" s="470">
        <v>10.3</v>
      </c>
      <c r="S133" s="470">
        <v>19.8</v>
      </c>
      <c r="T133" s="481"/>
      <c r="U133" s="481"/>
      <c r="V133" s="444"/>
      <c r="W133" s="444"/>
      <c r="X133" s="444"/>
      <c r="Y133" s="444"/>
      <c r="Z133" s="444"/>
      <c r="AA133" s="444"/>
      <c r="AB133" s="444"/>
    </row>
    <row r="134" spans="2:28" ht="15" customHeight="1" x14ac:dyDescent="0.2">
      <c r="B134" s="469"/>
      <c r="C134" s="387" t="str">
        <f>C92</f>
        <v>２年</v>
      </c>
      <c r="D134" s="470">
        <v>157.4</v>
      </c>
      <c r="E134" s="470">
        <v>148.6</v>
      </c>
      <c r="F134" s="470">
        <v>8.8000000000000007</v>
      </c>
      <c r="G134" s="470">
        <v>19.600000000000001</v>
      </c>
      <c r="H134" s="470">
        <v>156.9</v>
      </c>
      <c r="I134" s="470">
        <v>151.80000000000001</v>
      </c>
      <c r="J134" s="470">
        <v>5.0999999999999996</v>
      </c>
      <c r="K134" s="470">
        <v>20.2</v>
      </c>
      <c r="L134" s="470">
        <v>158.69999999999999</v>
      </c>
      <c r="M134" s="470">
        <v>150</v>
      </c>
      <c r="N134" s="470">
        <v>8.6999999999999993</v>
      </c>
      <c r="O134" s="470">
        <v>19.600000000000001</v>
      </c>
      <c r="P134" s="470">
        <v>161.80000000000001</v>
      </c>
      <c r="Q134" s="470">
        <v>150.19999999999999</v>
      </c>
      <c r="R134" s="470">
        <v>11.6</v>
      </c>
      <c r="S134" s="470">
        <v>19.399999999999999</v>
      </c>
      <c r="T134" s="481"/>
      <c r="U134" s="481"/>
      <c r="V134" s="481"/>
      <c r="W134" s="481"/>
      <c r="X134" s="481"/>
      <c r="Y134" s="481"/>
      <c r="Z134" s="481"/>
      <c r="AA134" s="481"/>
      <c r="AB134" s="481"/>
    </row>
    <row r="135" spans="2:28" ht="15" customHeight="1" x14ac:dyDescent="0.2">
      <c r="B135" s="469"/>
      <c r="C135" s="387" t="str">
        <f>C93</f>
        <v>３年</v>
      </c>
      <c r="D135" s="470">
        <v>166.2</v>
      </c>
      <c r="E135" s="470">
        <v>151.69999999999999</v>
      </c>
      <c r="F135" s="470">
        <v>14.5</v>
      </c>
      <c r="G135" s="470">
        <v>20</v>
      </c>
      <c r="H135" s="470">
        <v>154.5</v>
      </c>
      <c r="I135" s="470">
        <v>149.5</v>
      </c>
      <c r="J135" s="470">
        <v>5</v>
      </c>
      <c r="K135" s="470">
        <v>19.5</v>
      </c>
      <c r="L135" s="470">
        <v>155.80000000000001</v>
      </c>
      <c r="M135" s="470">
        <v>148.69999999999999</v>
      </c>
      <c r="N135" s="470">
        <v>7.1</v>
      </c>
      <c r="O135" s="470">
        <v>19.100000000000001</v>
      </c>
      <c r="P135" s="470">
        <v>158.19999999999999</v>
      </c>
      <c r="Q135" s="470">
        <v>148.19999999999999</v>
      </c>
      <c r="R135" s="470">
        <v>10</v>
      </c>
      <c r="S135" s="470">
        <v>19.399999999999999</v>
      </c>
      <c r="T135" s="481"/>
      <c r="U135" s="481"/>
      <c r="V135" s="481"/>
      <c r="W135" s="481"/>
      <c r="X135" s="481"/>
      <c r="Y135" s="481"/>
      <c r="Z135" s="481"/>
      <c r="AA135" s="481"/>
      <c r="AB135" s="481"/>
    </row>
    <row r="136" spans="2:28" ht="15" customHeight="1" x14ac:dyDescent="0.2">
      <c r="B136" s="469"/>
      <c r="C136" s="387" t="str">
        <f t="shared" ref="C136:C137" si="5">C94</f>
        <v>４年</v>
      </c>
      <c r="D136" s="470">
        <v>170.1</v>
      </c>
      <c r="E136" s="470">
        <v>143.4</v>
      </c>
      <c r="F136" s="470">
        <v>26.7</v>
      </c>
      <c r="G136" s="470">
        <v>19.3</v>
      </c>
      <c r="H136" s="470">
        <v>154.6</v>
      </c>
      <c r="I136" s="470">
        <v>149.6</v>
      </c>
      <c r="J136" s="470">
        <v>5</v>
      </c>
      <c r="K136" s="470">
        <v>19.600000000000001</v>
      </c>
      <c r="L136" s="470">
        <v>156.9</v>
      </c>
      <c r="M136" s="470">
        <v>150.1</v>
      </c>
      <c r="N136" s="470">
        <v>6.8</v>
      </c>
      <c r="O136" s="470">
        <v>19.3</v>
      </c>
      <c r="P136" s="470">
        <v>159</v>
      </c>
      <c r="Q136" s="470">
        <v>149.5</v>
      </c>
      <c r="R136" s="470">
        <v>9.5</v>
      </c>
      <c r="S136" s="470">
        <v>19.3</v>
      </c>
      <c r="T136" s="482"/>
      <c r="U136" s="482"/>
      <c r="V136" s="481"/>
      <c r="W136" s="481"/>
      <c r="X136" s="481"/>
      <c r="Y136" s="481"/>
      <c r="Z136" s="481"/>
      <c r="AA136" s="481"/>
      <c r="AB136" s="481"/>
    </row>
    <row r="137" spans="2:28" ht="15" customHeight="1" x14ac:dyDescent="0.2">
      <c r="B137" s="469"/>
      <c r="C137" s="387" t="str">
        <f t="shared" si="5"/>
        <v>５年</v>
      </c>
      <c r="D137" s="470">
        <v>168.5</v>
      </c>
      <c r="E137" s="470">
        <v>143.5</v>
      </c>
      <c r="F137" s="470">
        <v>25</v>
      </c>
      <c r="G137" s="470">
        <v>18.899999999999999</v>
      </c>
      <c r="H137" s="470">
        <v>156.9</v>
      </c>
      <c r="I137" s="470">
        <v>151.6</v>
      </c>
      <c r="J137" s="470">
        <v>5.3</v>
      </c>
      <c r="K137" s="470">
        <v>19.8</v>
      </c>
      <c r="L137" s="470">
        <v>155.1</v>
      </c>
      <c r="M137" s="470">
        <v>150.19999999999999</v>
      </c>
      <c r="N137" s="470">
        <v>4.9000000000000004</v>
      </c>
      <c r="O137" s="470">
        <v>19.2</v>
      </c>
      <c r="P137" s="470">
        <v>160.1</v>
      </c>
      <c r="Q137" s="470">
        <v>149.69999999999999</v>
      </c>
      <c r="R137" s="470">
        <v>10.4</v>
      </c>
      <c r="S137" s="470">
        <v>19.7</v>
      </c>
      <c r="T137" s="444"/>
      <c r="U137" s="444"/>
      <c r="V137" s="482"/>
      <c r="W137" s="482"/>
      <c r="X137" s="482"/>
      <c r="Y137" s="482"/>
      <c r="Z137" s="482"/>
      <c r="AA137" s="482"/>
      <c r="AB137" s="482"/>
    </row>
    <row r="138" spans="2:28" ht="15" customHeight="1" x14ac:dyDescent="0.2">
      <c r="B138" s="469"/>
      <c r="C138" s="387" t="str">
        <f>C96</f>
        <v>６年</v>
      </c>
      <c r="D138" s="470">
        <v>159.6</v>
      </c>
      <c r="E138" s="470">
        <v>137.9</v>
      </c>
      <c r="F138" s="470">
        <v>21.7</v>
      </c>
      <c r="G138" s="470">
        <v>18.2</v>
      </c>
      <c r="H138" s="470">
        <v>153.80000000000001</v>
      </c>
      <c r="I138" s="470">
        <v>147.9</v>
      </c>
      <c r="J138" s="470">
        <v>5.9</v>
      </c>
      <c r="K138" s="470">
        <v>19.3</v>
      </c>
      <c r="L138" s="470">
        <v>150.1</v>
      </c>
      <c r="M138" s="470">
        <v>145</v>
      </c>
      <c r="N138" s="470">
        <v>5.0999999999999996</v>
      </c>
      <c r="O138" s="470">
        <v>19.100000000000001</v>
      </c>
      <c r="P138" s="470">
        <v>155.6</v>
      </c>
      <c r="Q138" s="470">
        <v>147.30000000000001</v>
      </c>
      <c r="R138" s="470">
        <v>8.3000000000000007</v>
      </c>
      <c r="S138" s="470">
        <v>19.3</v>
      </c>
      <c r="T138"/>
      <c r="U138" s="444"/>
      <c r="V138" s="444"/>
      <c r="W138" s="444"/>
      <c r="X138" s="444"/>
      <c r="Y138" s="444"/>
      <c r="Z138" s="444"/>
      <c r="AA138" s="444"/>
      <c r="AB138" s="444"/>
    </row>
    <row r="139" spans="2:28" ht="15" customHeight="1" x14ac:dyDescent="0.2">
      <c r="B139" s="469"/>
      <c r="C139" s="390">
        <f>$A$4</f>
        <v>6</v>
      </c>
      <c r="D139" s="472">
        <v>141.19999999999999</v>
      </c>
      <c r="E139" s="472">
        <v>123.4</v>
      </c>
      <c r="F139" s="472">
        <v>17.8</v>
      </c>
      <c r="G139" s="472">
        <v>16.2</v>
      </c>
      <c r="H139" s="472">
        <v>149</v>
      </c>
      <c r="I139" s="472">
        <v>143.19999999999999</v>
      </c>
      <c r="J139" s="472">
        <v>5.8</v>
      </c>
      <c r="K139" s="472">
        <v>18.600000000000001</v>
      </c>
      <c r="L139" s="472">
        <v>139.6</v>
      </c>
      <c r="M139" s="472">
        <v>134.19999999999999</v>
      </c>
      <c r="N139" s="472">
        <v>5.4</v>
      </c>
      <c r="O139" s="472">
        <v>17.600000000000001</v>
      </c>
      <c r="P139" s="472">
        <v>149.6</v>
      </c>
      <c r="Q139" s="472">
        <v>140.6</v>
      </c>
      <c r="R139" s="472">
        <v>9</v>
      </c>
      <c r="S139" s="472">
        <v>18.3</v>
      </c>
      <c r="T139"/>
      <c r="U139" s="444"/>
      <c r="V139" s="444"/>
      <c r="W139" s="444"/>
      <c r="X139" s="444"/>
      <c r="Y139" s="444"/>
      <c r="Z139" s="444"/>
      <c r="AA139" s="444"/>
      <c r="AB139" s="444"/>
    </row>
    <row r="140" spans="2:28" ht="15" customHeight="1" x14ac:dyDescent="0.2">
      <c r="B140" s="469"/>
      <c r="C140" s="394" t="s">
        <v>11</v>
      </c>
      <c r="D140" s="473">
        <v>149.4</v>
      </c>
      <c r="E140" s="473">
        <v>130.1</v>
      </c>
      <c r="F140" s="473">
        <v>19.3</v>
      </c>
      <c r="G140" s="473">
        <v>17.100000000000001</v>
      </c>
      <c r="H140" s="473">
        <v>149.80000000000001</v>
      </c>
      <c r="I140" s="473">
        <v>144.4</v>
      </c>
      <c r="J140" s="473">
        <v>5.4</v>
      </c>
      <c r="K140" s="473">
        <v>18.8</v>
      </c>
      <c r="L140" s="473">
        <v>145.1</v>
      </c>
      <c r="M140" s="473">
        <v>140.5</v>
      </c>
      <c r="N140" s="473">
        <v>4.5999999999999996</v>
      </c>
      <c r="O140" s="473">
        <v>18.399999999999999</v>
      </c>
      <c r="P140" s="473">
        <v>153.4</v>
      </c>
      <c r="Q140" s="473">
        <v>144</v>
      </c>
      <c r="R140" s="473">
        <v>9.4</v>
      </c>
      <c r="S140" s="473">
        <v>19</v>
      </c>
      <c r="T140"/>
      <c r="U140" s="444"/>
      <c r="V140" s="444"/>
      <c r="W140" s="444"/>
      <c r="X140" s="444"/>
      <c r="Y140" s="444"/>
      <c r="Z140" s="444"/>
      <c r="AA140" s="444"/>
      <c r="AB140" s="444"/>
    </row>
    <row r="141" spans="2:28" ht="15" customHeight="1" x14ac:dyDescent="0.2">
      <c r="B141" s="469"/>
      <c r="C141" s="394" t="s">
        <v>12</v>
      </c>
      <c r="D141" s="473">
        <v>154.69999999999999</v>
      </c>
      <c r="E141" s="473">
        <v>132.6</v>
      </c>
      <c r="F141" s="473">
        <v>22.1</v>
      </c>
      <c r="G141" s="473">
        <v>17.7</v>
      </c>
      <c r="H141" s="473">
        <v>154.5</v>
      </c>
      <c r="I141" s="473">
        <v>148.5</v>
      </c>
      <c r="J141" s="473">
        <v>6</v>
      </c>
      <c r="K141" s="473">
        <v>19.3</v>
      </c>
      <c r="L141" s="473">
        <v>150.9</v>
      </c>
      <c r="M141" s="473">
        <v>144.4</v>
      </c>
      <c r="N141" s="473">
        <v>6.5</v>
      </c>
      <c r="O141" s="473">
        <v>18.899999999999999</v>
      </c>
      <c r="P141" s="473">
        <v>158</v>
      </c>
      <c r="Q141" s="473">
        <v>148</v>
      </c>
      <c r="R141" s="473">
        <v>10</v>
      </c>
      <c r="S141" s="473">
        <v>19.399999999999999</v>
      </c>
      <c r="T141"/>
      <c r="U141" s="444"/>
      <c r="V141" s="444"/>
      <c r="W141" s="444"/>
      <c r="X141" s="444"/>
      <c r="Y141" s="444"/>
      <c r="Z141" s="444"/>
      <c r="AA141" s="444"/>
      <c r="AB141" s="444"/>
    </row>
    <row r="142" spans="2:28" ht="15" customHeight="1" x14ac:dyDescent="0.2">
      <c r="B142" s="469"/>
      <c r="C142" s="394" t="s">
        <v>13</v>
      </c>
      <c r="D142" s="473">
        <v>180.1</v>
      </c>
      <c r="E142" s="473">
        <v>152.69999999999999</v>
      </c>
      <c r="F142" s="473">
        <v>27.4</v>
      </c>
      <c r="G142" s="473">
        <v>20.3</v>
      </c>
      <c r="H142" s="473">
        <v>162.6</v>
      </c>
      <c r="I142" s="473">
        <v>156.30000000000001</v>
      </c>
      <c r="J142" s="473">
        <v>6.3</v>
      </c>
      <c r="K142" s="473">
        <v>20.3</v>
      </c>
      <c r="L142" s="473">
        <v>159.4</v>
      </c>
      <c r="M142" s="473">
        <v>153.6</v>
      </c>
      <c r="N142" s="473">
        <v>5.8</v>
      </c>
      <c r="O142" s="473">
        <v>20.100000000000001</v>
      </c>
      <c r="P142" s="473">
        <v>158.1</v>
      </c>
      <c r="Q142" s="473">
        <v>149.69999999999999</v>
      </c>
      <c r="R142" s="473">
        <v>8.4</v>
      </c>
      <c r="S142" s="473">
        <v>19.5</v>
      </c>
      <c r="T142"/>
      <c r="U142" s="444"/>
      <c r="V142" s="444"/>
      <c r="W142" s="444"/>
      <c r="X142" s="444"/>
      <c r="Y142" s="444"/>
      <c r="Z142" s="444"/>
      <c r="AA142" s="444"/>
      <c r="AB142" s="444"/>
    </row>
    <row r="143" spans="2:28" ht="15" customHeight="1" x14ac:dyDescent="0.2">
      <c r="B143" s="469"/>
      <c r="C143" s="394" t="s">
        <v>14</v>
      </c>
      <c r="D143" s="473">
        <v>172.6</v>
      </c>
      <c r="E143" s="473">
        <v>144.9</v>
      </c>
      <c r="F143" s="473">
        <v>27.7</v>
      </c>
      <c r="G143" s="473">
        <v>19.100000000000001</v>
      </c>
      <c r="H143" s="473">
        <v>156.30000000000001</v>
      </c>
      <c r="I143" s="473">
        <v>150.9</v>
      </c>
      <c r="J143" s="473">
        <v>5.4</v>
      </c>
      <c r="K143" s="473">
        <v>19.7</v>
      </c>
      <c r="L143" s="473">
        <v>154.5</v>
      </c>
      <c r="M143" s="473">
        <v>149.4</v>
      </c>
      <c r="N143" s="473">
        <v>5.0999999999999996</v>
      </c>
      <c r="O143" s="473">
        <v>19.8</v>
      </c>
      <c r="P143" s="473">
        <v>157.80000000000001</v>
      </c>
      <c r="Q143" s="473">
        <v>150.69999999999999</v>
      </c>
      <c r="R143" s="473">
        <v>7.1</v>
      </c>
      <c r="S143" s="473">
        <v>19.399999999999999</v>
      </c>
      <c r="T143"/>
      <c r="U143" s="444"/>
      <c r="V143" s="444"/>
      <c r="W143" s="444"/>
      <c r="X143" s="444"/>
      <c r="Y143" s="444"/>
      <c r="Z143" s="444"/>
      <c r="AA143" s="444"/>
      <c r="AB143" s="444"/>
    </row>
    <row r="144" spans="2:28" ht="15" customHeight="1" x14ac:dyDescent="0.2">
      <c r="B144" s="469"/>
      <c r="C144" s="394" t="s">
        <v>15</v>
      </c>
      <c r="D144" s="473">
        <v>179.3</v>
      </c>
      <c r="E144" s="473">
        <v>151.5</v>
      </c>
      <c r="F144" s="473">
        <v>27.8</v>
      </c>
      <c r="G144" s="473">
        <v>20</v>
      </c>
      <c r="H144" s="473">
        <v>154.30000000000001</v>
      </c>
      <c r="I144" s="473">
        <v>148</v>
      </c>
      <c r="J144" s="473">
        <v>6.3</v>
      </c>
      <c r="K144" s="473">
        <v>19.399999999999999</v>
      </c>
      <c r="L144" s="473">
        <v>150.6</v>
      </c>
      <c r="M144" s="473">
        <v>146.4</v>
      </c>
      <c r="N144" s="473">
        <v>4.2</v>
      </c>
      <c r="O144" s="473">
        <v>19.2</v>
      </c>
      <c r="P144" s="473">
        <v>149.9</v>
      </c>
      <c r="Q144" s="473">
        <v>142.30000000000001</v>
      </c>
      <c r="R144" s="473">
        <v>7.6</v>
      </c>
      <c r="S144" s="473">
        <v>19.399999999999999</v>
      </c>
      <c r="T144"/>
      <c r="U144" s="444"/>
      <c r="V144" s="444"/>
      <c r="W144" s="444"/>
      <c r="X144" s="444"/>
      <c r="Y144" s="444"/>
      <c r="Z144" s="444"/>
      <c r="AA144" s="444"/>
      <c r="AB144" s="444"/>
    </row>
    <row r="145" spans="2:28" ht="15" customHeight="1" x14ac:dyDescent="0.2">
      <c r="B145" s="469"/>
      <c r="C145" s="394" t="s">
        <v>16</v>
      </c>
      <c r="D145" s="473">
        <v>172.9</v>
      </c>
      <c r="E145" s="473">
        <v>150.1</v>
      </c>
      <c r="F145" s="473">
        <v>22.8</v>
      </c>
      <c r="G145" s="473">
        <v>20</v>
      </c>
      <c r="H145" s="473">
        <v>158.19999999999999</v>
      </c>
      <c r="I145" s="473">
        <v>151.5</v>
      </c>
      <c r="J145" s="473">
        <v>6.7</v>
      </c>
      <c r="K145" s="473">
        <v>19.7</v>
      </c>
      <c r="L145" s="473">
        <v>157</v>
      </c>
      <c r="M145" s="473">
        <v>152.1</v>
      </c>
      <c r="N145" s="473">
        <v>4.9000000000000004</v>
      </c>
      <c r="O145" s="473">
        <v>20.399999999999999</v>
      </c>
      <c r="P145" s="473">
        <v>159.19999999999999</v>
      </c>
      <c r="Q145" s="473">
        <v>151.6</v>
      </c>
      <c r="R145" s="473">
        <v>7.6</v>
      </c>
      <c r="S145" s="473">
        <v>19.7</v>
      </c>
      <c r="T145"/>
      <c r="U145" s="444"/>
      <c r="V145" s="444"/>
      <c r="W145" s="444"/>
      <c r="X145" s="444"/>
      <c r="Y145" s="444"/>
      <c r="Z145" s="444"/>
      <c r="AA145" s="444"/>
      <c r="AB145" s="444"/>
    </row>
    <row r="146" spans="2:28" ht="15" customHeight="1" x14ac:dyDescent="0.2">
      <c r="B146" s="469"/>
      <c r="C146" s="394" t="s">
        <v>17</v>
      </c>
      <c r="D146" s="473">
        <v>101.3</v>
      </c>
      <c r="E146" s="473">
        <v>95.6</v>
      </c>
      <c r="F146" s="473">
        <v>5.7</v>
      </c>
      <c r="G146" s="473">
        <v>12.8</v>
      </c>
      <c r="H146" s="473">
        <v>152.19999999999999</v>
      </c>
      <c r="I146" s="473">
        <v>146.1</v>
      </c>
      <c r="J146" s="473">
        <v>6.1</v>
      </c>
      <c r="K146" s="473">
        <v>19.100000000000001</v>
      </c>
      <c r="L146" s="473">
        <v>142.9</v>
      </c>
      <c r="M146" s="473">
        <v>138.80000000000001</v>
      </c>
      <c r="N146" s="473">
        <v>4.0999999999999996</v>
      </c>
      <c r="O146" s="473">
        <v>18.3</v>
      </c>
      <c r="P146" s="473">
        <v>149.80000000000001</v>
      </c>
      <c r="Q146" s="473">
        <v>141.69999999999999</v>
      </c>
      <c r="R146" s="473">
        <v>8.1</v>
      </c>
      <c r="S146" s="473">
        <v>18.5</v>
      </c>
      <c r="T146"/>
      <c r="U146" s="444"/>
      <c r="V146" s="444"/>
      <c r="W146" s="444"/>
      <c r="X146" s="444"/>
      <c r="Y146" s="444"/>
      <c r="Z146" s="444"/>
      <c r="AA146" s="444"/>
      <c r="AB146" s="444"/>
    </row>
    <row r="147" spans="2:28" ht="15" customHeight="1" x14ac:dyDescent="0.2">
      <c r="B147" s="469"/>
      <c r="C147" s="394" t="s">
        <v>18</v>
      </c>
      <c r="D147" s="473">
        <v>160.5</v>
      </c>
      <c r="E147" s="473">
        <v>137.1</v>
      </c>
      <c r="F147" s="473">
        <v>23.4</v>
      </c>
      <c r="G147" s="473">
        <v>18.100000000000001</v>
      </c>
      <c r="H147" s="473">
        <v>147.4</v>
      </c>
      <c r="I147" s="473">
        <v>141.69999999999999</v>
      </c>
      <c r="J147" s="473">
        <v>5.7</v>
      </c>
      <c r="K147" s="473">
        <v>18.8</v>
      </c>
      <c r="L147" s="473">
        <v>140.80000000000001</v>
      </c>
      <c r="M147" s="473">
        <v>136</v>
      </c>
      <c r="N147" s="473">
        <v>4.8</v>
      </c>
      <c r="O147" s="473">
        <v>17.899999999999999</v>
      </c>
      <c r="P147" s="473">
        <v>152.80000000000001</v>
      </c>
      <c r="Q147" s="473">
        <v>145.1</v>
      </c>
      <c r="R147" s="473">
        <v>7.7</v>
      </c>
      <c r="S147" s="473">
        <v>18.899999999999999</v>
      </c>
      <c r="T147"/>
      <c r="U147" s="444"/>
      <c r="V147" s="444"/>
      <c r="W147" s="444"/>
      <c r="X147" s="444"/>
      <c r="Y147" s="444"/>
      <c r="Z147" s="444"/>
      <c r="AA147" s="444"/>
      <c r="AB147" s="444"/>
    </row>
    <row r="148" spans="2:28" ht="15" customHeight="1" x14ac:dyDescent="0.2">
      <c r="B148" s="469"/>
      <c r="C148" s="394" t="s">
        <v>19</v>
      </c>
      <c r="D148" s="473">
        <v>180</v>
      </c>
      <c r="E148" s="473">
        <v>155.4</v>
      </c>
      <c r="F148" s="473">
        <v>24.6</v>
      </c>
      <c r="G148" s="473">
        <v>20.5</v>
      </c>
      <c r="H148" s="473">
        <v>155.5</v>
      </c>
      <c r="I148" s="473">
        <v>149.69999999999999</v>
      </c>
      <c r="J148" s="473">
        <v>5.8</v>
      </c>
      <c r="K148" s="473">
        <v>19.5</v>
      </c>
      <c r="L148" s="473">
        <v>164.9</v>
      </c>
      <c r="M148" s="473">
        <v>160</v>
      </c>
      <c r="N148" s="473">
        <v>4.9000000000000004</v>
      </c>
      <c r="O148" s="473">
        <v>20.8</v>
      </c>
      <c r="P148" s="473">
        <v>163.30000000000001</v>
      </c>
      <c r="Q148" s="473">
        <v>154.80000000000001</v>
      </c>
      <c r="R148" s="473">
        <v>8.5</v>
      </c>
      <c r="S148" s="473">
        <v>20</v>
      </c>
      <c r="T148"/>
      <c r="U148" s="444"/>
      <c r="V148" s="444"/>
      <c r="W148" s="444"/>
      <c r="X148" s="444"/>
      <c r="Y148" s="444"/>
      <c r="Z148" s="444"/>
      <c r="AA148" s="444"/>
      <c r="AB148" s="444"/>
    </row>
    <row r="149" spans="2:28" ht="15" customHeight="1" x14ac:dyDescent="0.2">
      <c r="B149" s="469"/>
      <c r="C149" s="394" t="s">
        <v>20</v>
      </c>
      <c r="D149" s="473">
        <v>166.7</v>
      </c>
      <c r="E149" s="473">
        <v>144.5</v>
      </c>
      <c r="F149" s="473">
        <v>22.2</v>
      </c>
      <c r="G149" s="473">
        <v>18.899999999999999</v>
      </c>
      <c r="H149" s="473">
        <v>151.80000000000001</v>
      </c>
      <c r="I149" s="473">
        <v>146.1</v>
      </c>
      <c r="J149" s="473">
        <v>5.7</v>
      </c>
      <c r="K149" s="473">
        <v>19</v>
      </c>
      <c r="L149" s="473">
        <v>146.19999999999999</v>
      </c>
      <c r="M149" s="473">
        <v>141.30000000000001</v>
      </c>
      <c r="N149" s="473">
        <v>4.9000000000000004</v>
      </c>
      <c r="O149" s="473">
        <v>18.2</v>
      </c>
      <c r="P149" s="473">
        <v>160.69999999999999</v>
      </c>
      <c r="Q149" s="473">
        <v>152.6</v>
      </c>
      <c r="R149" s="473">
        <v>8.1</v>
      </c>
      <c r="S149" s="473">
        <v>19.8</v>
      </c>
      <c r="T149"/>
      <c r="U149" s="444"/>
      <c r="V149" s="444"/>
      <c r="W149" s="444"/>
      <c r="X149" s="444"/>
      <c r="Y149" s="444"/>
      <c r="Z149" s="444"/>
      <c r="AA149" s="444"/>
      <c r="AB149" s="444"/>
    </row>
    <row r="150" spans="2:28" ht="15" customHeight="1" x14ac:dyDescent="0.2">
      <c r="B150" s="474"/>
      <c r="C150" s="402" t="s">
        <v>21</v>
      </c>
      <c r="D150" s="473">
        <v>155.69999999999999</v>
      </c>
      <c r="E150" s="473">
        <v>137.1</v>
      </c>
      <c r="F150" s="473">
        <v>18.600000000000001</v>
      </c>
      <c r="G150" s="473">
        <v>18</v>
      </c>
      <c r="H150" s="473">
        <v>154.19999999999999</v>
      </c>
      <c r="I150" s="473">
        <v>148.9</v>
      </c>
      <c r="J150" s="473">
        <v>5.3</v>
      </c>
      <c r="K150" s="473">
        <v>19.399999999999999</v>
      </c>
      <c r="L150" s="473">
        <v>150</v>
      </c>
      <c r="M150" s="473">
        <v>144.1</v>
      </c>
      <c r="N150" s="473">
        <v>5.9</v>
      </c>
      <c r="O150" s="473">
        <v>19.399999999999999</v>
      </c>
      <c r="P150" s="473">
        <v>155.6</v>
      </c>
      <c r="Q150" s="473">
        <v>147.30000000000001</v>
      </c>
      <c r="R150" s="473">
        <v>8.3000000000000007</v>
      </c>
      <c r="S150" s="473">
        <v>19.2</v>
      </c>
      <c r="T150"/>
      <c r="U150" s="444"/>
      <c r="V150" s="444"/>
      <c r="W150" s="444"/>
      <c r="X150" s="444"/>
      <c r="Y150" s="444"/>
      <c r="Z150" s="444"/>
      <c r="AA150" s="444"/>
      <c r="AB150" s="444"/>
    </row>
    <row r="151" spans="2:28" ht="15" customHeight="1" x14ac:dyDescent="0.2">
      <c r="B151" s="466" t="s">
        <v>151</v>
      </c>
      <c r="C151" s="381" t="str">
        <f>C133</f>
        <v>令和元年平均</v>
      </c>
      <c r="D151" s="467">
        <v>37</v>
      </c>
      <c r="E151" s="467">
        <v>36.700000000000003</v>
      </c>
      <c r="F151" s="467">
        <v>0.3</v>
      </c>
      <c r="G151" s="467">
        <v>8.4</v>
      </c>
      <c r="H151" s="467">
        <v>95.5</v>
      </c>
      <c r="I151" s="467">
        <v>94.3</v>
      </c>
      <c r="J151" s="467">
        <v>1.2</v>
      </c>
      <c r="K151" s="467">
        <v>16.600000000000001</v>
      </c>
      <c r="L151" s="467">
        <v>93.7</v>
      </c>
      <c r="M151" s="467">
        <v>91.4</v>
      </c>
      <c r="N151" s="467">
        <v>2.2999999999999998</v>
      </c>
      <c r="O151" s="467">
        <v>16.8</v>
      </c>
      <c r="P151" s="467">
        <v>96</v>
      </c>
      <c r="Q151" s="467">
        <v>92</v>
      </c>
      <c r="R151" s="467">
        <v>4</v>
      </c>
      <c r="S151" s="467">
        <v>17.7</v>
      </c>
      <c r="T151" s="481"/>
      <c r="U151" s="481"/>
      <c r="V151" s="444"/>
      <c r="W151" s="444"/>
      <c r="X151" s="444"/>
      <c r="Y151" s="444"/>
      <c r="Z151" s="444"/>
      <c r="AA151" s="444"/>
      <c r="AB151" s="444"/>
    </row>
    <row r="152" spans="2:28" ht="15" customHeight="1" x14ac:dyDescent="0.2">
      <c r="B152" s="469"/>
      <c r="C152" s="387" t="str">
        <f>C134</f>
        <v>２年</v>
      </c>
      <c r="D152" s="470">
        <v>52.2</v>
      </c>
      <c r="E152" s="470">
        <v>51.8</v>
      </c>
      <c r="F152" s="470">
        <v>0.4</v>
      </c>
      <c r="G152" s="470">
        <v>10.9</v>
      </c>
      <c r="H152" s="470">
        <v>89.2</v>
      </c>
      <c r="I152" s="470">
        <v>87.9</v>
      </c>
      <c r="J152" s="470">
        <v>1.3</v>
      </c>
      <c r="K152" s="470">
        <v>14.9</v>
      </c>
      <c r="L152" s="470">
        <v>114.8</v>
      </c>
      <c r="M152" s="470">
        <v>111.9</v>
      </c>
      <c r="N152" s="470">
        <v>2.9</v>
      </c>
      <c r="O152" s="470">
        <v>17.5</v>
      </c>
      <c r="P152" s="470">
        <v>94.1</v>
      </c>
      <c r="Q152" s="470">
        <v>91</v>
      </c>
      <c r="R152" s="470">
        <v>3.1</v>
      </c>
      <c r="S152" s="470">
        <v>17.100000000000001</v>
      </c>
      <c r="T152" s="481"/>
      <c r="U152" s="481"/>
      <c r="V152" s="481"/>
      <c r="W152" s="481"/>
      <c r="X152" s="481"/>
      <c r="Y152" s="481"/>
      <c r="Z152" s="481"/>
      <c r="AA152" s="481"/>
      <c r="AB152" s="481"/>
    </row>
    <row r="153" spans="2:28" ht="15" customHeight="1" x14ac:dyDescent="0.2">
      <c r="B153" s="469"/>
      <c r="C153" s="387" t="str">
        <f t="shared" ref="C153:C155" si="6">C135</f>
        <v>３年</v>
      </c>
      <c r="D153" s="470">
        <v>62.8</v>
      </c>
      <c r="E153" s="470">
        <v>62.4</v>
      </c>
      <c r="F153" s="470">
        <v>0.4</v>
      </c>
      <c r="G153" s="470">
        <v>12.5</v>
      </c>
      <c r="H153" s="470">
        <v>82.7</v>
      </c>
      <c r="I153" s="470">
        <v>81.7</v>
      </c>
      <c r="J153" s="470">
        <v>1</v>
      </c>
      <c r="K153" s="470">
        <v>15.1</v>
      </c>
      <c r="L153" s="470">
        <v>122.9</v>
      </c>
      <c r="M153" s="470">
        <v>121.1</v>
      </c>
      <c r="N153" s="470">
        <v>1.8</v>
      </c>
      <c r="O153" s="470">
        <v>17.399999999999999</v>
      </c>
      <c r="P153" s="470">
        <v>96.8</v>
      </c>
      <c r="Q153" s="470">
        <v>93.5</v>
      </c>
      <c r="R153" s="470">
        <v>3.3</v>
      </c>
      <c r="S153" s="470">
        <v>16.3</v>
      </c>
      <c r="T153" s="481"/>
      <c r="U153" s="481"/>
      <c r="V153" s="481"/>
      <c r="W153" s="481"/>
      <c r="X153" s="481"/>
      <c r="Y153" s="481"/>
      <c r="Z153" s="481"/>
      <c r="AA153" s="481"/>
      <c r="AB153" s="481"/>
    </row>
    <row r="154" spans="2:28" ht="15" customHeight="1" x14ac:dyDescent="0.2">
      <c r="B154" s="469"/>
      <c r="C154" s="387" t="str">
        <f t="shared" si="6"/>
        <v>４年</v>
      </c>
      <c r="D154" s="470">
        <v>71.900000000000006</v>
      </c>
      <c r="E154" s="470">
        <v>71.400000000000006</v>
      </c>
      <c r="F154" s="470">
        <v>0.5</v>
      </c>
      <c r="G154" s="470">
        <v>13.5</v>
      </c>
      <c r="H154" s="470">
        <v>86.8</v>
      </c>
      <c r="I154" s="470">
        <v>85.7</v>
      </c>
      <c r="J154" s="470">
        <v>1.1000000000000001</v>
      </c>
      <c r="K154" s="470">
        <v>15.9</v>
      </c>
      <c r="L154" s="470">
        <v>112.4</v>
      </c>
      <c r="M154" s="470">
        <v>111.9</v>
      </c>
      <c r="N154" s="470">
        <v>0.5</v>
      </c>
      <c r="O154" s="470">
        <v>14.9</v>
      </c>
      <c r="P154" s="470">
        <v>88.8</v>
      </c>
      <c r="Q154" s="470">
        <v>86</v>
      </c>
      <c r="R154" s="470">
        <v>2.8</v>
      </c>
      <c r="S154" s="470">
        <v>15.3</v>
      </c>
      <c r="T154" s="482"/>
      <c r="U154" s="482"/>
      <c r="V154" s="481"/>
      <c r="W154" s="481"/>
      <c r="X154" s="481"/>
      <c r="Y154" s="481"/>
      <c r="Z154" s="481"/>
      <c r="AA154" s="481"/>
      <c r="AB154" s="481"/>
    </row>
    <row r="155" spans="2:28" ht="15" customHeight="1" x14ac:dyDescent="0.2">
      <c r="B155" s="469"/>
      <c r="C155" s="387" t="str">
        <f t="shared" si="6"/>
        <v>５年</v>
      </c>
      <c r="D155" s="470">
        <v>68.400000000000006</v>
      </c>
      <c r="E155" s="470">
        <v>68.2</v>
      </c>
      <c r="F155" s="470">
        <v>0.2</v>
      </c>
      <c r="G155" s="470">
        <v>13.3</v>
      </c>
      <c r="H155" s="470">
        <v>85.2</v>
      </c>
      <c r="I155" s="470">
        <v>84.3</v>
      </c>
      <c r="J155" s="470">
        <v>0.9</v>
      </c>
      <c r="K155" s="470">
        <v>15.6</v>
      </c>
      <c r="L155" s="470">
        <v>130.4</v>
      </c>
      <c r="M155" s="470">
        <v>129.6</v>
      </c>
      <c r="N155" s="470">
        <v>0.8</v>
      </c>
      <c r="O155" s="470">
        <v>19.600000000000001</v>
      </c>
      <c r="P155" s="470">
        <v>87.5</v>
      </c>
      <c r="Q155" s="470">
        <v>85.7</v>
      </c>
      <c r="R155" s="470">
        <v>1.8</v>
      </c>
      <c r="S155" s="470">
        <v>15.8</v>
      </c>
      <c r="T155" s="444"/>
      <c r="U155" s="444"/>
      <c r="V155" s="482"/>
      <c r="W155" s="482"/>
      <c r="X155" s="482"/>
      <c r="Y155" s="482"/>
      <c r="Z155" s="482"/>
      <c r="AA155" s="482"/>
      <c r="AB155" s="482"/>
    </row>
    <row r="156" spans="2:28" ht="15" customHeight="1" x14ac:dyDescent="0.2">
      <c r="B156" s="469"/>
      <c r="C156" s="387" t="str">
        <f>C138</f>
        <v>６年</v>
      </c>
      <c r="D156" s="476">
        <v>68.599999999999994</v>
      </c>
      <c r="E156" s="476">
        <v>68.5</v>
      </c>
      <c r="F156" s="476">
        <v>0.1</v>
      </c>
      <c r="G156" s="476">
        <v>13.6</v>
      </c>
      <c r="H156" s="476">
        <v>89.9</v>
      </c>
      <c r="I156" s="476">
        <v>88.8</v>
      </c>
      <c r="J156" s="476">
        <v>1.1000000000000001</v>
      </c>
      <c r="K156" s="476">
        <v>15.6</v>
      </c>
      <c r="L156" s="476">
        <v>126.8</v>
      </c>
      <c r="M156" s="476">
        <v>126.3</v>
      </c>
      <c r="N156" s="476">
        <v>0.5</v>
      </c>
      <c r="O156" s="476">
        <v>22.2</v>
      </c>
      <c r="P156" s="476">
        <v>86.6</v>
      </c>
      <c r="Q156" s="476">
        <v>85.1</v>
      </c>
      <c r="R156" s="476">
        <v>1.5</v>
      </c>
      <c r="S156" s="476">
        <v>16.399999999999999</v>
      </c>
      <c r="T156"/>
      <c r="U156" s="444"/>
      <c r="V156" s="444"/>
      <c r="W156" s="444"/>
      <c r="X156" s="444"/>
      <c r="Y156" s="444"/>
      <c r="Z156" s="444"/>
      <c r="AA156" s="444"/>
      <c r="AB156" s="444"/>
    </row>
    <row r="157" spans="2:28" ht="15" customHeight="1" x14ac:dyDescent="0.2">
      <c r="B157" s="469"/>
      <c r="C157" s="390">
        <f>$A$4</f>
        <v>6</v>
      </c>
      <c r="D157" s="473">
        <v>62.8</v>
      </c>
      <c r="E157" s="473">
        <v>62.6</v>
      </c>
      <c r="F157" s="473">
        <v>0.2</v>
      </c>
      <c r="G157" s="473">
        <v>12.5</v>
      </c>
      <c r="H157" s="473">
        <v>86.7</v>
      </c>
      <c r="I157" s="473">
        <v>85.8</v>
      </c>
      <c r="J157" s="473">
        <v>0.9</v>
      </c>
      <c r="K157" s="473">
        <v>15.3</v>
      </c>
      <c r="L157" s="473">
        <v>114.5</v>
      </c>
      <c r="M157" s="473">
        <v>114.1</v>
      </c>
      <c r="N157" s="473">
        <v>0.4</v>
      </c>
      <c r="O157" s="473">
        <v>15.9</v>
      </c>
      <c r="P157" s="473">
        <v>86.2</v>
      </c>
      <c r="Q157" s="473">
        <v>84.6</v>
      </c>
      <c r="R157" s="473">
        <v>1.6</v>
      </c>
      <c r="S157" s="473">
        <v>16.100000000000001</v>
      </c>
      <c r="T157"/>
      <c r="U157" s="444"/>
      <c r="V157" s="444"/>
      <c r="W157" s="444"/>
      <c r="X157" s="444"/>
      <c r="Y157" s="444"/>
      <c r="Z157" s="444"/>
      <c r="AA157" s="444"/>
      <c r="AB157" s="444"/>
    </row>
    <row r="158" spans="2:28" ht="15" customHeight="1" x14ac:dyDescent="0.2">
      <c r="B158" s="469"/>
      <c r="C158" s="410" t="s">
        <v>11</v>
      </c>
      <c r="D158" s="473">
        <v>72.5</v>
      </c>
      <c r="E158" s="473">
        <v>72.400000000000006</v>
      </c>
      <c r="F158" s="473">
        <v>0.1</v>
      </c>
      <c r="G158" s="473">
        <v>14.1</v>
      </c>
      <c r="H158" s="473">
        <v>87.5</v>
      </c>
      <c r="I158" s="473">
        <v>86.6</v>
      </c>
      <c r="J158" s="473">
        <v>0.9</v>
      </c>
      <c r="K158" s="473">
        <v>15.6</v>
      </c>
      <c r="L158" s="473">
        <v>149.6</v>
      </c>
      <c r="M158" s="473">
        <v>148.69999999999999</v>
      </c>
      <c r="N158" s="473">
        <v>0.9</v>
      </c>
      <c r="O158" s="473">
        <v>20.399999999999999</v>
      </c>
      <c r="P158" s="473">
        <v>86.2</v>
      </c>
      <c r="Q158" s="473">
        <v>84.6</v>
      </c>
      <c r="R158" s="473">
        <v>1.6</v>
      </c>
      <c r="S158" s="473">
        <v>16</v>
      </c>
      <c r="T158"/>
      <c r="U158" s="444"/>
      <c r="V158" s="444"/>
      <c r="W158" s="444"/>
      <c r="X158" s="444"/>
      <c r="Y158" s="444"/>
      <c r="Z158" s="444"/>
      <c r="AA158" s="444"/>
      <c r="AB158" s="444"/>
    </row>
    <row r="159" spans="2:28" ht="15" customHeight="1" x14ac:dyDescent="0.2">
      <c r="B159" s="469"/>
      <c r="C159" s="410" t="s">
        <v>12</v>
      </c>
      <c r="D159" s="473">
        <v>58.8</v>
      </c>
      <c r="E159" s="473">
        <v>58.6</v>
      </c>
      <c r="F159" s="473">
        <v>0.2</v>
      </c>
      <c r="G159" s="473">
        <v>11.6</v>
      </c>
      <c r="H159" s="473">
        <v>85.7</v>
      </c>
      <c r="I159" s="473">
        <v>85</v>
      </c>
      <c r="J159" s="473">
        <v>0.7</v>
      </c>
      <c r="K159" s="473">
        <v>15.6</v>
      </c>
      <c r="L159" s="473">
        <v>155.1</v>
      </c>
      <c r="M159" s="473">
        <v>149.80000000000001</v>
      </c>
      <c r="N159" s="473">
        <v>5.3</v>
      </c>
      <c r="O159" s="473">
        <v>21.3</v>
      </c>
      <c r="P159" s="473">
        <v>88.5</v>
      </c>
      <c r="Q159" s="473">
        <v>86.9</v>
      </c>
      <c r="R159" s="473">
        <v>1.6</v>
      </c>
      <c r="S159" s="473">
        <v>16.899999999999999</v>
      </c>
      <c r="T159"/>
      <c r="U159" s="444"/>
      <c r="V159" s="444"/>
      <c r="W159" s="444"/>
      <c r="X159" s="444"/>
      <c r="Y159" s="444"/>
      <c r="Z159" s="444"/>
      <c r="AA159" s="444"/>
      <c r="AB159" s="444"/>
    </row>
    <row r="160" spans="2:28" ht="15" customHeight="1" x14ac:dyDescent="0.2">
      <c r="B160" s="469"/>
      <c r="C160" s="410" t="s">
        <v>13</v>
      </c>
      <c r="D160" s="473">
        <v>64.099999999999994</v>
      </c>
      <c r="E160" s="473">
        <v>63.9</v>
      </c>
      <c r="F160" s="473">
        <v>0.2</v>
      </c>
      <c r="G160" s="473">
        <v>13.1</v>
      </c>
      <c r="H160" s="473">
        <v>88.6</v>
      </c>
      <c r="I160" s="473">
        <v>87.3</v>
      </c>
      <c r="J160" s="473">
        <v>1.3</v>
      </c>
      <c r="K160" s="473">
        <v>16</v>
      </c>
      <c r="L160" s="473">
        <v>151.9</v>
      </c>
      <c r="M160" s="473">
        <v>148.9</v>
      </c>
      <c r="N160" s="473">
        <v>3</v>
      </c>
      <c r="O160" s="473">
        <v>20.399999999999999</v>
      </c>
      <c r="P160" s="473">
        <v>88.1</v>
      </c>
      <c r="Q160" s="473">
        <v>86.7</v>
      </c>
      <c r="R160" s="473">
        <v>1.4</v>
      </c>
      <c r="S160" s="473">
        <v>16.7</v>
      </c>
      <c r="T160"/>
      <c r="U160" s="444"/>
      <c r="V160" s="444"/>
      <c r="W160" s="444"/>
      <c r="X160" s="444"/>
      <c r="Y160" s="444"/>
      <c r="Z160" s="444"/>
      <c r="AA160" s="444"/>
      <c r="AB160" s="444"/>
    </row>
    <row r="161" spans="2:28" ht="15" customHeight="1" x14ac:dyDescent="0.2">
      <c r="B161" s="469"/>
      <c r="C161" s="410" t="s">
        <v>14</v>
      </c>
      <c r="D161" s="473">
        <v>69</v>
      </c>
      <c r="E161" s="473">
        <v>68.8</v>
      </c>
      <c r="F161" s="473">
        <v>0.2</v>
      </c>
      <c r="G161" s="473">
        <v>14.5</v>
      </c>
      <c r="H161" s="473">
        <v>90.8</v>
      </c>
      <c r="I161" s="473">
        <v>89.7</v>
      </c>
      <c r="J161" s="473">
        <v>1.1000000000000001</v>
      </c>
      <c r="K161" s="473">
        <v>15.7</v>
      </c>
      <c r="L161" s="473">
        <v>143.5</v>
      </c>
      <c r="M161" s="473">
        <v>143.30000000000001</v>
      </c>
      <c r="N161" s="473">
        <v>0.2</v>
      </c>
      <c r="O161" s="473">
        <v>20.100000000000001</v>
      </c>
      <c r="P161" s="473">
        <v>83.4</v>
      </c>
      <c r="Q161" s="473">
        <v>82.2</v>
      </c>
      <c r="R161" s="473">
        <v>1.2</v>
      </c>
      <c r="S161" s="473">
        <v>16.8</v>
      </c>
      <c r="T161"/>
      <c r="U161" s="444"/>
      <c r="V161" s="444"/>
      <c r="W161" s="444"/>
      <c r="X161" s="444"/>
      <c r="Y161" s="444"/>
      <c r="Z161" s="444"/>
      <c r="AA161" s="444"/>
      <c r="AB161" s="444"/>
    </row>
    <row r="162" spans="2:28" ht="15" customHeight="1" x14ac:dyDescent="0.2">
      <c r="B162" s="469"/>
      <c r="C162" s="410" t="s">
        <v>15</v>
      </c>
      <c r="D162" s="473">
        <v>77.099999999999994</v>
      </c>
      <c r="E162" s="473">
        <v>77</v>
      </c>
      <c r="F162" s="473">
        <v>0.1</v>
      </c>
      <c r="G162" s="473">
        <v>16.2</v>
      </c>
      <c r="H162" s="473">
        <v>90.7</v>
      </c>
      <c r="I162" s="473">
        <v>89.6</v>
      </c>
      <c r="J162" s="473">
        <v>1.1000000000000001</v>
      </c>
      <c r="K162" s="473">
        <v>15.9</v>
      </c>
      <c r="L162" s="473">
        <v>135.5</v>
      </c>
      <c r="M162" s="473">
        <v>135.19999999999999</v>
      </c>
      <c r="N162" s="473">
        <v>0.3</v>
      </c>
      <c r="O162" s="473">
        <v>22.7</v>
      </c>
      <c r="P162" s="473">
        <v>102.4</v>
      </c>
      <c r="Q162" s="473">
        <v>101.2</v>
      </c>
      <c r="R162" s="473">
        <v>1.2</v>
      </c>
      <c r="S162" s="473">
        <v>16.899999999999999</v>
      </c>
      <c r="T162"/>
      <c r="U162" s="444"/>
      <c r="V162" s="444"/>
      <c r="W162" s="444"/>
      <c r="X162" s="444"/>
      <c r="Y162" s="444"/>
      <c r="Z162" s="444"/>
      <c r="AA162" s="444"/>
      <c r="AB162" s="444"/>
    </row>
    <row r="163" spans="2:28" ht="15" customHeight="1" x14ac:dyDescent="0.2">
      <c r="B163" s="469"/>
      <c r="C163" s="410" t="s">
        <v>16</v>
      </c>
      <c r="D163" s="473">
        <v>71.900000000000006</v>
      </c>
      <c r="E163" s="473">
        <v>71.8</v>
      </c>
      <c r="F163" s="473">
        <v>0.1</v>
      </c>
      <c r="G163" s="473">
        <v>14.3</v>
      </c>
      <c r="H163" s="473">
        <v>93.1</v>
      </c>
      <c r="I163" s="473">
        <v>92.1</v>
      </c>
      <c r="J163" s="473">
        <v>1</v>
      </c>
      <c r="K163" s="473">
        <v>15.8</v>
      </c>
      <c r="L163" s="473">
        <v>137.19999999999999</v>
      </c>
      <c r="M163" s="473">
        <v>136.9</v>
      </c>
      <c r="N163" s="473">
        <v>0.3</v>
      </c>
      <c r="O163" s="473">
        <v>23.6</v>
      </c>
      <c r="P163" s="473">
        <v>86.6</v>
      </c>
      <c r="Q163" s="473">
        <v>85</v>
      </c>
      <c r="R163" s="473">
        <v>1.6</v>
      </c>
      <c r="S163" s="473">
        <v>16.600000000000001</v>
      </c>
      <c r="T163"/>
      <c r="U163" s="444"/>
      <c r="V163" s="444"/>
      <c r="W163" s="444"/>
      <c r="X163" s="444"/>
      <c r="Y163" s="444"/>
      <c r="Z163" s="444"/>
      <c r="AA163" s="444"/>
      <c r="AB163" s="444"/>
    </row>
    <row r="164" spans="2:28" ht="15" customHeight="1" x14ac:dyDescent="0.2">
      <c r="B164" s="469"/>
      <c r="C164" s="410" t="s">
        <v>17</v>
      </c>
      <c r="D164" s="473">
        <v>41.2</v>
      </c>
      <c r="E164" s="473">
        <v>41.1</v>
      </c>
      <c r="F164" s="473">
        <v>0.1</v>
      </c>
      <c r="G164" s="473">
        <v>8.6999999999999993</v>
      </c>
      <c r="H164" s="473">
        <v>90</v>
      </c>
      <c r="I164" s="473">
        <v>88.8</v>
      </c>
      <c r="J164" s="473">
        <v>1.2</v>
      </c>
      <c r="K164" s="473">
        <v>15</v>
      </c>
      <c r="L164" s="473">
        <v>125.8</v>
      </c>
      <c r="M164" s="473">
        <v>125.7</v>
      </c>
      <c r="N164" s="473">
        <v>0.1</v>
      </c>
      <c r="O164" s="473">
        <v>23</v>
      </c>
      <c r="P164" s="473">
        <v>86.9</v>
      </c>
      <c r="Q164" s="473">
        <v>85.2</v>
      </c>
      <c r="R164" s="473">
        <v>1.7</v>
      </c>
      <c r="S164" s="473">
        <v>16.399999999999999</v>
      </c>
      <c r="T164"/>
      <c r="U164" s="444"/>
      <c r="V164" s="444"/>
      <c r="W164" s="444"/>
      <c r="X164" s="444"/>
      <c r="Y164" s="444"/>
      <c r="Z164" s="444"/>
      <c r="AA164" s="444"/>
      <c r="AB164" s="444"/>
    </row>
    <row r="165" spans="2:28" ht="15" customHeight="1" x14ac:dyDescent="0.2">
      <c r="B165" s="469"/>
      <c r="C165" s="410" t="s">
        <v>18</v>
      </c>
      <c r="D165" s="473">
        <v>76.2</v>
      </c>
      <c r="E165" s="473">
        <v>76.099999999999994</v>
      </c>
      <c r="F165" s="473">
        <v>0.1</v>
      </c>
      <c r="G165" s="473">
        <v>14.3</v>
      </c>
      <c r="H165" s="473">
        <v>93.1</v>
      </c>
      <c r="I165" s="473">
        <v>91.9</v>
      </c>
      <c r="J165" s="473">
        <v>1.2</v>
      </c>
      <c r="K165" s="473">
        <v>15.1</v>
      </c>
      <c r="L165" s="473">
        <v>112.3</v>
      </c>
      <c r="M165" s="473">
        <v>112.2</v>
      </c>
      <c r="N165" s="473">
        <v>0.1</v>
      </c>
      <c r="O165" s="473">
        <v>21.3</v>
      </c>
      <c r="P165" s="473">
        <v>82.4</v>
      </c>
      <c r="Q165" s="473">
        <v>80.900000000000006</v>
      </c>
      <c r="R165" s="473">
        <v>1.5</v>
      </c>
      <c r="S165" s="473">
        <v>15.8</v>
      </c>
      <c r="T165"/>
      <c r="U165" s="444"/>
      <c r="V165" s="444"/>
      <c r="W165" s="444"/>
      <c r="X165" s="444"/>
      <c r="Y165" s="444"/>
      <c r="Z165" s="444"/>
      <c r="AA165" s="444"/>
      <c r="AB165" s="444"/>
    </row>
    <row r="166" spans="2:28" ht="15" customHeight="1" x14ac:dyDescent="0.2">
      <c r="B166" s="469"/>
      <c r="C166" s="394" t="s">
        <v>19</v>
      </c>
      <c r="D166" s="473">
        <v>85.2</v>
      </c>
      <c r="E166" s="473">
        <v>85.1</v>
      </c>
      <c r="F166" s="473">
        <v>0.1</v>
      </c>
      <c r="G166" s="473">
        <v>16.600000000000001</v>
      </c>
      <c r="H166" s="473">
        <v>94.3</v>
      </c>
      <c r="I166" s="473">
        <v>93.2</v>
      </c>
      <c r="J166" s="473">
        <v>1.1000000000000001</v>
      </c>
      <c r="K166" s="473">
        <v>15.9</v>
      </c>
      <c r="L166" s="473">
        <v>119.3</v>
      </c>
      <c r="M166" s="473">
        <v>119.1</v>
      </c>
      <c r="N166" s="473">
        <v>0.2</v>
      </c>
      <c r="O166" s="473">
        <v>23</v>
      </c>
      <c r="P166" s="473">
        <v>82.2</v>
      </c>
      <c r="Q166" s="473">
        <v>80.5</v>
      </c>
      <c r="R166" s="473">
        <v>1.7</v>
      </c>
      <c r="S166" s="473">
        <v>16.2</v>
      </c>
      <c r="T166"/>
      <c r="U166" s="444"/>
      <c r="V166" s="444"/>
      <c r="W166" s="444"/>
      <c r="X166" s="444"/>
      <c r="Y166" s="444"/>
      <c r="Z166" s="444"/>
      <c r="AA166" s="444"/>
      <c r="AB166" s="444"/>
    </row>
    <row r="167" spans="2:28" ht="15" customHeight="1" x14ac:dyDescent="0.2">
      <c r="B167" s="469"/>
      <c r="C167" s="394" t="s">
        <v>20</v>
      </c>
      <c r="D167" s="473">
        <v>72.900000000000006</v>
      </c>
      <c r="E167" s="473">
        <v>72.8</v>
      </c>
      <c r="F167" s="473">
        <v>0.1</v>
      </c>
      <c r="G167" s="473">
        <v>14.4</v>
      </c>
      <c r="H167" s="473">
        <v>88.5</v>
      </c>
      <c r="I167" s="473">
        <v>87.2</v>
      </c>
      <c r="J167" s="473">
        <v>1.3</v>
      </c>
      <c r="K167" s="473">
        <v>15.3</v>
      </c>
      <c r="L167" s="473">
        <v>119.5</v>
      </c>
      <c r="M167" s="473">
        <v>119.3</v>
      </c>
      <c r="N167" s="473">
        <v>0.2</v>
      </c>
      <c r="O167" s="473">
        <v>22.1</v>
      </c>
      <c r="P167" s="473">
        <v>85.4</v>
      </c>
      <c r="Q167" s="473">
        <v>83.8</v>
      </c>
      <c r="R167" s="473">
        <v>1.6</v>
      </c>
      <c r="S167" s="473">
        <v>16.399999999999999</v>
      </c>
      <c r="T167"/>
      <c r="U167" s="444"/>
      <c r="V167" s="444"/>
      <c r="W167" s="444"/>
      <c r="X167" s="444"/>
      <c r="Y167" s="444"/>
      <c r="Z167" s="444"/>
      <c r="AA167" s="444"/>
      <c r="AB167" s="444"/>
    </row>
    <row r="168" spans="2:28" ht="15" customHeight="1" x14ac:dyDescent="0.2">
      <c r="B168" s="474"/>
      <c r="C168" s="402" t="s">
        <v>21</v>
      </c>
      <c r="D168" s="475">
        <v>69.7</v>
      </c>
      <c r="E168" s="475">
        <v>69.599999999999994</v>
      </c>
      <c r="F168" s="475">
        <v>0.1</v>
      </c>
      <c r="G168" s="475">
        <v>13.2</v>
      </c>
      <c r="H168" s="475">
        <v>88.1</v>
      </c>
      <c r="I168" s="475">
        <v>87</v>
      </c>
      <c r="J168" s="475">
        <v>1.1000000000000001</v>
      </c>
      <c r="K168" s="475">
        <v>15.4</v>
      </c>
      <c r="L168" s="475">
        <v>127.6</v>
      </c>
      <c r="M168" s="475">
        <v>127.2</v>
      </c>
      <c r="N168" s="475">
        <v>0.4</v>
      </c>
      <c r="O168" s="475">
        <v>22.7</v>
      </c>
      <c r="P168" s="475">
        <v>82.1</v>
      </c>
      <c r="Q168" s="475">
        <v>80.400000000000006</v>
      </c>
      <c r="R168" s="475">
        <v>1.7</v>
      </c>
      <c r="S168" s="475">
        <v>15.9</v>
      </c>
      <c r="T168"/>
      <c r="U168" s="444"/>
      <c r="V168" s="444"/>
      <c r="W168" s="444"/>
      <c r="X168" s="444"/>
      <c r="Y168" s="444"/>
      <c r="Z168" s="444"/>
      <c r="AA168" s="444"/>
      <c r="AB168" s="444"/>
    </row>
    <row r="169" spans="2:28" ht="15" customHeight="1" x14ac:dyDescent="0.2">
      <c r="B169" s="354"/>
      <c r="C169" s="354"/>
      <c r="D169" s="482"/>
      <c r="E169" s="482"/>
      <c r="F169" s="482"/>
      <c r="G169" s="482"/>
      <c r="H169" s="482"/>
      <c r="I169" s="482"/>
      <c r="J169" s="482"/>
      <c r="K169" s="482"/>
      <c r="L169" s="482"/>
      <c r="M169" s="482"/>
      <c r="N169" s="482"/>
      <c r="O169" s="482"/>
      <c r="P169" s="482"/>
      <c r="Q169" s="482"/>
      <c r="R169" s="482"/>
      <c r="S169" s="482"/>
      <c r="T169" s="482"/>
      <c r="V169" s="444"/>
      <c r="W169" s="444"/>
      <c r="X169" s="444"/>
      <c r="Y169" s="444"/>
      <c r="Z169" s="444"/>
      <c r="AA169" s="444"/>
      <c r="AB169" s="444"/>
    </row>
  </sheetData>
  <mergeCells count="30">
    <mergeCell ref="P129:S129"/>
    <mergeCell ref="B133:B150"/>
    <mergeCell ref="B151:B168"/>
    <mergeCell ref="B91:B108"/>
    <mergeCell ref="B109:B126"/>
    <mergeCell ref="J128:K128"/>
    <mergeCell ref="D129:G129"/>
    <mergeCell ref="H129:K129"/>
    <mergeCell ref="L129:O129"/>
    <mergeCell ref="L45:O45"/>
    <mergeCell ref="P45:S45"/>
    <mergeCell ref="B49:B66"/>
    <mergeCell ref="B67:B84"/>
    <mergeCell ref="J86:K86"/>
    <mergeCell ref="D87:G87"/>
    <mergeCell ref="H87:K87"/>
    <mergeCell ref="L87:O87"/>
    <mergeCell ref="P87:S87"/>
    <mergeCell ref="A4:A5"/>
    <mergeCell ref="B7:B24"/>
    <mergeCell ref="B25:B42"/>
    <mergeCell ref="J44:K44"/>
    <mergeCell ref="D45:G45"/>
    <mergeCell ref="H45:K45"/>
    <mergeCell ref="A2:A3"/>
    <mergeCell ref="J2:K2"/>
    <mergeCell ref="D3:G3"/>
    <mergeCell ref="H3:K3"/>
    <mergeCell ref="L3:O3"/>
    <mergeCell ref="P3:S3"/>
  </mergeCells>
  <phoneticPr fontId="3"/>
  <conditionalFormatting sqref="A1:XFD1048576">
    <cfRule type="containsText" dxfId="2" priority="1" stopIfTrue="1" operator="containsText" text="#">
      <formula>NOT(ISERROR(SEARCH("#",A1)))</formula>
    </cfRule>
  </conditionalFormatting>
  <printOptions verticalCentered="1"/>
  <pageMargins left="0.59055118110236227" right="0.39370078740157483" top="0.39370078740157483" bottom="0.39370078740157483" header="0" footer="0"/>
  <pageSetup paperSize="9" scale="62" firstPageNumber="63" fitToHeight="4" orientation="landscape" useFirstPageNumber="1" r:id="rId1"/>
  <headerFooter alignWithMargins="0"/>
  <rowBreaks count="3" manualBreakCount="3">
    <brk id="42" max="18" man="1"/>
    <brk id="84" max="18" man="1"/>
    <brk id="126" max="1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B79DF-09FC-4067-9BC5-864E881F5A90}">
  <sheetPr>
    <tabColor rgb="FF92D050"/>
    <pageSetUpPr fitToPage="1"/>
  </sheetPr>
  <dimension ref="A1:AM28"/>
  <sheetViews>
    <sheetView showGridLines="0" view="pageBreakPreview" zoomScale="85" zoomScaleNormal="85" zoomScaleSheetLayoutView="85" workbookViewId="0">
      <selection activeCell="G59" sqref="G59"/>
    </sheetView>
  </sheetViews>
  <sheetFormatPr defaultColWidth="4.59765625" defaultRowHeight="23.1" customHeight="1" x14ac:dyDescent="0.2"/>
  <cols>
    <col min="1" max="1" width="9.09765625" style="487" customWidth="1"/>
    <col min="2" max="2" width="12" style="487" customWidth="1"/>
    <col min="3" max="34" width="5.59765625" style="487" customWidth="1"/>
    <col min="35" max="16384" width="4.59765625" style="487"/>
  </cols>
  <sheetData>
    <row r="1" spans="1:39" ht="23.1" customHeight="1" x14ac:dyDescent="0.2">
      <c r="B1" s="488" t="s">
        <v>161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90"/>
      <c r="R1" s="490"/>
      <c r="S1" s="490"/>
      <c r="T1" s="490"/>
      <c r="U1" s="490"/>
      <c r="V1" s="490"/>
      <c r="W1" s="490"/>
      <c r="X1" s="490"/>
      <c r="Y1" s="490"/>
      <c r="Z1" s="490"/>
      <c r="AA1" s="490"/>
      <c r="AB1" s="490"/>
      <c r="AC1" s="490"/>
      <c r="AD1" s="490"/>
      <c r="AE1" s="490"/>
      <c r="AF1" s="490"/>
      <c r="AG1" s="490"/>
      <c r="AH1" s="490"/>
    </row>
    <row r="2" spans="1:39" ht="23.1" customHeight="1" x14ac:dyDescent="0.2">
      <c r="A2" s="491" t="s">
        <v>145</v>
      </c>
      <c r="B2" s="492" t="s">
        <v>162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  <c r="AE2" s="494"/>
      <c r="AF2" s="494"/>
      <c r="AH2" s="494" t="s">
        <v>163</v>
      </c>
    </row>
    <row r="3" spans="1:39" ht="23.1" customHeight="1" x14ac:dyDescent="0.2">
      <c r="A3" s="491"/>
      <c r="B3" s="495" t="s">
        <v>88</v>
      </c>
      <c r="C3" s="496" t="s">
        <v>164</v>
      </c>
      <c r="D3" s="497"/>
      <c r="E3" s="498" t="s">
        <v>165</v>
      </c>
      <c r="F3" s="499"/>
      <c r="G3" s="500" t="s">
        <v>166</v>
      </c>
      <c r="H3" s="500"/>
      <c r="I3" s="501" t="s">
        <v>167</v>
      </c>
      <c r="J3" s="502"/>
      <c r="K3" s="500" t="s">
        <v>168</v>
      </c>
      <c r="L3" s="500"/>
      <c r="M3" s="501" t="s">
        <v>169</v>
      </c>
      <c r="N3" s="503"/>
      <c r="O3" s="504" t="s">
        <v>170</v>
      </c>
      <c r="P3" s="503"/>
      <c r="Q3" s="505" t="s">
        <v>171</v>
      </c>
      <c r="R3" s="497"/>
      <c r="S3" s="501" t="s">
        <v>172</v>
      </c>
      <c r="T3" s="502"/>
      <c r="U3" s="501" t="s">
        <v>173</v>
      </c>
      <c r="V3" s="503"/>
      <c r="W3" s="501" t="s">
        <v>174</v>
      </c>
      <c r="X3" s="503"/>
      <c r="Y3" s="501" t="s">
        <v>175</v>
      </c>
      <c r="Z3" s="503"/>
      <c r="AA3" s="501" t="s">
        <v>176</v>
      </c>
      <c r="AB3" s="502"/>
      <c r="AC3" s="498" t="s">
        <v>177</v>
      </c>
      <c r="AD3" s="499"/>
      <c r="AE3" s="501" t="s">
        <v>178</v>
      </c>
      <c r="AF3" s="502"/>
      <c r="AG3" s="506" t="s">
        <v>179</v>
      </c>
      <c r="AH3" s="507"/>
    </row>
    <row r="4" spans="1:39" ht="23.1" customHeight="1" x14ac:dyDescent="0.2">
      <c r="A4" s="491">
        <f>'第１,２,３表'!A4:A5</f>
        <v>6</v>
      </c>
      <c r="B4" s="508"/>
      <c r="C4" s="509"/>
      <c r="D4" s="510"/>
      <c r="E4" s="511"/>
      <c r="F4" s="512"/>
      <c r="G4" s="513"/>
      <c r="H4" s="513"/>
      <c r="I4" s="514"/>
      <c r="J4" s="515"/>
      <c r="K4" s="513"/>
      <c r="L4" s="513"/>
      <c r="M4" s="516"/>
      <c r="N4" s="517"/>
      <c r="O4" s="513"/>
      <c r="P4" s="518"/>
      <c r="Q4" s="509"/>
      <c r="R4" s="510"/>
      <c r="S4" s="514"/>
      <c r="T4" s="515"/>
      <c r="U4" s="516"/>
      <c r="V4" s="517"/>
      <c r="W4" s="516"/>
      <c r="X4" s="517"/>
      <c r="Y4" s="516"/>
      <c r="Z4" s="517"/>
      <c r="AA4" s="514"/>
      <c r="AB4" s="515"/>
      <c r="AC4" s="511"/>
      <c r="AD4" s="512"/>
      <c r="AE4" s="514"/>
      <c r="AF4" s="515"/>
      <c r="AG4" s="519"/>
      <c r="AH4" s="520"/>
    </row>
    <row r="5" spans="1:39" ht="23.1" customHeight="1" x14ac:dyDescent="0.2">
      <c r="A5" s="491"/>
      <c r="B5" s="521"/>
      <c r="C5" s="522" t="s">
        <v>180</v>
      </c>
      <c r="D5" s="522" t="s">
        <v>181</v>
      </c>
      <c r="E5" s="522" t="s">
        <v>180</v>
      </c>
      <c r="F5" s="522" t="s">
        <v>181</v>
      </c>
      <c r="G5" s="522" t="s">
        <v>180</v>
      </c>
      <c r="H5" s="522" t="s">
        <v>181</v>
      </c>
      <c r="I5" s="522" t="s">
        <v>180</v>
      </c>
      <c r="J5" s="522" t="s">
        <v>181</v>
      </c>
      <c r="K5" s="522" t="s">
        <v>180</v>
      </c>
      <c r="L5" s="522" t="s">
        <v>181</v>
      </c>
      <c r="M5" s="522" t="s">
        <v>180</v>
      </c>
      <c r="N5" s="522" t="s">
        <v>181</v>
      </c>
      <c r="O5" s="522" t="s">
        <v>180</v>
      </c>
      <c r="P5" s="522" t="s">
        <v>181</v>
      </c>
      <c r="Q5" s="522" t="s">
        <v>180</v>
      </c>
      <c r="R5" s="522" t="s">
        <v>181</v>
      </c>
      <c r="S5" s="522" t="s">
        <v>180</v>
      </c>
      <c r="T5" s="522" t="s">
        <v>181</v>
      </c>
      <c r="U5" s="522" t="s">
        <v>180</v>
      </c>
      <c r="V5" s="522" t="s">
        <v>181</v>
      </c>
      <c r="W5" s="522" t="s">
        <v>180</v>
      </c>
      <c r="X5" s="522" t="s">
        <v>181</v>
      </c>
      <c r="Y5" s="522" t="s">
        <v>180</v>
      </c>
      <c r="Z5" s="522" t="s">
        <v>181</v>
      </c>
      <c r="AA5" s="522" t="s">
        <v>180</v>
      </c>
      <c r="AB5" s="522" t="s">
        <v>181</v>
      </c>
      <c r="AC5" s="522" t="s">
        <v>180</v>
      </c>
      <c r="AD5" s="522" t="s">
        <v>181</v>
      </c>
      <c r="AE5" s="522" t="s">
        <v>180</v>
      </c>
      <c r="AF5" s="522" t="s">
        <v>181</v>
      </c>
      <c r="AG5" s="522" t="s">
        <v>180</v>
      </c>
      <c r="AH5" s="522" t="s">
        <v>181</v>
      </c>
    </row>
    <row r="6" spans="1:39" ht="23.1" customHeight="1" x14ac:dyDescent="0.2">
      <c r="B6" s="523" t="str">
        <f>'第１,２,３表'!B5</f>
        <v>令和元年平均</v>
      </c>
      <c r="C6" s="524">
        <v>2.33</v>
      </c>
      <c r="D6" s="524">
        <v>2.1800000000000002</v>
      </c>
      <c r="E6" s="524">
        <v>2.31</v>
      </c>
      <c r="F6" s="524">
        <v>1.96</v>
      </c>
      <c r="G6" s="524">
        <v>1.44</v>
      </c>
      <c r="H6" s="524">
        <v>1.51</v>
      </c>
      <c r="I6" s="524">
        <v>2.23</v>
      </c>
      <c r="J6" s="524">
        <v>2.36</v>
      </c>
      <c r="K6" s="524">
        <v>2.84</v>
      </c>
      <c r="L6" s="524">
        <v>3</v>
      </c>
      <c r="M6" s="524">
        <v>1.07</v>
      </c>
      <c r="N6" s="524">
        <v>1.02</v>
      </c>
      <c r="O6" s="524">
        <v>1.99</v>
      </c>
      <c r="P6" s="524">
        <v>1.83</v>
      </c>
      <c r="Q6" s="524">
        <v>2.2999999999999998</v>
      </c>
      <c r="R6" s="524">
        <v>1.76</v>
      </c>
      <c r="S6" s="524">
        <v>2.71</v>
      </c>
      <c r="T6" s="524">
        <v>2.7</v>
      </c>
      <c r="U6" s="524">
        <v>1.18</v>
      </c>
      <c r="V6" s="524">
        <v>1.88</v>
      </c>
      <c r="W6" s="524">
        <v>4.4400000000000004</v>
      </c>
      <c r="X6" s="524">
        <v>4.75</v>
      </c>
      <c r="Y6" s="524">
        <v>7.35</v>
      </c>
      <c r="Z6" s="524">
        <v>6.34</v>
      </c>
      <c r="AA6" s="524">
        <v>2.7</v>
      </c>
      <c r="AB6" s="524">
        <v>2.21</v>
      </c>
      <c r="AC6" s="524">
        <v>2.02</v>
      </c>
      <c r="AD6" s="524">
        <v>1.73</v>
      </c>
      <c r="AE6" s="524">
        <v>1.84</v>
      </c>
      <c r="AF6" s="524">
        <v>1.87</v>
      </c>
      <c r="AG6" s="524">
        <v>2.59</v>
      </c>
      <c r="AH6" s="524">
        <v>2.4900000000000002</v>
      </c>
    </row>
    <row r="7" spans="1:39" ht="23.1" customHeight="1" x14ac:dyDescent="0.2">
      <c r="B7" s="525" t="str">
        <f>'第１,２,３表'!B6</f>
        <v>２年</v>
      </c>
      <c r="C7" s="526">
        <v>1.86</v>
      </c>
      <c r="D7" s="526">
        <v>2.08</v>
      </c>
      <c r="E7" s="526">
        <v>1.41</v>
      </c>
      <c r="F7" s="526">
        <v>1.73</v>
      </c>
      <c r="G7" s="526">
        <v>1.24</v>
      </c>
      <c r="H7" s="526">
        <v>1.49</v>
      </c>
      <c r="I7" s="526">
        <v>2.0499999999999998</v>
      </c>
      <c r="J7" s="526">
        <v>1.66</v>
      </c>
      <c r="K7" s="526">
        <v>3.73</v>
      </c>
      <c r="L7" s="526">
        <v>2.9</v>
      </c>
      <c r="M7" s="526">
        <v>0.83</v>
      </c>
      <c r="N7" s="526">
        <v>1.39</v>
      </c>
      <c r="O7" s="526">
        <v>1.94</v>
      </c>
      <c r="P7" s="526">
        <v>1.95</v>
      </c>
      <c r="Q7" s="526">
        <v>1.78</v>
      </c>
      <c r="R7" s="526">
        <v>1.87</v>
      </c>
      <c r="S7" s="526">
        <v>1.92</v>
      </c>
      <c r="T7" s="526">
        <v>2.5499999999999998</v>
      </c>
      <c r="U7" s="526">
        <v>1.4</v>
      </c>
      <c r="V7" s="526">
        <v>1.72</v>
      </c>
      <c r="W7" s="526">
        <v>4.21</v>
      </c>
      <c r="X7" s="526">
        <v>5.22</v>
      </c>
      <c r="Y7" s="526">
        <v>1.7</v>
      </c>
      <c r="Z7" s="526">
        <v>2.5</v>
      </c>
      <c r="AA7" s="526">
        <v>2.21</v>
      </c>
      <c r="AB7" s="526">
        <v>2.36</v>
      </c>
      <c r="AC7" s="526">
        <v>1.71</v>
      </c>
      <c r="AD7" s="526">
        <v>1.89</v>
      </c>
      <c r="AE7" s="526">
        <v>0.99</v>
      </c>
      <c r="AF7" s="526">
        <v>1.1599999999999999</v>
      </c>
      <c r="AG7" s="526">
        <v>2.2200000000000002</v>
      </c>
      <c r="AH7" s="526">
        <v>2.0299999999999998</v>
      </c>
    </row>
    <row r="8" spans="1:39" ht="23.1" customHeight="1" x14ac:dyDescent="0.2">
      <c r="B8" s="525" t="str">
        <f>'第１,２,３表'!B7</f>
        <v>３年</v>
      </c>
      <c r="C8" s="526">
        <v>1.83</v>
      </c>
      <c r="D8" s="526">
        <v>1.95</v>
      </c>
      <c r="E8" s="526">
        <v>0.93</v>
      </c>
      <c r="F8" s="526">
        <v>1.82</v>
      </c>
      <c r="G8" s="526">
        <v>1.38</v>
      </c>
      <c r="H8" s="526">
        <v>1.67</v>
      </c>
      <c r="I8" s="526">
        <v>2.31</v>
      </c>
      <c r="J8" s="526">
        <v>1.78</v>
      </c>
      <c r="K8" s="526">
        <v>1.31</v>
      </c>
      <c r="L8" s="526">
        <v>1.72</v>
      </c>
      <c r="M8" s="526">
        <v>1.6</v>
      </c>
      <c r="N8" s="526">
        <v>0.85</v>
      </c>
      <c r="O8" s="526">
        <v>1.87</v>
      </c>
      <c r="P8" s="526">
        <v>1.93</v>
      </c>
      <c r="Q8" s="526">
        <v>1.01</v>
      </c>
      <c r="R8" s="526">
        <v>1.23</v>
      </c>
      <c r="S8" s="526">
        <v>1.52</v>
      </c>
      <c r="T8" s="526">
        <v>2.4300000000000002</v>
      </c>
      <c r="U8" s="526">
        <v>2.74</v>
      </c>
      <c r="V8" s="526">
        <v>2.7</v>
      </c>
      <c r="W8" s="526">
        <v>2.2000000000000002</v>
      </c>
      <c r="X8" s="526">
        <v>2.85</v>
      </c>
      <c r="Y8" s="526">
        <v>2.78</v>
      </c>
      <c r="Z8" s="526">
        <v>2.97</v>
      </c>
      <c r="AA8" s="526">
        <v>2.15</v>
      </c>
      <c r="AB8" s="526">
        <v>1.83</v>
      </c>
      <c r="AC8" s="526">
        <v>1.89</v>
      </c>
      <c r="AD8" s="526">
        <v>1.9</v>
      </c>
      <c r="AE8" s="526">
        <v>1.18</v>
      </c>
      <c r="AF8" s="526">
        <v>1.1100000000000001</v>
      </c>
      <c r="AG8" s="526">
        <v>2.66</v>
      </c>
      <c r="AH8" s="526">
        <v>2.75</v>
      </c>
    </row>
    <row r="9" spans="1:39" ht="23.1" customHeight="1" x14ac:dyDescent="0.2">
      <c r="B9" s="525" t="str">
        <f>'第１,２,３表'!B8</f>
        <v>４年</v>
      </c>
      <c r="C9" s="526">
        <v>2.0299999999999998</v>
      </c>
      <c r="D9" s="526">
        <v>1.88</v>
      </c>
      <c r="E9" s="526">
        <v>1</v>
      </c>
      <c r="F9" s="526">
        <v>0.79</v>
      </c>
      <c r="G9" s="526">
        <v>1.25</v>
      </c>
      <c r="H9" s="526">
        <v>1.3</v>
      </c>
      <c r="I9" s="526">
        <v>1.85</v>
      </c>
      <c r="J9" s="526">
        <v>2.27</v>
      </c>
      <c r="K9" s="526">
        <v>0.71</v>
      </c>
      <c r="L9" s="526">
        <v>0.98</v>
      </c>
      <c r="M9" s="526">
        <v>1</v>
      </c>
      <c r="N9" s="526">
        <v>1.23</v>
      </c>
      <c r="O9" s="526">
        <v>2.25</v>
      </c>
      <c r="P9" s="526">
        <v>2.1800000000000002</v>
      </c>
      <c r="Q9" s="526">
        <v>1.57</v>
      </c>
      <c r="R9" s="526">
        <v>1.64</v>
      </c>
      <c r="S9" s="526">
        <v>2.2799999999999998</v>
      </c>
      <c r="T9" s="526">
        <v>3.11</v>
      </c>
      <c r="U9" s="526">
        <v>2.2400000000000002</v>
      </c>
      <c r="V9" s="526">
        <v>2.06</v>
      </c>
      <c r="W9" s="526">
        <v>4.5</v>
      </c>
      <c r="X9" s="526">
        <v>3.1</v>
      </c>
      <c r="Y9" s="526">
        <v>3.34</v>
      </c>
      <c r="Z9" s="526">
        <v>3.31</v>
      </c>
      <c r="AA9" s="526">
        <v>1.81</v>
      </c>
      <c r="AB9" s="526">
        <v>1.4</v>
      </c>
      <c r="AC9" s="526">
        <v>1.92</v>
      </c>
      <c r="AD9" s="526">
        <v>1.67</v>
      </c>
      <c r="AE9" s="526">
        <v>1.54</v>
      </c>
      <c r="AF9" s="526">
        <v>1.73</v>
      </c>
      <c r="AG9" s="526">
        <v>2.87</v>
      </c>
      <c r="AH9" s="526">
        <v>3.1</v>
      </c>
      <c r="AJ9" s="527"/>
      <c r="AK9" s="527"/>
      <c r="AL9" s="527"/>
      <c r="AM9" s="527"/>
    </row>
    <row r="10" spans="1:39" ht="23.1" customHeight="1" x14ac:dyDescent="0.2">
      <c r="B10" s="525" t="str">
        <f>'第１,２,３表'!B9</f>
        <v>５年</v>
      </c>
      <c r="C10" s="526">
        <v>2.13</v>
      </c>
      <c r="D10" s="526">
        <v>1.91</v>
      </c>
      <c r="E10" s="526">
        <v>0.72</v>
      </c>
      <c r="F10" s="526">
        <v>0.59</v>
      </c>
      <c r="G10" s="526">
        <v>1.27</v>
      </c>
      <c r="H10" s="526">
        <v>1.21</v>
      </c>
      <c r="I10" s="526">
        <v>2.5499999999999998</v>
      </c>
      <c r="J10" s="526">
        <v>2.4900000000000002</v>
      </c>
      <c r="K10" s="526">
        <v>0.82</v>
      </c>
      <c r="L10" s="526">
        <v>1.1000000000000001</v>
      </c>
      <c r="M10" s="526">
        <v>0.85</v>
      </c>
      <c r="N10" s="526">
        <v>0.9</v>
      </c>
      <c r="O10" s="526">
        <v>2.9</v>
      </c>
      <c r="P10" s="526">
        <v>2.36</v>
      </c>
      <c r="Q10" s="526">
        <v>0.97</v>
      </c>
      <c r="R10" s="526">
        <v>0.88</v>
      </c>
      <c r="S10" s="526">
        <v>4.47</v>
      </c>
      <c r="T10" s="526">
        <v>4.2699999999999996</v>
      </c>
      <c r="U10" s="526">
        <v>1.27</v>
      </c>
      <c r="V10" s="526">
        <v>1.0900000000000001</v>
      </c>
      <c r="W10" s="526">
        <v>4.71</v>
      </c>
      <c r="X10" s="526">
        <v>3.06</v>
      </c>
      <c r="Y10" s="526">
        <v>2.27</v>
      </c>
      <c r="Z10" s="526">
        <v>2.5</v>
      </c>
      <c r="AA10" s="526">
        <v>2.14</v>
      </c>
      <c r="AB10" s="526">
        <v>1.9</v>
      </c>
      <c r="AC10" s="526">
        <v>1.65</v>
      </c>
      <c r="AD10" s="526">
        <v>1.7</v>
      </c>
      <c r="AE10" s="526">
        <v>1.88</v>
      </c>
      <c r="AF10" s="526">
        <v>1.56</v>
      </c>
      <c r="AG10" s="526">
        <v>3.15</v>
      </c>
      <c r="AH10" s="526">
        <v>3.43</v>
      </c>
      <c r="AJ10" s="527"/>
      <c r="AK10" s="527"/>
      <c r="AL10" s="527"/>
      <c r="AM10" s="527"/>
    </row>
    <row r="11" spans="1:39" ht="23.1" customHeight="1" x14ac:dyDescent="0.15">
      <c r="B11" s="525" t="str">
        <f>'第１,２,３表'!B10</f>
        <v>６年</v>
      </c>
      <c r="C11" s="528">
        <v>2</v>
      </c>
      <c r="D11" s="528">
        <v>1.91</v>
      </c>
      <c r="E11" s="528">
        <v>0.51</v>
      </c>
      <c r="F11" s="528">
        <v>0.64</v>
      </c>
      <c r="G11" s="528">
        <v>1.06</v>
      </c>
      <c r="H11" s="528">
        <v>1.3</v>
      </c>
      <c r="I11" s="528">
        <v>1.53</v>
      </c>
      <c r="J11" s="528">
        <v>1.5</v>
      </c>
      <c r="K11" s="528">
        <v>1.21</v>
      </c>
      <c r="L11" s="528">
        <v>0.84</v>
      </c>
      <c r="M11" s="528">
        <v>1.64</v>
      </c>
      <c r="N11" s="528">
        <v>1.37</v>
      </c>
      <c r="O11" s="528">
        <v>2.36</v>
      </c>
      <c r="P11" s="528">
        <v>1.78</v>
      </c>
      <c r="Q11" s="528">
        <v>0.67</v>
      </c>
      <c r="R11" s="528">
        <v>0.99</v>
      </c>
      <c r="S11" s="528">
        <v>3.44</v>
      </c>
      <c r="T11" s="528">
        <v>2.0299999999999998</v>
      </c>
      <c r="U11" s="528">
        <v>1.4</v>
      </c>
      <c r="V11" s="528">
        <v>1.1000000000000001</v>
      </c>
      <c r="W11" s="528">
        <v>4.55</v>
      </c>
      <c r="X11" s="528">
        <v>4.83</v>
      </c>
      <c r="Y11" s="528">
        <v>2.2000000000000002</v>
      </c>
      <c r="Z11" s="528">
        <v>2.0299999999999998</v>
      </c>
      <c r="AA11" s="528">
        <v>2.5099999999999998</v>
      </c>
      <c r="AB11" s="528">
        <v>2.58</v>
      </c>
      <c r="AC11" s="528">
        <v>1.72</v>
      </c>
      <c r="AD11" s="528">
        <v>1.58</v>
      </c>
      <c r="AE11" s="528">
        <v>1.23</v>
      </c>
      <c r="AF11" s="528">
        <v>1.6</v>
      </c>
      <c r="AG11" s="528">
        <v>2.56</v>
      </c>
      <c r="AH11" s="528">
        <v>2.69</v>
      </c>
      <c r="AI11" s="529"/>
      <c r="AJ11" s="527"/>
      <c r="AK11" s="527"/>
      <c r="AL11" s="527"/>
      <c r="AM11" s="527"/>
    </row>
    <row r="12" spans="1:39" ht="23.1" customHeight="1" x14ac:dyDescent="0.15">
      <c r="B12" s="530">
        <f>$A$4</f>
        <v>6</v>
      </c>
      <c r="C12" s="526">
        <v>1.34</v>
      </c>
      <c r="D12" s="526">
        <v>1.55</v>
      </c>
      <c r="E12" s="526">
        <v>0.06</v>
      </c>
      <c r="F12" s="526">
        <v>0.43</v>
      </c>
      <c r="G12" s="526">
        <v>0.82</v>
      </c>
      <c r="H12" s="526">
        <v>1.0900000000000001</v>
      </c>
      <c r="I12" s="526">
        <v>0</v>
      </c>
      <c r="J12" s="526">
        <v>0.25</v>
      </c>
      <c r="K12" s="526">
        <v>3.06</v>
      </c>
      <c r="L12" s="526">
        <v>0.27</v>
      </c>
      <c r="M12" s="526">
        <v>1.29</v>
      </c>
      <c r="N12" s="526">
        <v>1.0900000000000001</v>
      </c>
      <c r="O12" s="526">
        <v>1.53</v>
      </c>
      <c r="P12" s="526">
        <v>0.86</v>
      </c>
      <c r="Q12" s="526">
        <v>0</v>
      </c>
      <c r="R12" s="526">
        <v>0</v>
      </c>
      <c r="S12" s="526">
        <v>1.84</v>
      </c>
      <c r="T12" s="526">
        <v>0.65</v>
      </c>
      <c r="U12" s="526">
        <v>1.73</v>
      </c>
      <c r="V12" s="526">
        <v>0.25</v>
      </c>
      <c r="W12" s="526">
        <v>1.85</v>
      </c>
      <c r="X12" s="526">
        <v>3.92</v>
      </c>
      <c r="Y12" s="526">
        <v>0.5</v>
      </c>
      <c r="Z12" s="526">
        <v>2.04</v>
      </c>
      <c r="AA12" s="526">
        <v>0.47</v>
      </c>
      <c r="AB12" s="526">
        <v>1.44</v>
      </c>
      <c r="AC12" s="526">
        <v>1.64</v>
      </c>
      <c r="AD12" s="526">
        <v>2.09</v>
      </c>
      <c r="AE12" s="526">
        <v>0.1</v>
      </c>
      <c r="AF12" s="526">
        <v>1.18</v>
      </c>
      <c r="AG12" s="526">
        <v>2.9</v>
      </c>
      <c r="AH12" s="526">
        <v>2.44</v>
      </c>
      <c r="AI12" s="529"/>
      <c r="AJ12" s="527"/>
      <c r="AK12" s="527"/>
      <c r="AL12" s="527"/>
      <c r="AM12" s="527"/>
    </row>
    <row r="13" spans="1:39" ht="23.1" customHeight="1" x14ac:dyDescent="0.15">
      <c r="B13" s="531" t="s">
        <v>11</v>
      </c>
      <c r="C13" s="526">
        <v>1.56</v>
      </c>
      <c r="D13" s="526">
        <v>1.59</v>
      </c>
      <c r="E13" s="526">
        <v>0.76</v>
      </c>
      <c r="F13" s="526">
        <v>0</v>
      </c>
      <c r="G13" s="526">
        <v>0.71</v>
      </c>
      <c r="H13" s="526">
        <v>1.22</v>
      </c>
      <c r="I13" s="526">
        <v>0</v>
      </c>
      <c r="J13" s="526">
        <v>0.45</v>
      </c>
      <c r="K13" s="526">
        <v>0.28999999999999998</v>
      </c>
      <c r="L13" s="526">
        <v>1.1599999999999999</v>
      </c>
      <c r="M13" s="526">
        <v>1.1399999999999999</v>
      </c>
      <c r="N13" s="526">
        <v>0.65</v>
      </c>
      <c r="O13" s="526">
        <v>1.23</v>
      </c>
      <c r="P13" s="526">
        <v>2.56</v>
      </c>
      <c r="Q13" s="526">
        <v>0</v>
      </c>
      <c r="R13" s="526">
        <v>0</v>
      </c>
      <c r="S13" s="526">
        <v>5.81</v>
      </c>
      <c r="T13" s="526">
        <v>4.63</v>
      </c>
      <c r="U13" s="526">
        <v>1.62</v>
      </c>
      <c r="V13" s="526">
        <v>0.14000000000000001</v>
      </c>
      <c r="W13" s="526">
        <v>6.14</v>
      </c>
      <c r="X13" s="526">
        <v>4.2300000000000004</v>
      </c>
      <c r="Y13" s="526">
        <v>1.41</v>
      </c>
      <c r="Z13" s="526">
        <v>0.78</v>
      </c>
      <c r="AA13" s="526">
        <v>0.41</v>
      </c>
      <c r="AB13" s="526">
        <v>0.92</v>
      </c>
      <c r="AC13" s="526">
        <v>1.44</v>
      </c>
      <c r="AD13" s="526">
        <v>0.87</v>
      </c>
      <c r="AE13" s="526">
        <v>2.65</v>
      </c>
      <c r="AF13" s="526">
        <v>4.08</v>
      </c>
      <c r="AG13" s="526">
        <v>1.66</v>
      </c>
      <c r="AH13" s="526">
        <v>2.19</v>
      </c>
      <c r="AI13" s="529"/>
      <c r="AJ13" s="532"/>
      <c r="AK13" s="533"/>
      <c r="AL13" s="533"/>
      <c r="AM13" s="533"/>
    </row>
    <row r="14" spans="1:39" ht="23.1" customHeight="1" x14ac:dyDescent="0.15">
      <c r="B14" s="531" t="s">
        <v>12</v>
      </c>
      <c r="C14" s="526">
        <v>1.59</v>
      </c>
      <c r="D14" s="526">
        <v>2.35</v>
      </c>
      <c r="E14" s="526">
        <v>0.25</v>
      </c>
      <c r="F14" s="526">
        <v>1.1200000000000001</v>
      </c>
      <c r="G14" s="526">
        <v>0.77</v>
      </c>
      <c r="H14" s="526">
        <v>1.1000000000000001</v>
      </c>
      <c r="I14" s="526">
        <v>0</v>
      </c>
      <c r="J14" s="526">
        <v>0.15</v>
      </c>
      <c r="K14" s="526">
        <v>0.72</v>
      </c>
      <c r="L14" s="526">
        <v>0.61</v>
      </c>
      <c r="M14" s="526">
        <v>1.78</v>
      </c>
      <c r="N14" s="526">
        <v>0.27</v>
      </c>
      <c r="O14" s="526">
        <v>1.02</v>
      </c>
      <c r="P14" s="526">
        <v>1.99</v>
      </c>
      <c r="Q14" s="526">
        <v>0.55000000000000004</v>
      </c>
      <c r="R14" s="526">
        <v>0.3</v>
      </c>
      <c r="S14" s="526">
        <v>3.97</v>
      </c>
      <c r="T14" s="526">
        <v>0.32</v>
      </c>
      <c r="U14" s="526">
        <v>0</v>
      </c>
      <c r="V14" s="526">
        <v>0.9</v>
      </c>
      <c r="W14" s="526">
        <v>3.79</v>
      </c>
      <c r="X14" s="526">
        <v>5.7</v>
      </c>
      <c r="Y14" s="526">
        <v>2.62</v>
      </c>
      <c r="Z14" s="526">
        <v>1.91</v>
      </c>
      <c r="AA14" s="526">
        <v>0.09</v>
      </c>
      <c r="AB14" s="526">
        <v>6.21</v>
      </c>
      <c r="AC14" s="526">
        <v>2.65</v>
      </c>
      <c r="AD14" s="526">
        <v>2.36</v>
      </c>
      <c r="AE14" s="526">
        <v>0.38</v>
      </c>
      <c r="AF14" s="526">
        <v>1.21</v>
      </c>
      <c r="AG14" s="526">
        <v>1.97</v>
      </c>
      <c r="AH14" s="526">
        <v>2.35</v>
      </c>
      <c r="AI14" s="529"/>
      <c r="AJ14" s="534"/>
      <c r="AK14" s="534"/>
      <c r="AL14" s="534"/>
      <c r="AM14" s="534"/>
    </row>
    <row r="15" spans="1:39" ht="23.1" customHeight="1" x14ac:dyDescent="0.15">
      <c r="B15" s="531" t="s">
        <v>13</v>
      </c>
      <c r="C15" s="526">
        <v>6.71</v>
      </c>
      <c r="D15" s="526">
        <v>5.2</v>
      </c>
      <c r="E15" s="526">
        <v>0.82</v>
      </c>
      <c r="F15" s="526">
        <v>1.96</v>
      </c>
      <c r="G15" s="526">
        <v>2.36</v>
      </c>
      <c r="H15" s="526">
        <v>1.54</v>
      </c>
      <c r="I15" s="526">
        <v>12.23</v>
      </c>
      <c r="J15" s="526">
        <v>9.84</v>
      </c>
      <c r="K15" s="526">
        <v>5.82</v>
      </c>
      <c r="L15" s="526">
        <v>3.09</v>
      </c>
      <c r="M15" s="526">
        <v>4.54</v>
      </c>
      <c r="N15" s="526">
        <v>2.39</v>
      </c>
      <c r="O15" s="526">
        <v>9.07</v>
      </c>
      <c r="P15" s="526">
        <v>2.57</v>
      </c>
      <c r="Q15" s="526">
        <v>5.29</v>
      </c>
      <c r="R15" s="526">
        <v>7.05</v>
      </c>
      <c r="S15" s="526">
        <v>7.83</v>
      </c>
      <c r="T15" s="526">
        <v>5.7</v>
      </c>
      <c r="U15" s="526">
        <v>11.26</v>
      </c>
      <c r="V15" s="526">
        <v>3.3</v>
      </c>
      <c r="W15" s="526">
        <v>6.22</v>
      </c>
      <c r="X15" s="526">
        <v>12.6</v>
      </c>
      <c r="Y15" s="526">
        <v>6</v>
      </c>
      <c r="Z15" s="526">
        <v>5.26</v>
      </c>
      <c r="AA15" s="526">
        <v>21.11</v>
      </c>
      <c r="AB15" s="526">
        <v>17.420000000000002</v>
      </c>
      <c r="AC15" s="526">
        <v>5.25</v>
      </c>
      <c r="AD15" s="526">
        <v>4.4400000000000004</v>
      </c>
      <c r="AE15" s="526">
        <v>8.9600000000000009</v>
      </c>
      <c r="AF15" s="526">
        <v>8.66</v>
      </c>
      <c r="AG15" s="526">
        <v>4.58</v>
      </c>
      <c r="AH15" s="526">
        <v>5.07</v>
      </c>
      <c r="AI15" s="529"/>
      <c r="AJ15" s="534"/>
      <c r="AK15" s="534"/>
      <c r="AL15" s="534"/>
      <c r="AM15" s="534"/>
    </row>
    <row r="16" spans="1:39" ht="23.1" customHeight="1" x14ac:dyDescent="0.15">
      <c r="B16" s="531" t="s">
        <v>14</v>
      </c>
      <c r="C16" s="526">
        <v>2.0099999999999998</v>
      </c>
      <c r="D16" s="526">
        <v>1.7</v>
      </c>
      <c r="E16" s="526">
        <v>0.99</v>
      </c>
      <c r="F16" s="526">
        <v>1.54</v>
      </c>
      <c r="G16" s="526">
        <v>0.76</v>
      </c>
      <c r="H16" s="526">
        <v>1.19</v>
      </c>
      <c r="I16" s="526">
        <v>0.55000000000000004</v>
      </c>
      <c r="J16" s="526">
        <v>0.79</v>
      </c>
      <c r="K16" s="526">
        <v>1.29</v>
      </c>
      <c r="L16" s="526">
        <v>0.41</v>
      </c>
      <c r="M16" s="526">
        <v>1.4</v>
      </c>
      <c r="N16" s="526">
        <v>1.88</v>
      </c>
      <c r="O16" s="526">
        <v>2.36</v>
      </c>
      <c r="P16" s="526">
        <v>2.19</v>
      </c>
      <c r="Q16" s="526">
        <v>0.09</v>
      </c>
      <c r="R16" s="526">
        <v>0.12</v>
      </c>
      <c r="S16" s="526">
        <v>0.25</v>
      </c>
      <c r="T16" s="526">
        <v>0.08</v>
      </c>
      <c r="U16" s="526">
        <v>1.51</v>
      </c>
      <c r="V16" s="526">
        <v>0.52</v>
      </c>
      <c r="W16" s="526">
        <v>5.15</v>
      </c>
      <c r="X16" s="526">
        <v>2.87</v>
      </c>
      <c r="Y16" s="526">
        <v>0.4</v>
      </c>
      <c r="Z16" s="526">
        <v>1.36</v>
      </c>
      <c r="AA16" s="526">
        <v>2.4700000000000002</v>
      </c>
      <c r="AB16" s="526">
        <v>1.06</v>
      </c>
      <c r="AC16" s="526">
        <v>2.2599999999999998</v>
      </c>
      <c r="AD16" s="526">
        <v>1.44</v>
      </c>
      <c r="AE16" s="526">
        <v>0.16</v>
      </c>
      <c r="AF16" s="526">
        <v>1.52</v>
      </c>
      <c r="AG16" s="526">
        <v>2.35</v>
      </c>
      <c r="AH16" s="526">
        <v>3.16</v>
      </c>
      <c r="AI16" s="529"/>
      <c r="AJ16" s="534"/>
      <c r="AK16" s="534"/>
      <c r="AL16" s="534"/>
      <c r="AM16" s="534"/>
    </row>
    <row r="17" spans="2:39" ht="23.1" customHeight="1" x14ac:dyDescent="0.15">
      <c r="B17" s="531" t="s">
        <v>15</v>
      </c>
      <c r="C17" s="526">
        <v>1.46</v>
      </c>
      <c r="D17" s="526">
        <v>1.37</v>
      </c>
      <c r="E17" s="526">
        <v>0.73</v>
      </c>
      <c r="F17" s="526">
        <v>0.2</v>
      </c>
      <c r="G17" s="526">
        <v>2.0299999999999998</v>
      </c>
      <c r="H17" s="526">
        <v>0.91</v>
      </c>
      <c r="I17" s="526">
        <v>0.05</v>
      </c>
      <c r="J17" s="526">
        <v>0</v>
      </c>
      <c r="K17" s="526">
        <v>0.52</v>
      </c>
      <c r="L17" s="526">
        <v>0.89</v>
      </c>
      <c r="M17" s="526">
        <v>0.51</v>
      </c>
      <c r="N17" s="526">
        <v>0.26</v>
      </c>
      <c r="O17" s="526">
        <v>2.25</v>
      </c>
      <c r="P17" s="526">
        <v>2.2799999999999998</v>
      </c>
      <c r="Q17" s="526">
        <v>0</v>
      </c>
      <c r="R17" s="526">
        <v>0.06</v>
      </c>
      <c r="S17" s="526">
        <v>2.4300000000000002</v>
      </c>
      <c r="T17" s="526">
        <v>0.49</v>
      </c>
      <c r="U17" s="526">
        <v>0.02</v>
      </c>
      <c r="V17" s="526">
        <v>0</v>
      </c>
      <c r="W17" s="526">
        <v>1.76</v>
      </c>
      <c r="X17" s="526">
        <v>3.17</v>
      </c>
      <c r="Y17" s="526">
        <v>1.85</v>
      </c>
      <c r="Z17" s="526">
        <v>3.76</v>
      </c>
      <c r="AA17" s="526">
        <v>1.1000000000000001</v>
      </c>
      <c r="AB17" s="526">
        <v>0.1</v>
      </c>
      <c r="AC17" s="526">
        <v>1.1000000000000001</v>
      </c>
      <c r="AD17" s="526">
        <v>1.1399999999999999</v>
      </c>
      <c r="AE17" s="526">
        <v>0.27</v>
      </c>
      <c r="AF17" s="526">
        <v>0.11</v>
      </c>
      <c r="AG17" s="526">
        <v>1.69</v>
      </c>
      <c r="AH17" s="526">
        <v>2.13</v>
      </c>
      <c r="AI17" s="529"/>
      <c r="AJ17" s="534"/>
      <c r="AK17" s="534"/>
      <c r="AL17" s="534"/>
      <c r="AM17" s="534"/>
    </row>
    <row r="18" spans="2:39" ht="23.1" customHeight="1" x14ac:dyDescent="0.15">
      <c r="B18" s="531" t="s">
        <v>16</v>
      </c>
      <c r="C18" s="526">
        <v>1.77</v>
      </c>
      <c r="D18" s="526">
        <v>1.31</v>
      </c>
      <c r="E18" s="526">
        <v>0.13</v>
      </c>
      <c r="F18" s="526">
        <v>0.13</v>
      </c>
      <c r="G18" s="526">
        <v>0.9</v>
      </c>
      <c r="H18" s="526">
        <v>1.69</v>
      </c>
      <c r="I18" s="526">
        <v>1.04</v>
      </c>
      <c r="J18" s="526">
        <v>0.15</v>
      </c>
      <c r="K18" s="526">
        <v>1.58</v>
      </c>
      <c r="L18" s="526">
        <v>0.37</v>
      </c>
      <c r="M18" s="526">
        <v>2.13</v>
      </c>
      <c r="N18" s="526">
        <v>1.99</v>
      </c>
      <c r="O18" s="526">
        <v>1.85</v>
      </c>
      <c r="P18" s="526">
        <v>1.97</v>
      </c>
      <c r="Q18" s="526">
        <v>0</v>
      </c>
      <c r="R18" s="526">
        <v>0.31</v>
      </c>
      <c r="S18" s="526">
        <v>2.39</v>
      </c>
      <c r="T18" s="526">
        <v>3.08</v>
      </c>
      <c r="U18" s="526">
        <v>0.31</v>
      </c>
      <c r="V18" s="526">
        <v>1.94</v>
      </c>
      <c r="W18" s="526">
        <v>6.48</v>
      </c>
      <c r="X18" s="526">
        <v>1.58</v>
      </c>
      <c r="Y18" s="526">
        <v>2.35</v>
      </c>
      <c r="Z18" s="526">
        <v>1.44</v>
      </c>
      <c r="AA18" s="526">
        <v>0.54</v>
      </c>
      <c r="AB18" s="526">
        <v>0.28000000000000003</v>
      </c>
      <c r="AC18" s="526">
        <v>1.1100000000000001</v>
      </c>
      <c r="AD18" s="526">
        <v>0.71</v>
      </c>
      <c r="AE18" s="526">
        <v>0.77</v>
      </c>
      <c r="AF18" s="526">
        <v>0</v>
      </c>
      <c r="AG18" s="526">
        <v>3.77</v>
      </c>
      <c r="AH18" s="526">
        <v>2.15</v>
      </c>
      <c r="AI18" s="529"/>
    </row>
    <row r="19" spans="2:39" ht="23.1" customHeight="1" x14ac:dyDescent="0.15">
      <c r="B19" s="531" t="s">
        <v>17</v>
      </c>
      <c r="C19" s="526">
        <v>1.58</v>
      </c>
      <c r="D19" s="526">
        <v>1.54</v>
      </c>
      <c r="E19" s="526">
        <v>0.1</v>
      </c>
      <c r="F19" s="526">
        <v>1.1100000000000001</v>
      </c>
      <c r="G19" s="526">
        <v>0.54</v>
      </c>
      <c r="H19" s="526">
        <v>1.68</v>
      </c>
      <c r="I19" s="526">
        <v>1.03</v>
      </c>
      <c r="J19" s="526">
        <v>1.18</v>
      </c>
      <c r="K19" s="526">
        <v>0.11</v>
      </c>
      <c r="L19" s="526">
        <v>0.45</v>
      </c>
      <c r="M19" s="526">
        <v>0.72</v>
      </c>
      <c r="N19" s="526">
        <v>2.29</v>
      </c>
      <c r="O19" s="526">
        <v>2.33</v>
      </c>
      <c r="P19" s="526">
        <v>0.87</v>
      </c>
      <c r="Q19" s="526">
        <v>0</v>
      </c>
      <c r="R19" s="526">
        <v>0.56000000000000005</v>
      </c>
      <c r="S19" s="526">
        <v>0.24</v>
      </c>
      <c r="T19" s="526">
        <v>2.0299999999999998</v>
      </c>
      <c r="U19" s="526">
        <v>0</v>
      </c>
      <c r="V19" s="526">
        <v>0.21</v>
      </c>
      <c r="W19" s="526">
        <v>4.96</v>
      </c>
      <c r="X19" s="526">
        <v>5.01</v>
      </c>
      <c r="Y19" s="526">
        <v>1.91</v>
      </c>
      <c r="Z19" s="526">
        <v>1.1000000000000001</v>
      </c>
      <c r="AA19" s="526">
        <v>0.6</v>
      </c>
      <c r="AB19" s="526">
        <v>1.48</v>
      </c>
      <c r="AC19" s="526">
        <v>1.28</v>
      </c>
      <c r="AD19" s="526">
        <v>0.97</v>
      </c>
      <c r="AE19" s="526">
        <v>0.33</v>
      </c>
      <c r="AF19" s="526">
        <v>0.27</v>
      </c>
      <c r="AG19" s="526">
        <v>3.18</v>
      </c>
      <c r="AH19" s="526">
        <v>2.16</v>
      </c>
      <c r="AI19" s="529"/>
    </row>
    <row r="20" spans="2:39" ht="23.1" customHeight="1" x14ac:dyDescent="0.15">
      <c r="B20" s="531" t="s">
        <v>18</v>
      </c>
      <c r="C20" s="526">
        <v>1.1599999999999999</v>
      </c>
      <c r="D20" s="526">
        <v>2.2200000000000002</v>
      </c>
      <c r="E20" s="526">
        <v>0.47</v>
      </c>
      <c r="F20" s="526">
        <v>0.11</v>
      </c>
      <c r="G20" s="526">
        <v>0.61</v>
      </c>
      <c r="H20" s="526">
        <v>1.66</v>
      </c>
      <c r="I20" s="526">
        <v>1.08</v>
      </c>
      <c r="J20" s="526">
        <v>0.2</v>
      </c>
      <c r="K20" s="526">
        <v>0.49</v>
      </c>
      <c r="L20" s="526">
        <v>0.86</v>
      </c>
      <c r="M20" s="526">
        <v>2.12</v>
      </c>
      <c r="N20" s="526">
        <v>1.73</v>
      </c>
      <c r="O20" s="526">
        <v>1.46</v>
      </c>
      <c r="P20" s="526">
        <v>2.2000000000000002</v>
      </c>
      <c r="Q20" s="526">
        <v>0.3</v>
      </c>
      <c r="R20" s="526">
        <v>0.89</v>
      </c>
      <c r="S20" s="526">
        <v>2.08</v>
      </c>
      <c r="T20" s="526">
        <v>4.99</v>
      </c>
      <c r="U20" s="526">
        <v>0.04</v>
      </c>
      <c r="V20" s="526">
        <v>5.08</v>
      </c>
      <c r="W20" s="526">
        <v>1.98</v>
      </c>
      <c r="X20" s="526">
        <v>6.77</v>
      </c>
      <c r="Y20" s="526">
        <v>1.8</v>
      </c>
      <c r="Z20" s="526">
        <v>1.79</v>
      </c>
      <c r="AA20" s="526">
        <v>0.39</v>
      </c>
      <c r="AB20" s="526">
        <v>1.03</v>
      </c>
      <c r="AC20" s="526">
        <v>0.94</v>
      </c>
      <c r="AD20" s="526">
        <v>1.7</v>
      </c>
      <c r="AE20" s="526">
        <v>0</v>
      </c>
      <c r="AF20" s="526">
        <v>1.1399999999999999</v>
      </c>
      <c r="AG20" s="526">
        <v>2.44</v>
      </c>
      <c r="AH20" s="526">
        <v>3.21</v>
      </c>
      <c r="AI20" s="529"/>
    </row>
    <row r="21" spans="2:39" ht="23.1" customHeight="1" x14ac:dyDescent="0.15">
      <c r="B21" s="531" t="s">
        <v>19</v>
      </c>
      <c r="C21" s="526">
        <v>1.84</v>
      </c>
      <c r="D21" s="526">
        <v>1.54</v>
      </c>
      <c r="E21" s="526">
        <v>0.81</v>
      </c>
      <c r="F21" s="526">
        <v>0.68</v>
      </c>
      <c r="G21" s="526">
        <v>1.1599999999999999</v>
      </c>
      <c r="H21" s="526">
        <v>1.49</v>
      </c>
      <c r="I21" s="526">
        <v>0</v>
      </c>
      <c r="J21" s="526">
        <v>4.49</v>
      </c>
      <c r="K21" s="526">
        <v>0.13</v>
      </c>
      <c r="L21" s="526">
        <v>1.08</v>
      </c>
      <c r="M21" s="526">
        <v>1.67</v>
      </c>
      <c r="N21" s="526">
        <v>1.07</v>
      </c>
      <c r="O21" s="526">
        <v>2.31</v>
      </c>
      <c r="P21" s="526">
        <v>2.12</v>
      </c>
      <c r="Q21" s="526">
        <v>0.37</v>
      </c>
      <c r="R21" s="526">
        <v>0.5</v>
      </c>
      <c r="S21" s="526">
        <v>6.31</v>
      </c>
      <c r="T21" s="526">
        <v>0.41</v>
      </c>
      <c r="U21" s="526">
        <v>0.01</v>
      </c>
      <c r="V21" s="526">
        <v>0.65</v>
      </c>
      <c r="W21" s="526">
        <v>4.53</v>
      </c>
      <c r="X21" s="526">
        <v>2.0299999999999998</v>
      </c>
      <c r="Y21" s="526">
        <v>3.61</v>
      </c>
      <c r="Z21" s="526">
        <v>2.8</v>
      </c>
      <c r="AA21" s="526">
        <v>1.85</v>
      </c>
      <c r="AB21" s="526">
        <v>0.4</v>
      </c>
      <c r="AC21" s="526">
        <v>1.04</v>
      </c>
      <c r="AD21" s="526">
        <v>0.85</v>
      </c>
      <c r="AE21" s="526">
        <v>0.38</v>
      </c>
      <c r="AF21" s="526">
        <v>0.11</v>
      </c>
      <c r="AG21" s="526">
        <v>2.83</v>
      </c>
      <c r="AH21" s="526">
        <v>4.07</v>
      </c>
      <c r="AI21" s="529"/>
    </row>
    <row r="22" spans="2:39" ht="23.1" customHeight="1" x14ac:dyDescent="0.15">
      <c r="B22" s="531" t="s">
        <v>20</v>
      </c>
      <c r="C22" s="526">
        <v>1.67</v>
      </c>
      <c r="D22" s="526">
        <v>1.2</v>
      </c>
      <c r="E22" s="526">
        <v>0.94</v>
      </c>
      <c r="F22" s="526">
        <v>0.27</v>
      </c>
      <c r="G22" s="526">
        <v>1.19</v>
      </c>
      <c r="H22" s="526">
        <v>1.18</v>
      </c>
      <c r="I22" s="526">
        <v>0.2</v>
      </c>
      <c r="J22" s="526">
        <v>0.46</v>
      </c>
      <c r="K22" s="526">
        <v>0</v>
      </c>
      <c r="L22" s="526">
        <v>0.35</v>
      </c>
      <c r="M22" s="526">
        <v>1.93</v>
      </c>
      <c r="N22" s="526">
        <v>0.46</v>
      </c>
      <c r="O22" s="526">
        <v>1.36</v>
      </c>
      <c r="P22" s="526">
        <v>0.76</v>
      </c>
      <c r="Q22" s="526">
        <v>0.65</v>
      </c>
      <c r="R22" s="526">
        <v>0.06</v>
      </c>
      <c r="S22" s="526">
        <v>2.77</v>
      </c>
      <c r="T22" s="526">
        <v>0.78</v>
      </c>
      <c r="U22" s="526">
        <v>0.19</v>
      </c>
      <c r="V22" s="526">
        <v>0.16</v>
      </c>
      <c r="W22" s="526">
        <v>8.31</v>
      </c>
      <c r="X22" s="526">
        <v>4.09</v>
      </c>
      <c r="Y22" s="526">
        <v>1.86</v>
      </c>
      <c r="Z22" s="526">
        <v>1.69</v>
      </c>
      <c r="AA22" s="526">
        <v>0.08</v>
      </c>
      <c r="AB22" s="526">
        <v>0.43</v>
      </c>
      <c r="AC22" s="526">
        <v>1</v>
      </c>
      <c r="AD22" s="526">
        <v>1.34</v>
      </c>
      <c r="AE22" s="526">
        <v>0.66</v>
      </c>
      <c r="AF22" s="526">
        <v>0.9</v>
      </c>
      <c r="AG22" s="526">
        <v>1.6</v>
      </c>
      <c r="AH22" s="526">
        <v>1.7</v>
      </c>
      <c r="AI22" s="529"/>
    </row>
    <row r="23" spans="2:39" ht="23.1" customHeight="1" x14ac:dyDescent="0.15">
      <c r="B23" s="535" t="s">
        <v>21</v>
      </c>
      <c r="C23" s="528">
        <v>1.26</v>
      </c>
      <c r="D23" s="528">
        <v>1.38</v>
      </c>
      <c r="E23" s="528">
        <v>0.1</v>
      </c>
      <c r="F23" s="528">
        <v>0.15</v>
      </c>
      <c r="G23" s="528">
        <v>0.85</v>
      </c>
      <c r="H23" s="528">
        <v>0.85</v>
      </c>
      <c r="I23" s="528">
        <v>2.15</v>
      </c>
      <c r="J23" s="528">
        <v>0</v>
      </c>
      <c r="K23" s="528">
        <v>0.46</v>
      </c>
      <c r="L23" s="528">
        <v>0.55000000000000004</v>
      </c>
      <c r="M23" s="528">
        <v>0.48</v>
      </c>
      <c r="N23" s="528">
        <v>2.41</v>
      </c>
      <c r="O23" s="528">
        <v>1.51</v>
      </c>
      <c r="P23" s="528">
        <v>1.03</v>
      </c>
      <c r="Q23" s="528">
        <v>0.78</v>
      </c>
      <c r="R23" s="528">
        <v>2.06</v>
      </c>
      <c r="S23" s="528">
        <v>5.39</v>
      </c>
      <c r="T23" s="528">
        <v>1.21</v>
      </c>
      <c r="U23" s="528">
        <v>0.08</v>
      </c>
      <c r="V23" s="528">
        <v>0</v>
      </c>
      <c r="W23" s="528">
        <v>3.37</v>
      </c>
      <c r="X23" s="528">
        <v>6.03</v>
      </c>
      <c r="Y23" s="528">
        <v>2.1</v>
      </c>
      <c r="Z23" s="528">
        <v>0.47</v>
      </c>
      <c r="AA23" s="528">
        <v>0.99</v>
      </c>
      <c r="AB23" s="528">
        <v>0.19</v>
      </c>
      <c r="AC23" s="528">
        <v>0.87</v>
      </c>
      <c r="AD23" s="528">
        <v>1.06</v>
      </c>
      <c r="AE23" s="528">
        <v>0.05</v>
      </c>
      <c r="AF23" s="528">
        <v>0</v>
      </c>
      <c r="AG23" s="528">
        <v>1.76</v>
      </c>
      <c r="AH23" s="528">
        <v>1.63</v>
      </c>
      <c r="AI23" s="529"/>
    </row>
    <row r="24" spans="2:39" ht="23.1" customHeight="1" x14ac:dyDescent="0.15">
      <c r="Q24" s="536"/>
      <c r="R24" s="536"/>
      <c r="S24" s="536"/>
      <c r="T24" s="536"/>
      <c r="U24" s="536"/>
      <c r="V24" s="536"/>
      <c r="W24" s="536"/>
      <c r="X24" s="536"/>
      <c r="Y24" s="536"/>
      <c r="Z24" s="536"/>
      <c r="AA24" s="536"/>
      <c r="AB24" s="536"/>
      <c r="AC24" s="536"/>
      <c r="AD24" s="536"/>
      <c r="AE24" s="536"/>
      <c r="AF24" s="536"/>
      <c r="AG24" s="536"/>
      <c r="AH24" s="536"/>
    </row>
    <row r="25" spans="2:39" ht="23.1" customHeight="1" x14ac:dyDescent="0.2">
      <c r="Q25" s="537"/>
      <c r="R25" s="537"/>
      <c r="S25" s="537"/>
      <c r="T25" s="537"/>
      <c r="U25" s="537"/>
      <c r="V25" s="537"/>
      <c r="W25" s="537"/>
      <c r="X25" s="537"/>
      <c r="Y25" s="537"/>
      <c r="Z25" s="537"/>
      <c r="AA25" s="537"/>
      <c r="AB25" s="537"/>
      <c r="AC25" s="537"/>
      <c r="AD25" s="537"/>
      <c r="AE25" s="537"/>
      <c r="AF25" s="537"/>
      <c r="AG25" s="537"/>
      <c r="AH25" s="537"/>
    </row>
    <row r="26" spans="2:39" ht="23.1" customHeight="1" x14ac:dyDescent="0.2">
      <c r="Q26" s="538"/>
      <c r="R26" s="538"/>
      <c r="S26" s="538"/>
      <c r="T26" s="538"/>
      <c r="U26" s="538"/>
      <c r="V26" s="538"/>
      <c r="W26" s="538"/>
      <c r="X26" s="538"/>
      <c r="Y26" s="538"/>
      <c r="Z26" s="538"/>
      <c r="AA26" s="538"/>
      <c r="AB26" s="538"/>
      <c r="AC26" s="538"/>
      <c r="AD26" s="538"/>
      <c r="AE26" s="538"/>
      <c r="AF26" s="538"/>
      <c r="AG26" s="538"/>
      <c r="AH26" s="538"/>
    </row>
    <row r="28" spans="2:39" ht="23.1" customHeight="1" x14ac:dyDescent="0.2">
      <c r="B28" s="539"/>
      <c r="C28" s="539"/>
      <c r="D28" s="539"/>
      <c r="E28" s="539"/>
      <c r="F28" s="539"/>
      <c r="G28" s="539"/>
      <c r="H28" s="539"/>
    </row>
  </sheetData>
  <mergeCells count="19">
    <mergeCell ref="W3:X4"/>
    <mergeCell ref="Y3:Z4"/>
    <mergeCell ref="AA3:AB4"/>
    <mergeCell ref="AC3:AD4"/>
    <mergeCell ref="AE3:AF4"/>
    <mergeCell ref="AG3:AH4"/>
    <mergeCell ref="K3:L4"/>
    <mergeCell ref="M3:N4"/>
    <mergeCell ref="O3:P4"/>
    <mergeCell ref="Q3:R4"/>
    <mergeCell ref="S3:T4"/>
    <mergeCell ref="U3:V4"/>
    <mergeCell ref="A2:A3"/>
    <mergeCell ref="B3:B5"/>
    <mergeCell ref="C3:D4"/>
    <mergeCell ref="E3:F4"/>
    <mergeCell ref="G3:H4"/>
    <mergeCell ref="I3:J4"/>
    <mergeCell ref="A4:A5"/>
  </mergeCells>
  <phoneticPr fontId="3"/>
  <conditionalFormatting sqref="A1:XFD2 A3:I3 K3:S3 U3:AA3 AC3:AE3 AG3 AI3:XFD4 A4:H4 K4:R4 U4:Z4 AC4:AD4">
    <cfRule type="containsText" dxfId="1" priority="2" stopIfTrue="1" operator="containsText" text="#">
      <formula>NOT(ISERROR(SEARCH("#",A1)))</formula>
    </cfRule>
  </conditionalFormatting>
  <conditionalFormatting sqref="A5:XFD1048576">
    <cfRule type="containsText" dxfId="0" priority="1" stopIfTrue="1" operator="containsText" text="#">
      <formula>NOT(ISERROR(SEARCH("#",A5)))</formula>
    </cfRule>
  </conditionalFormatting>
  <printOptions verticalCentered="1"/>
  <pageMargins left="0.59055118110236227" right="0.39370078740157483" top="0.39370078740157483" bottom="0.39370078740157483" header="0" footer="0"/>
  <pageSetup paperSize="9" scale="64" firstPageNumber="70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第１,２,３表</vt:lpstr>
      <vt:lpstr>第４,５,６表</vt:lpstr>
      <vt:lpstr>第７,８,９表</vt:lpstr>
      <vt:lpstr>第10表</vt:lpstr>
      <vt:lpstr>第11表</vt:lpstr>
      <vt:lpstr>第12表</vt:lpstr>
      <vt:lpstr>第13表</vt:lpstr>
      <vt:lpstr>第14表</vt:lpstr>
      <vt:lpstr>第15表</vt:lpstr>
      <vt:lpstr>'第１,２,３表'!Print_Area</vt:lpstr>
      <vt:lpstr>第10表!Print_Area</vt:lpstr>
      <vt:lpstr>第11表!Print_Area</vt:lpstr>
      <vt:lpstr>第12表!Print_Area</vt:lpstr>
      <vt:lpstr>第13表!Print_Area</vt:lpstr>
      <vt:lpstr>第14表!Print_Area</vt:lpstr>
      <vt:lpstr>第15表!Print_Area</vt:lpstr>
      <vt:lpstr>'第４,５,６表'!Print_Area</vt:lpstr>
      <vt:lpstr>'第７,８,９表'!Print_Area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入山 優士</dc:creator>
  <cp:lastModifiedBy>入山 優士</cp:lastModifiedBy>
  <dcterms:created xsi:type="dcterms:W3CDTF">2026-01-22T02:35:52Z</dcterms:created>
  <dcterms:modified xsi:type="dcterms:W3CDTF">2026-01-22T02:37:15Z</dcterms:modified>
</cp:coreProperties>
</file>