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activeTab="0"/>
  </bookViews>
  <sheets>
    <sheet name="第３表" sheetId="1" r:id="rId1"/>
    <sheet name="第９表" sheetId="2" r:id="rId2"/>
    <sheet name="第10表（昭和31年～昭和44年）" sheetId="3" r:id="rId3"/>
    <sheet name="第10表（昭和45年～平成２年）" sheetId="4" r:id="rId4"/>
    <sheet name="第10表（平成３年～平成25年）" sheetId="5" r:id="rId5"/>
    <sheet name="第11表" sheetId="6" r:id="rId6"/>
  </sheets>
  <definedNames/>
  <calcPr fullCalcOnLoad="1"/>
</workbook>
</file>

<file path=xl/sharedStrings.xml><?xml version="1.0" encoding="utf-8"?>
<sst xmlns="http://schemas.openxmlformats.org/spreadsheetml/2006/main" count="439" uniqueCount="95">
  <si>
    <t>就職進学者</t>
  </si>
  <si>
    <t>死亡・不詳</t>
  </si>
  <si>
    <t>進学率（％）</t>
  </si>
  <si>
    <t>就職率（％）</t>
  </si>
  <si>
    <t>計</t>
  </si>
  <si>
    <t>男</t>
  </si>
  <si>
    <t>女</t>
  </si>
  <si>
    <t>卒　業　者　数</t>
  </si>
  <si>
    <t>進　　学　　者</t>
  </si>
  <si>
    <t>就　　職　　者</t>
  </si>
  <si>
    <t>無　　業　　者</t>
  </si>
  <si>
    <t>中学校</t>
  </si>
  <si>
    <t>専　修　学　校　等</t>
  </si>
  <si>
    <t>就職者総数（再掲）</t>
  </si>
  <si>
    <t>Ａ</t>
  </si>
  <si>
    <t>Ｂ</t>
  </si>
  <si>
    <t>うち</t>
  </si>
  <si>
    <t>県外</t>
  </si>
  <si>
    <t xml:space="preserve"> 元</t>
  </si>
  <si>
    <t>進　学　者　　Ａ</t>
  </si>
  <si>
    <t>就　職　進　学　者</t>
  </si>
  <si>
    <t>うち県外（注）</t>
  </si>
  <si>
    <t>入　　学　　者　　Ｂ</t>
  </si>
  <si>
    <t>専修学校（高等課程）</t>
  </si>
  <si>
    <t>専修学校（一般課程）</t>
  </si>
  <si>
    <t>高等学校等</t>
  </si>
  <si>
    <t>うち県外</t>
  </si>
  <si>
    <t>Ｃ</t>
  </si>
  <si>
    <t>公共職業能力開発施設</t>
  </si>
  <si>
    <t>就　　職　　者</t>
  </si>
  <si>
    <t>左記以外の者</t>
  </si>
  <si>
    <t>左記ＡＢＣＤのうち就職者（再掲）</t>
  </si>
  <si>
    <t>進　　学　　者　　Ｂ</t>
  </si>
  <si>
    <t>等　入　学　者　　Ｃ</t>
  </si>
  <si>
    <t>等　入　学　者　　Ｄ</t>
  </si>
  <si>
    <t>Ｄ</t>
  </si>
  <si>
    <t>高等学校等進学者　　Ａ</t>
  </si>
  <si>
    <t>県外比</t>
  </si>
  <si>
    <t>率（％）</t>
  </si>
  <si>
    <t>率（％）</t>
  </si>
  <si>
    <t>　　　　　　　　　　　　　　　　　左記ＡＢのうち就職者（再掲）</t>
  </si>
  <si>
    <t>第１０表　年別、進路別卒業者数</t>
  </si>
  <si>
    <t>年別</t>
  </si>
  <si>
    <t>（注） 就職進学者についても含む。（45 ～ 51年）</t>
  </si>
  <si>
    <t>第３表　年度別学校数、学級数、生徒数、教員数</t>
  </si>
  <si>
    <t>中学校</t>
  </si>
  <si>
    <t>年度</t>
  </si>
  <si>
    <t>学　　　校　　　数</t>
  </si>
  <si>
    <t>学　級　数</t>
  </si>
  <si>
    <t>生　徒　数</t>
  </si>
  <si>
    <t>教　員　数</t>
  </si>
  <si>
    <t>本　校</t>
  </si>
  <si>
    <t>分　校</t>
  </si>
  <si>
    <t>※　 1,556</t>
  </si>
  <si>
    <t>※　 2,406</t>
  </si>
  <si>
    <t>※　 1,495</t>
  </si>
  <si>
    <t>※　 1,430</t>
  </si>
  <si>
    <t>※　 1,537</t>
  </si>
  <si>
    <t>※　 1,722</t>
  </si>
  <si>
    <t>※　 2,031</t>
  </si>
  <si>
    <t>※　 2,198</t>
  </si>
  <si>
    <t>※　 2,202</t>
  </si>
  <si>
    <t>※　 2,151</t>
  </si>
  <si>
    <t>元</t>
  </si>
  <si>
    <t>　※　３１～３９年度の学級数は、公立のみの数値。</t>
  </si>
  <si>
    <t>　※　３１年度の教員数は、公立のみの数値。</t>
  </si>
  <si>
    <t>第９表　年度別、理由別長期欠席者数</t>
  </si>
  <si>
    <t>中学校</t>
  </si>
  <si>
    <t>年度間</t>
  </si>
  <si>
    <t>計</t>
  </si>
  <si>
    <t>病気</t>
  </si>
  <si>
    <t>経済的理由</t>
  </si>
  <si>
    <t>不登校</t>
  </si>
  <si>
    <t>その他</t>
  </si>
  <si>
    <t>30日</t>
  </si>
  <si>
    <t>50日</t>
  </si>
  <si>
    <t>以上</t>
  </si>
  <si>
    <t>…</t>
  </si>
  <si>
    <t>元</t>
  </si>
  <si>
    <t>…</t>
  </si>
  <si>
    <t>…</t>
  </si>
  <si>
    <t>　  　５０日以上欠席者については平成１１年度分から調査がなくなった。　　　</t>
  </si>
  <si>
    <t>　  　３０日以上欠席者については平成３年度分から調査がはじまった。　　　</t>
  </si>
  <si>
    <t xml:space="preserve"> 　　 平成３年度分から１０年度分までの５０日以上欠席者数は、３０日以上欠席者数の内数</t>
  </si>
  <si>
    <t>第１１表　年別専修学校（高等課程）進学者及び専修学校（一般課程）等入学者数</t>
  </si>
  <si>
    <t>年別</t>
  </si>
  <si>
    <t>卒　　業　　者</t>
  </si>
  <si>
    <t>合　　　　　計</t>
  </si>
  <si>
    <t>専　　　　　　　修</t>
  </si>
  <si>
    <t>学　　　　　　　校</t>
  </si>
  <si>
    <t>各　種　学　校</t>
  </si>
  <si>
    <t>公共職業能力開発施設等</t>
  </si>
  <si>
    <t>高　等　課　程</t>
  </si>
  <si>
    <t>一　般　課　程</t>
  </si>
  <si>
    <t>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</si>
</sst>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"/>
    <numFmt numFmtId="178" formatCode="#,##0.00_ "/>
    <numFmt numFmtId="179" formatCode="#,##0_ "/>
    <numFmt numFmtId="180" formatCode="0.0"/>
    <numFmt numFmtId="181" formatCode="_ * #,##0.0_ ;_ * \-#,##0.0_ ;_ * &quot;-&quot;_ ;_ @_ 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 horizontal="centerContinuous"/>
    </xf>
    <xf numFmtId="41" fontId="4" fillId="0" borderId="10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 horizontal="left"/>
      <protection/>
    </xf>
    <xf numFmtId="41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left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7" fillId="0" borderId="0" xfId="43" applyNumberFormat="1" applyAlignment="1" applyProtection="1" quotePrefix="1">
      <alignment/>
      <protection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6" fillId="33" borderId="13" xfId="0" applyNumberFormat="1" applyFont="1" applyFill="1" applyBorder="1" applyAlignment="1" applyProtection="1">
      <alignment horizontal="center" vertical="center"/>
      <protection/>
    </xf>
    <xf numFmtId="41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 quotePrefix="1">
      <alignment horizontal="center"/>
      <protection/>
    </xf>
    <xf numFmtId="0" fontId="6" fillId="0" borderId="16" xfId="0" applyNumberFormat="1" applyFont="1" applyBorder="1" applyAlignment="1" applyProtection="1" quotePrefix="1">
      <alignment horizontal="center"/>
      <protection/>
    </xf>
    <xf numFmtId="0" fontId="6" fillId="0" borderId="17" xfId="0" applyNumberFormat="1" applyFont="1" applyBorder="1" applyAlignment="1" applyProtection="1" quotePrefix="1">
      <alignment horizontal="center"/>
      <protection/>
    </xf>
    <xf numFmtId="0" fontId="6" fillId="0" borderId="12" xfId="0" applyNumberFormat="1" applyFont="1" applyBorder="1" applyAlignment="1" applyProtection="1" quotePrefix="1">
      <alignment horizontal="center"/>
      <protection/>
    </xf>
    <xf numFmtId="41" fontId="6" fillId="0" borderId="18" xfId="0" applyNumberFormat="1" applyFont="1" applyBorder="1" applyAlignment="1" applyProtection="1">
      <alignment horizontal="center" vertical="center"/>
      <protection/>
    </xf>
    <xf numFmtId="41" fontId="6" fillId="33" borderId="17" xfId="0" applyNumberFormat="1" applyFont="1" applyFill="1" applyBorder="1" applyAlignment="1" applyProtection="1">
      <alignment/>
      <protection/>
    </xf>
    <xf numFmtId="41" fontId="6" fillId="33" borderId="0" xfId="0" applyNumberFormat="1" applyFont="1" applyFill="1" applyBorder="1" applyAlignment="1" applyProtection="1">
      <alignment/>
      <protection/>
    </xf>
    <xf numFmtId="177" fontId="6" fillId="33" borderId="17" xfId="0" applyNumberFormat="1" applyFont="1" applyFill="1" applyBorder="1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/>
      <protection/>
    </xf>
    <xf numFmtId="41" fontId="6" fillId="33" borderId="12" xfId="0" applyNumberFormat="1" applyFont="1" applyFill="1" applyBorder="1" applyAlignment="1" applyProtection="1">
      <alignment/>
      <protection/>
    </xf>
    <xf numFmtId="41" fontId="6" fillId="33" borderId="10" xfId="0" applyNumberFormat="1" applyFont="1" applyFill="1" applyBorder="1" applyAlignment="1" applyProtection="1">
      <alignment/>
      <protection/>
    </xf>
    <xf numFmtId="41" fontId="6" fillId="33" borderId="16" xfId="0" applyNumberFormat="1" applyFont="1" applyFill="1" applyBorder="1" applyAlignment="1" applyProtection="1">
      <alignment/>
      <protection/>
    </xf>
    <xf numFmtId="177" fontId="6" fillId="33" borderId="12" xfId="0" applyNumberFormat="1" applyFont="1" applyFill="1" applyBorder="1" applyAlignment="1" applyProtection="1">
      <alignment/>
      <protection/>
    </xf>
    <xf numFmtId="177" fontId="6" fillId="33" borderId="10" xfId="0" applyNumberFormat="1" applyFont="1" applyFill="1" applyBorder="1" applyAlignment="1" applyProtection="1">
      <alignment/>
      <protection/>
    </xf>
    <xf numFmtId="0" fontId="6" fillId="0" borderId="19" xfId="0" applyNumberFormat="1" applyFont="1" applyBorder="1" applyAlignment="1" applyProtection="1" quotePrefix="1">
      <alignment horizontal="center"/>
      <protection/>
    </xf>
    <xf numFmtId="0" fontId="6" fillId="0" borderId="0" xfId="0" applyNumberFormat="1" applyFont="1" applyBorder="1" applyAlignment="1" applyProtection="1" quotePrefix="1">
      <alignment horizontal="center"/>
      <protection/>
    </xf>
    <xf numFmtId="177" fontId="6" fillId="33" borderId="17" xfId="0" applyNumberFormat="1" applyFont="1" applyFill="1" applyBorder="1" applyAlignment="1" applyProtection="1">
      <alignment horizontal="center" vertical="center"/>
      <protection/>
    </xf>
    <xf numFmtId="177" fontId="6" fillId="33" borderId="12" xfId="0" applyNumberFormat="1" applyFont="1" applyFill="1" applyBorder="1" applyAlignment="1" applyProtection="1">
      <alignment horizontal="center" vertical="center"/>
      <protection/>
    </xf>
    <xf numFmtId="41" fontId="6" fillId="33" borderId="20" xfId="0" applyNumberFormat="1" applyFont="1" applyFill="1" applyBorder="1" applyAlignment="1">
      <alignment vertical="center"/>
    </xf>
    <xf numFmtId="41" fontId="6" fillId="33" borderId="14" xfId="0" applyNumberFormat="1" applyFont="1" applyFill="1" applyBorder="1" applyAlignment="1">
      <alignment vertical="center"/>
    </xf>
    <xf numFmtId="41" fontId="6" fillId="33" borderId="20" xfId="0" applyNumberFormat="1" applyFont="1" applyFill="1" applyBorder="1" applyAlignment="1" applyProtection="1">
      <alignment horizontal="center" vertical="center"/>
      <protection/>
    </xf>
    <xf numFmtId="41" fontId="6" fillId="33" borderId="17" xfId="0" applyNumberFormat="1" applyFont="1" applyFill="1" applyBorder="1" applyAlignment="1" applyProtection="1">
      <alignment horizontal="left" vertical="center"/>
      <protection/>
    </xf>
    <xf numFmtId="41" fontId="6" fillId="33" borderId="12" xfId="0" applyNumberFormat="1" applyFont="1" applyFill="1" applyBorder="1" applyAlignment="1" applyProtection="1">
      <alignment horizontal="center" vertical="center"/>
      <protection/>
    </xf>
    <xf numFmtId="41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 quotePrefix="1">
      <alignment horizontal="center"/>
      <protection/>
    </xf>
    <xf numFmtId="41" fontId="6" fillId="33" borderId="0" xfId="0" applyNumberFormat="1" applyFont="1" applyFill="1" applyBorder="1" applyAlignment="1">
      <alignment/>
    </xf>
    <xf numFmtId="41" fontId="6" fillId="33" borderId="17" xfId="0" applyNumberFormat="1" applyFont="1" applyFill="1" applyBorder="1" applyAlignment="1">
      <alignment/>
    </xf>
    <xf numFmtId="0" fontId="6" fillId="33" borderId="17" xfId="0" applyNumberFormat="1" applyFont="1" applyFill="1" applyBorder="1" applyAlignment="1" applyProtection="1" quotePrefix="1">
      <alignment horizontal="center"/>
      <protection/>
    </xf>
    <xf numFmtId="41" fontId="6" fillId="33" borderId="0" xfId="0" applyNumberFormat="1" applyFont="1" applyFill="1" applyBorder="1" applyAlignment="1" applyProtection="1">
      <alignment horizontal="right"/>
      <protection/>
    </xf>
    <xf numFmtId="0" fontId="6" fillId="33" borderId="15" xfId="0" applyNumberFormat="1" applyFont="1" applyFill="1" applyBorder="1" applyAlignment="1" applyProtection="1">
      <alignment horizontal="center"/>
      <protection/>
    </xf>
    <xf numFmtId="0" fontId="6" fillId="33" borderId="17" xfId="0" applyNumberFormat="1" applyFont="1" applyFill="1" applyBorder="1" applyAlignment="1" applyProtection="1">
      <alignment horizontal="center"/>
      <protection/>
    </xf>
    <xf numFmtId="0" fontId="6" fillId="33" borderId="16" xfId="0" applyNumberFormat="1" applyFont="1" applyFill="1" applyBorder="1" applyAlignment="1" applyProtection="1" quotePrefix="1">
      <alignment horizontal="center"/>
      <protection/>
    </xf>
    <xf numFmtId="41" fontId="6" fillId="33" borderId="10" xfId="0" applyNumberFormat="1" applyFont="1" applyFill="1" applyBorder="1" applyAlignment="1">
      <alignment/>
    </xf>
    <xf numFmtId="41" fontId="6" fillId="33" borderId="10" xfId="0" applyNumberFormat="1" applyFont="1" applyFill="1" applyBorder="1" applyAlignment="1" applyProtection="1">
      <alignment horizontal="right"/>
      <protection/>
    </xf>
    <xf numFmtId="0" fontId="6" fillId="33" borderId="12" xfId="0" applyNumberFormat="1" applyFont="1" applyFill="1" applyBorder="1" applyAlignment="1" applyProtection="1" quotePrefix="1">
      <alignment horizontal="center"/>
      <protection/>
    </xf>
    <xf numFmtId="41" fontId="6" fillId="0" borderId="20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6" fillId="33" borderId="0" xfId="0" applyNumberFormat="1" applyFont="1" applyFill="1" applyBorder="1" applyAlignment="1" applyProtection="1">
      <alignment horizontal="center"/>
      <protection/>
    </xf>
    <xf numFmtId="41" fontId="6" fillId="33" borderId="0" xfId="0" applyNumberFormat="1" applyFont="1" applyFill="1" applyBorder="1" applyAlignment="1" applyProtection="1">
      <alignment horizontal="left"/>
      <protection/>
    </xf>
    <xf numFmtId="41" fontId="6" fillId="33" borderId="15" xfId="0" applyNumberFormat="1" applyFont="1" applyFill="1" applyBorder="1" applyAlignment="1" applyProtection="1">
      <alignment/>
      <protection/>
    </xf>
    <xf numFmtId="41" fontId="6" fillId="33" borderId="15" xfId="0" applyNumberFormat="1" applyFont="1" applyFill="1" applyBorder="1" applyAlignment="1" applyProtection="1">
      <alignment horizontal="left"/>
      <protection/>
    </xf>
    <xf numFmtId="41" fontId="6" fillId="33" borderId="15" xfId="0" applyNumberFormat="1" applyFont="1" applyFill="1" applyBorder="1" applyAlignment="1">
      <alignment/>
    </xf>
    <xf numFmtId="41" fontId="6" fillId="33" borderId="12" xfId="0" applyNumberFormat="1" applyFont="1" applyFill="1" applyBorder="1" applyAlignment="1">
      <alignment/>
    </xf>
    <xf numFmtId="41" fontId="6" fillId="33" borderId="16" xfId="0" applyNumberFormat="1" applyFont="1" applyFill="1" applyBorder="1" applyAlignment="1">
      <alignment/>
    </xf>
    <xf numFmtId="41" fontId="9" fillId="0" borderId="17" xfId="0" applyNumberFormat="1" applyFont="1" applyBorder="1" applyAlignment="1" applyProtection="1">
      <alignment horizontal="center" vertical="center"/>
      <protection/>
    </xf>
    <xf numFmtId="41" fontId="9" fillId="0" borderId="12" xfId="0" applyNumberFormat="1" applyFont="1" applyBorder="1" applyAlignment="1" applyProtection="1">
      <alignment horizontal="center" vertical="center"/>
      <protection/>
    </xf>
    <xf numFmtId="41" fontId="9" fillId="0" borderId="21" xfId="0" applyNumberFormat="1" applyFont="1" applyBorder="1" applyAlignment="1" applyProtection="1">
      <alignment horizontal="left" vertical="center"/>
      <protection/>
    </xf>
    <xf numFmtId="41" fontId="9" fillId="0" borderId="20" xfId="0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left"/>
      <protection/>
    </xf>
    <xf numFmtId="41" fontId="4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11" fillId="0" borderId="0" xfId="0" applyNumberFormat="1" applyFont="1" applyFill="1" applyBorder="1" applyAlignment="1">
      <alignment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41" fontId="4" fillId="34" borderId="17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17" xfId="0" applyNumberFormat="1" applyFont="1" applyFill="1" applyBorder="1" applyAlignment="1" applyProtection="1">
      <alignment horizontal="center"/>
      <protection/>
    </xf>
    <xf numFmtId="41" fontId="4" fillId="0" borderId="17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7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/>
      <protection/>
    </xf>
    <xf numFmtId="41" fontId="4" fillId="0" borderId="22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 horizontal="center" vertical="center"/>
    </xf>
    <xf numFmtId="41" fontId="4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 quotePrefix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1" fontId="11" fillId="0" borderId="12" xfId="0" applyNumberFormat="1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41" fontId="11" fillId="0" borderId="16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applyProtection="1" quotePrefix="1">
      <alignment horizontal="center"/>
      <protection/>
    </xf>
    <xf numFmtId="41" fontId="4" fillId="34" borderId="17" xfId="0" applyNumberFormat="1" applyFont="1" applyFill="1" applyBorder="1" applyAlignment="1">
      <alignment horizontal="right"/>
    </xf>
    <xf numFmtId="41" fontId="4" fillId="34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applyProtection="1" quotePrefix="1">
      <alignment horizontal="center"/>
      <protection/>
    </xf>
    <xf numFmtId="41" fontId="4" fillId="0" borderId="15" xfId="0" applyNumberFormat="1" applyFont="1" applyFill="1" applyBorder="1" applyAlignment="1" applyProtection="1">
      <alignment horizontal="center"/>
      <protection/>
    </xf>
    <xf numFmtId="41" fontId="4" fillId="34" borderId="17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34" borderId="0" xfId="0" applyNumberFormat="1" applyFont="1" applyFill="1" applyBorder="1" applyAlignment="1" applyProtection="1">
      <alignment horizontal="right"/>
      <protection/>
    </xf>
    <xf numFmtId="41" fontId="11" fillId="0" borderId="0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 applyProtection="1" quotePrefix="1">
      <alignment horizontal="center"/>
      <protection/>
    </xf>
    <xf numFmtId="41" fontId="4" fillId="34" borderId="10" xfId="0" applyNumberFormat="1" applyFont="1" applyFill="1" applyBorder="1" applyAlignment="1" applyProtection="1">
      <alignment/>
      <protection/>
    </xf>
    <xf numFmtId="41" fontId="4" fillId="34" borderId="1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 horizontal="right"/>
    </xf>
    <xf numFmtId="41" fontId="11" fillId="0" borderId="1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41" fontId="4" fillId="0" borderId="1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41" fontId="4" fillId="34" borderId="17" xfId="0" applyNumberFormat="1" applyFont="1" applyFill="1" applyBorder="1" applyAlignment="1" applyProtection="1">
      <alignment/>
      <protection/>
    </xf>
    <xf numFmtId="41" fontId="4" fillId="34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 quotePrefix="1">
      <alignment horizontal="center"/>
      <protection/>
    </xf>
    <xf numFmtId="41" fontId="4" fillId="34" borderId="17" xfId="0" applyNumberFormat="1" applyFont="1" applyFill="1" applyBorder="1" applyAlignment="1">
      <alignment/>
    </xf>
    <xf numFmtId="41" fontId="4" fillId="34" borderId="0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 quotePrefix="1">
      <alignment horizontal="center"/>
      <protection/>
    </xf>
    <xf numFmtId="41" fontId="4" fillId="34" borderId="12" xfId="0" applyNumberFormat="1" applyFont="1" applyFill="1" applyBorder="1" applyAlignment="1" applyProtection="1">
      <alignment/>
      <protection/>
    </xf>
    <xf numFmtId="41" fontId="4" fillId="34" borderId="10" xfId="0" applyNumberFormat="1" applyFont="1" applyFill="1" applyBorder="1" applyAlignment="1">
      <alignment/>
    </xf>
    <xf numFmtId="41" fontId="4" fillId="34" borderId="1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 quotePrefix="1">
      <alignment horizontal="center"/>
      <protection/>
    </xf>
    <xf numFmtId="41" fontId="4" fillId="0" borderId="24" xfId="0" applyNumberFormat="1" applyFont="1" applyFill="1" applyBorder="1" applyAlignment="1" applyProtection="1">
      <alignment horizontal="center" vertical="center"/>
      <protection/>
    </xf>
    <xf numFmtId="41" fontId="4" fillId="0" borderId="16" xfId="0" applyNumberFormat="1" applyFont="1" applyFill="1" applyBorder="1" applyAlignment="1" applyProtection="1">
      <alignment horizontal="center" vertical="center"/>
      <protection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41" fontId="4" fillId="0" borderId="20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 applyProtection="1">
      <alignment horizontal="center" vertical="center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>
      <alignment horizontal="right"/>
    </xf>
    <xf numFmtId="41" fontId="6" fillId="0" borderId="24" xfId="0" applyNumberFormat="1" applyFont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 applyProtection="1">
      <alignment horizontal="center" vertical="center"/>
      <protection/>
    </xf>
    <xf numFmtId="41" fontId="6" fillId="0" borderId="21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6" fillId="33" borderId="24" xfId="0" applyNumberFormat="1" applyFont="1" applyFill="1" applyBorder="1" applyAlignment="1" applyProtection="1">
      <alignment horizontal="center" vertical="center"/>
      <protection/>
    </xf>
    <xf numFmtId="41" fontId="6" fillId="33" borderId="15" xfId="0" applyNumberFormat="1" applyFont="1" applyFill="1" applyBorder="1" applyAlignment="1" applyProtection="1">
      <alignment horizontal="center" vertical="center"/>
      <protection/>
    </xf>
    <xf numFmtId="41" fontId="6" fillId="33" borderId="16" xfId="0" applyNumberFormat="1" applyFont="1" applyFill="1" applyBorder="1" applyAlignment="1" applyProtection="1">
      <alignment horizontal="center" vertical="center"/>
      <protection/>
    </xf>
    <xf numFmtId="41" fontId="6" fillId="33" borderId="21" xfId="0" applyNumberFormat="1" applyFont="1" applyFill="1" applyBorder="1" applyAlignment="1" applyProtection="1">
      <alignment horizontal="center" vertical="center"/>
      <protection/>
    </xf>
    <xf numFmtId="41" fontId="6" fillId="33" borderId="17" xfId="0" applyNumberFormat="1" applyFont="1" applyFill="1" applyBorder="1" applyAlignment="1" applyProtection="1">
      <alignment horizontal="center" vertical="center"/>
      <protection/>
    </xf>
    <xf numFmtId="41" fontId="6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41" fontId="6" fillId="33" borderId="13" xfId="0" applyNumberFormat="1" applyFont="1" applyFill="1" applyBorder="1" applyAlignment="1" applyProtection="1">
      <alignment horizontal="center" vertical="center"/>
      <protection/>
    </xf>
    <xf numFmtId="41" fontId="6" fillId="33" borderId="14" xfId="0" applyNumberFormat="1" applyFont="1" applyFill="1" applyBorder="1" applyAlignment="1" applyProtection="1">
      <alignment horizontal="center" vertical="center"/>
      <protection/>
    </xf>
    <xf numFmtId="41" fontId="6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10" xfId="0" applyNumberFormat="1" applyFont="1" applyFill="1" applyBorder="1" applyAlignment="1" applyProtection="1">
      <alignment horizontal="center" vertical="center"/>
      <protection/>
    </xf>
    <xf numFmtId="41" fontId="6" fillId="33" borderId="20" xfId="0" applyNumberFormat="1" applyFont="1" applyFill="1" applyBorder="1" applyAlignment="1" applyProtection="1">
      <alignment horizontal="center" vertical="center"/>
      <protection/>
    </xf>
    <xf numFmtId="41" fontId="6" fillId="33" borderId="23" xfId="0" applyNumberFormat="1" applyFont="1" applyFill="1" applyBorder="1" applyAlignment="1" applyProtection="1">
      <alignment horizontal="center" vertical="center"/>
      <protection/>
    </xf>
    <xf numFmtId="41" fontId="6" fillId="33" borderId="11" xfId="0" applyNumberFormat="1" applyFont="1" applyFill="1" applyBorder="1" applyAlignment="1" applyProtection="1">
      <alignment horizontal="center" vertical="center"/>
      <protection/>
    </xf>
    <xf numFmtId="41" fontId="6" fillId="33" borderId="22" xfId="0" applyNumberFormat="1" applyFont="1" applyFill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7" xfId="0" applyNumberFormat="1" applyFont="1" applyBorder="1" applyAlignment="1" applyProtection="1">
      <alignment horizontal="center" vertical="center"/>
      <protection/>
    </xf>
    <xf numFmtId="41" fontId="6" fillId="0" borderId="21" xfId="0" applyNumberFormat="1" applyFont="1" applyBorder="1" applyAlignment="1" applyProtection="1">
      <alignment horizontal="center" vertical="center" shrinkToFit="1"/>
      <protection/>
    </xf>
    <xf numFmtId="41" fontId="6" fillId="0" borderId="19" xfId="0" applyNumberFormat="1" applyFont="1" applyBorder="1" applyAlignment="1" applyProtection="1">
      <alignment horizontal="center" vertical="center" shrinkToFit="1"/>
      <protection/>
    </xf>
    <xf numFmtId="41" fontId="6" fillId="0" borderId="24" xfId="0" applyNumberFormat="1" applyFont="1" applyBorder="1" applyAlignment="1" applyProtection="1">
      <alignment horizontal="center" vertical="center" shrinkToFit="1"/>
      <protection/>
    </xf>
    <xf numFmtId="41" fontId="6" fillId="0" borderId="12" xfId="0" applyNumberFormat="1" applyFont="1" applyBorder="1" applyAlignment="1" applyProtection="1">
      <alignment horizontal="center" vertical="center" shrinkToFit="1"/>
      <protection/>
    </xf>
    <xf numFmtId="41" fontId="6" fillId="0" borderId="10" xfId="0" applyNumberFormat="1" applyFont="1" applyBorder="1" applyAlignment="1" applyProtection="1">
      <alignment horizontal="center" vertical="center" shrinkToFit="1"/>
      <protection/>
    </xf>
    <xf numFmtId="41" fontId="6" fillId="0" borderId="16" xfId="0" applyNumberFormat="1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1" fontId="6" fillId="0" borderId="23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/>
    </xf>
    <xf numFmtId="41" fontId="9" fillId="0" borderId="23" xfId="0" applyNumberFormat="1" applyFont="1" applyBorder="1" applyAlignment="1" applyProtection="1">
      <alignment horizontal="center" vertical="center"/>
      <protection/>
    </xf>
    <xf numFmtId="41" fontId="9" fillId="0" borderId="11" xfId="0" applyNumberFormat="1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selection activeCell="A1" sqref="A1"/>
    </sheetView>
  </sheetViews>
  <sheetFormatPr defaultColWidth="8.66015625" defaultRowHeight="18"/>
  <cols>
    <col min="1" max="1" width="5.5" style="65" customWidth="1"/>
    <col min="2" max="7" width="12.83203125" style="65" customWidth="1"/>
    <col min="8" max="16384" width="8.83203125" style="65" customWidth="1"/>
  </cols>
  <sheetData>
    <row r="1" spans="1:7" ht="16.5" customHeight="1">
      <c r="A1" s="62" t="s">
        <v>44</v>
      </c>
      <c r="B1" s="63"/>
      <c r="C1" s="63"/>
      <c r="D1" s="63"/>
      <c r="E1" s="63"/>
      <c r="F1" s="63"/>
      <c r="G1" s="64" t="s">
        <v>45</v>
      </c>
    </row>
    <row r="2" spans="1:7" ht="16.5" customHeight="1">
      <c r="A2" s="127" t="s">
        <v>46</v>
      </c>
      <c r="B2" s="129" t="s">
        <v>47</v>
      </c>
      <c r="C2" s="130"/>
      <c r="D2" s="131"/>
      <c r="E2" s="132" t="s">
        <v>48</v>
      </c>
      <c r="F2" s="132" t="s">
        <v>49</v>
      </c>
      <c r="G2" s="134" t="s">
        <v>50</v>
      </c>
    </row>
    <row r="3" spans="1:7" ht="16.5" customHeight="1">
      <c r="A3" s="128"/>
      <c r="B3" s="66" t="s">
        <v>4</v>
      </c>
      <c r="C3" s="66" t="s">
        <v>51</v>
      </c>
      <c r="D3" s="66" t="s">
        <v>52</v>
      </c>
      <c r="E3" s="133"/>
      <c r="F3" s="133"/>
      <c r="G3" s="135"/>
    </row>
    <row r="4" spans="1:7" ht="15.75" customHeight="1">
      <c r="A4" s="67">
        <v>27</v>
      </c>
      <c r="B4" s="68">
        <v>170</v>
      </c>
      <c r="C4" s="69">
        <v>124</v>
      </c>
      <c r="D4" s="69">
        <v>46</v>
      </c>
      <c r="E4" s="70">
        <v>1538</v>
      </c>
      <c r="F4" s="70">
        <v>70388</v>
      </c>
      <c r="G4" s="70">
        <v>2450</v>
      </c>
    </row>
    <row r="5" spans="1:7" ht="15.75" customHeight="1">
      <c r="A5" s="67">
        <v>28</v>
      </c>
      <c r="B5" s="68">
        <v>173</v>
      </c>
      <c r="C5" s="69">
        <v>125</v>
      </c>
      <c r="D5" s="69">
        <v>48</v>
      </c>
      <c r="E5" s="70">
        <v>1557</v>
      </c>
      <c r="F5" s="70">
        <v>71539</v>
      </c>
      <c r="G5" s="70">
        <v>2401</v>
      </c>
    </row>
    <row r="6" spans="1:7" ht="15.75" customHeight="1">
      <c r="A6" s="67">
        <v>29</v>
      </c>
      <c r="B6" s="68">
        <v>175</v>
      </c>
      <c r="C6" s="69">
        <v>126</v>
      </c>
      <c r="D6" s="69">
        <v>49</v>
      </c>
      <c r="E6" s="70">
        <v>1621</v>
      </c>
      <c r="F6" s="70">
        <v>76945</v>
      </c>
      <c r="G6" s="70">
        <v>2466</v>
      </c>
    </row>
    <row r="7" spans="1:7" ht="15.75" customHeight="1">
      <c r="A7" s="67">
        <v>30</v>
      </c>
      <c r="B7" s="68">
        <v>177</v>
      </c>
      <c r="C7" s="69">
        <v>131</v>
      </c>
      <c r="D7" s="69">
        <v>46</v>
      </c>
      <c r="E7" s="70">
        <v>1600</v>
      </c>
      <c r="F7" s="70">
        <v>79095</v>
      </c>
      <c r="G7" s="70">
        <v>2531</v>
      </c>
    </row>
    <row r="8" spans="1:7" ht="15.75" customHeight="1">
      <c r="A8" s="67">
        <v>31</v>
      </c>
      <c r="B8" s="68">
        <v>177</v>
      </c>
      <c r="C8" s="69">
        <v>138</v>
      </c>
      <c r="D8" s="69">
        <v>39</v>
      </c>
      <c r="E8" s="71" t="s">
        <v>53</v>
      </c>
      <c r="F8" s="70">
        <v>77557</v>
      </c>
      <c r="G8" s="71" t="s">
        <v>54</v>
      </c>
    </row>
    <row r="9" spans="1:7" ht="15.75" customHeight="1">
      <c r="A9" s="67">
        <v>32</v>
      </c>
      <c r="B9" s="68">
        <v>177</v>
      </c>
      <c r="C9" s="69">
        <v>140</v>
      </c>
      <c r="D9" s="69">
        <v>37</v>
      </c>
      <c r="E9" s="71" t="s">
        <v>55</v>
      </c>
      <c r="F9" s="70">
        <v>74032</v>
      </c>
      <c r="G9" s="70">
        <v>2325</v>
      </c>
    </row>
    <row r="10" spans="1:7" ht="15.75" customHeight="1">
      <c r="A10" s="67">
        <v>33</v>
      </c>
      <c r="B10" s="68">
        <v>178</v>
      </c>
      <c r="C10" s="69">
        <v>141</v>
      </c>
      <c r="D10" s="69">
        <v>37</v>
      </c>
      <c r="E10" s="71" t="s">
        <v>56</v>
      </c>
      <c r="F10" s="70">
        <v>67563</v>
      </c>
      <c r="G10" s="70">
        <v>2258</v>
      </c>
    </row>
    <row r="11" spans="1:7" ht="15.75" customHeight="1">
      <c r="A11" s="67">
        <v>34</v>
      </c>
      <c r="B11" s="68">
        <v>178</v>
      </c>
      <c r="C11" s="69">
        <v>142</v>
      </c>
      <c r="D11" s="69">
        <v>36</v>
      </c>
      <c r="E11" s="71" t="s">
        <v>57</v>
      </c>
      <c r="F11" s="70">
        <v>69709</v>
      </c>
      <c r="G11" s="70">
        <v>2408</v>
      </c>
    </row>
    <row r="12" spans="1:7" ht="15.75" customHeight="1">
      <c r="A12" s="67">
        <v>35</v>
      </c>
      <c r="B12" s="68">
        <v>176</v>
      </c>
      <c r="C12" s="69">
        <v>141</v>
      </c>
      <c r="D12" s="69">
        <v>35</v>
      </c>
      <c r="E12" s="71" t="s">
        <v>58</v>
      </c>
      <c r="F12" s="70">
        <v>79902</v>
      </c>
      <c r="G12" s="70">
        <v>2686</v>
      </c>
    </row>
    <row r="13" spans="1:7" ht="15.75" customHeight="1">
      <c r="A13" s="67">
        <v>36</v>
      </c>
      <c r="B13" s="68">
        <v>176</v>
      </c>
      <c r="C13" s="69">
        <v>146</v>
      </c>
      <c r="D13" s="69">
        <v>30</v>
      </c>
      <c r="E13" s="71" t="s">
        <v>59</v>
      </c>
      <c r="F13" s="70">
        <v>96533</v>
      </c>
      <c r="G13" s="70">
        <v>3202</v>
      </c>
    </row>
    <row r="14" spans="1:7" ht="15.75" customHeight="1">
      <c r="A14" s="67">
        <v>37</v>
      </c>
      <c r="B14" s="68">
        <v>177</v>
      </c>
      <c r="C14" s="69">
        <v>151</v>
      </c>
      <c r="D14" s="69">
        <v>26</v>
      </c>
      <c r="E14" s="71" t="s">
        <v>60</v>
      </c>
      <c r="F14" s="70">
        <v>102247</v>
      </c>
      <c r="G14" s="70">
        <v>3435</v>
      </c>
    </row>
    <row r="15" spans="1:7" ht="15.75" customHeight="1">
      <c r="A15" s="67">
        <v>38</v>
      </c>
      <c r="B15" s="68">
        <v>179</v>
      </c>
      <c r="C15" s="69">
        <v>152</v>
      </c>
      <c r="D15" s="69">
        <v>27</v>
      </c>
      <c r="E15" s="71" t="s">
        <v>61</v>
      </c>
      <c r="F15" s="70">
        <v>98269</v>
      </c>
      <c r="G15" s="70">
        <v>3487</v>
      </c>
    </row>
    <row r="16" spans="1:7" ht="15.75" customHeight="1">
      <c r="A16" s="67">
        <v>39</v>
      </c>
      <c r="B16" s="68">
        <v>179</v>
      </c>
      <c r="C16" s="69">
        <v>152</v>
      </c>
      <c r="D16" s="69">
        <v>27</v>
      </c>
      <c r="E16" s="71" t="s">
        <v>62</v>
      </c>
      <c r="F16" s="70">
        <v>92648</v>
      </c>
      <c r="G16" s="70">
        <v>3441</v>
      </c>
    </row>
    <row r="17" spans="1:7" ht="15.75" customHeight="1">
      <c r="A17" s="67">
        <v>40</v>
      </c>
      <c r="B17" s="68">
        <v>174</v>
      </c>
      <c r="C17" s="72">
        <v>154</v>
      </c>
      <c r="D17" s="72">
        <v>20</v>
      </c>
      <c r="E17" s="73">
        <v>2117</v>
      </c>
      <c r="F17" s="73">
        <v>86802</v>
      </c>
      <c r="G17" s="73">
        <v>3419</v>
      </c>
    </row>
    <row r="18" spans="1:7" ht="15.75" customHeight="1">
      <c r="A18" s="67">
        <v>41</v>
      </c>
      <c r="B18" s="68">
        <v>167</v>
      </c>
      <c r="C18" s="72">
        <v>151</v>
      </c>
      <c r="D18" s="72">
        <v>16</v>
      </c>
      <c r="E18" s="73">
        <v>2069</v>
      </c>
      <c r="F18" s="73">
        <v>82747</v>
      </c>
      <c r="G18" s="73">
        <v>3428</v>
      </c>
    </row>
    <row r="19" spans="1:7" ht="15.75" customHeight="1">
      <c r="A19" s="67">
        <v>42</v>
      </c>
      <c r="B19" s="68">
        <v>167</v>
      </c>
      <c r="C19" s="72">
        <v>153</v>
      </c>
      <c r="D19" s="72">
        <v>14</v>
      </c>
      <c r="E19" s="73">
        <v>2015</v>
      </c>
      <c r="F19" s="73">
        <v>77707</v>
      </c>
      <c r="G19" s="73">
        <v>3397</v>
      </c>
    </row>
    <row r="20" spans="1:7" ht="15.75" customHeight="1">
      <c r="A20" s="67">
        <v>43</v>
      </c>
      <c r="B20" s="68">
        <v>167</v>
      </c>
      <c r="C20" s="72">
        <v>154</v>
      </c>
      <c r="D20" s="72">
        <v>13</v>
      </c>
      <c r="E20" s="73">
        <v>1954</v>
      </c>
      <c r="F20" s="73">
        <v>73568</v>
      </c>
      <c r="G20" s="73">
        <v>3397</v>
      </c>
    </row>
    <row r="21" spans="1:7" ht="15.75" customHeight="1">
      <c r="A21" s="67">
        <v>44</v>
      </c>
      <c r="B21" s="68">
        <v>165</v>
      </c>
      <c r="C21" s="72">
        <v>154</v>
      </c>
      <c r="D21" s="72">
        <v>11</v>
      </c>
      <c r="E21" s="73">
        <v>1902</v>
      </c>
      <c r="F21" s="73">
        <v>70394</v>
      </c>
      <c r="G21" s="73">
        <v>3328</v>
      </c>
    </row>
    <row r="22" spans="1:7" ht="15.75" customHeight="1">
      <c r="A22" s="67">
        <v>45</v>
      </c>
      <c r="B22" s="68">
        <v>165</v>
      </c>
      <c r="C22" s="72">
        <v>155</v>
      </c>
      <c r="D22" s="72">
        <v>10</v>
      </c>
      <c r="E22" s="73">
        <v>1845</v>
      </c>
      <c r="F22" s="73">
        <v>66740</v>
      </c>
      <c r="G22" s="73">
        <v>3242</v>
      </c>
    </row>
    <row r="23" spans="1:7" ht="15.75" customHeight="1">
      <c r="A23" s="67">
        <v>46</v>
      </c>
      <c r="B23" s="68">
        <v>164</v>
      </c>
      <c r="C23" s="72">
        <v>154</v>
      </c>
      <c r="D23" s="72">
        <v>10</v>
      </c>
      <c r="E23" s="73">
        <v>1807</v>
      </c>
      <c r="F23" s="73">
        <v>64571</v>
      </c>
      <c r="G23" s="73">
        <v>3222</v>
      </c>
    </row>
    <row r="24" spans="1:7" ht="15.75" customHeight="1">
      <c r="A24" s="67">
        <v>47</v>
      </c>
      <c r="B24" s="68">
        <v>158</v>
      </c>
      <c r="C24" s="72">
        <v>149</v>
      </c>
      <c r="D24" s="72">
        <v>9</v>
      </c>
      <c r="E24" s="73">
        <v>1749</v>
      </c>
      <c r="F24" s="73">
        <v>61863</v>
      </c>
      <c r="G24" s="73">
        <v>3149</v>
      </c>
    </row>
    <row r="25" spans="1:7" ht="15.75" customHeight="1">
      <c r="A25" s="67">
        <v>48</v>
      </c>
      <c r="B25" s="68">
        <v>157</v>
      </c>
      <c r="C25" s="72">
        <v>149</v>
      </c>
      <c r="D25" s="72">
        <v>8</v>
      </c>
      <c r="E25" s="73">
        <v>1707</v>
      </c>
      <c r="F25" s="73">
        <v>60246</v>
      </c>
      <c r="G25" s="73">
        <v>3100</v>
      </c>
    </row>
    <row r="26" spans="1:7" ht="15.75" customHeight="1">
      <c r="A26" s="67">
        <v>49</v>
      </c>
      <c r="B26" s="68">
        <v>156</v>
      </c>
      <c r="C26" s="72">
        <v>147</v>
      </c>
      <c r="D26" s="72">
        <v>9</v>
      </c>
      <c r="E26" s="73">
        <v>1646</v>
      </c>
      <c r="F26" s="73">
        <v>57719</v>
      </c>
      <c r="G26" s="73">
        <v>3025</v>
      </c>
    </row>
    <row r="27" spans="1:7" ht="15.75" customHeight="1">
      <c r="A27" s="67">
        <v>50</v>
      </c>
      <c r="B27" s="68">
        <v>156</v>
      </c>
      <c r="C27" s="72">
        <v>147</v>
      </c>
      <c r="D27" s="72">
        <v>9</v>
      </c>
      <c r="E27" s="73">
        <v>1595</v>
      </c>
      <c r="F27" s="73">
        <v>55613</v>
      </c>
      <c r="G27" s="73">
        <v>2973</v>
      </c>
    </row>
    <row r="28" spans="1:7" ht="15.75" customHeight="1">
      <c r="A28" s="67">
        <v>51</v>
      </c>
      <c r="B28" s="68">
        <v>154</v>
      </c>
      <c r="C28" s="72">
        <v>147</v>
      </c>
      <c r="D28" s="72">
        <v>7</v>
      </c>
      <c r="E28" s="73">
        <v>1553</v>
      </c>
      <c r="F28" s="73">
        <v>54364</v>
      </c>
      <c r="G28" s="73">
        <v>2919</v>
      </c>
    </row>
    <row r="29" spans="1:7" ht="15.75" customHeight="1">
      <c r="A29" s="67">
        <v>52</v>
      </c>
      <c r="B29" s="68">
        <v>154</v>
      </c>
      <c r="C29" s="72">
        <v>147</v>
      </c>
      <c r="D29" s="72">
        <v>7</v>
      </c>
      <c r="E29" s="73">
        <v>1543</v>
      </c>
      <c r="F29" s="73">
        <v>53939</v>
      </c>
      <c r="G29" s="73">
        <v>2940</v>
      </c>
    </row>
    <row r="30" spans="1:7" ht="15.75" customHeight="1">
      <c r="A30" s="67">
        <v>53</v>
      </c>
      <c r="B30" s="68">
        <v>147</v>
      </c>
      <c r="C30" s="72">
        <v>145</v>
      </c>
      <c r="D30" s="72">
        <v>2</v>
      </c>
      <c r="E30" s="73">
        <v>1502</v>
      </c>
      <c r="F30" s="73">
        <v>52627</v>
      </c>
      <c r="G30" s="73">
        <v>2929</v>
      </c>
    </row>
    <row r="31" spans="1:7" ht="15.75" customHeight="1">
      <c r="A31" s="67">
        <v>54</v>
      </c>
      <c r="B31" s="68">
        <v>147</v>
      </c>
      <c r="C31" s="72">
        <v>146</v>
      </c>
      <c r="D31" s="72">
        <v>1</v>
      </c>
      <c r="E31" s="73">
        <v>1443</v>
      </c>
      <c r="F31" s="73">
        <v>50268</v>
      </c>
      <c r="G31" s="73">
        <v>2871</v>
      </c>
    </row>
    <row r="32" spans="1:7" ht="15.75" customHeight="1">
      <c r="A32" s="67">
        <v>55</v>
      </c>
      <c r="B32" s="68">
        <v>147</v>
      </c>
      <c r="C32" s="72">
        <v>146</v>
      </c>
      <c r="D32" s="72">
        <v>1</v>
      </c>
      <c r="E32" s="73">
        <v>1452</v>
      </c>
      <c r="F32" s="73">
        <v>50794</v>
      </c>
      <c r="G32" s="73">
        <v>2906</v>
      </c>
    </row>
    <row r="33" spans="1:7" ht="15.75" customHeight="1">
      <c r="A33" s="67">
        <v>56</v>
      </c>
      <c r="B33" s="68">
        <v>149</v>
      </c>
      <c r="C33" s="72">
        <v>148</v>
      </c>
      <c r="D33" s="72">
        <v>1</v>
      </c>
      <c r="E33" s="73">
        <v>1478</v>
      </c>
      <c r="F33" s="73">
        <v>52015</v>
      </c>
      <c r="G33" s="73">
        <v>2958</v>
      </c>
    </row>
    <row r="34" spans="1:7" ht="15.75" customHeight="1">
      <c r="A34" s="67">
        <v>57</v>
      </c>
      <c r="B34" s="68">
        <v>147</v>
      </c>
      <c r="C34" s="72">
        <v>147</v>
      </c>
      <c r="D34" s="74">
        <v>0</v>
      </c>
      <c r="E34" s="73">
        <v>1524</v>
      </c>
      <c r="F34" s="73">
        <v>54512</v>
      </c>
      <c r="G34" s="73">
        <v>3020</v>
      </c>
    </row>
    <row r="35" spans="1:7" ht="15.75" customHeight="1">
      <c r="A35" s="67">
        <v>58</v>
      </c>
      <c r="B35" s="68">
        <v>147</v>
      </c>
      <c r="C35" s="72">
        <v>147</v>
      </c>
      <c r="D35" s="74">
        <v>0</v>
      </c>
      <c r="E35" s="73">
        <v>1514</v>
      </c>
      <c r="F35" s="73">
        <v>54180</v>
      </c>
      <c r="G35" s="73">
        <v>2980</v>
      </c>
    </row>
    <row r="36" spans="1:7" ht="15.75" customHeight="1">
      <c r="A36" s="67">
        <v>59</v>
      </c>
      <c r="B36" s="68">
        <v>148</v>
      </c>
      <c r="C36" s="72">
        <v>148</v>
      </c>
      <c r="D36" s="74">
        <v>0</v>
      </c>
      <c r="E36" s="73">
        <v>1533</v>
      </c>
      <c r="F36" s="73">
        <v>55104</v>
      </c>
      <c r="G36" s="73">
        <v>3014</v>
      </c>
    </row>
    <row r="37" spans="1:7" ht="15.75" customHeight="1">
      <c r="A37" s="67">
        <v>60</v>
      </c>
      <c r="B37" s="68">
        <v>148</v>
      </c>
      <c r="C37" s="72">
        <v>148</v>
      </c>
      <c r="D37" s="74">
        <v>0</v>
      </c>
      <c r="E37" s="73">
        <v>1558</v>
      </c>
      <c r="F37" s="73">
        <v>56730</v>
      </c>
      <c r="G37" s="73">
        <v>3066</v>
      </c>
    </row>
    <row r="38" spans="1:7" ht="15.75" customHeight="1">
      <c r="A38" s="67">
        <v>61</v>
      </c>
      <c r="B38" s="68">
        <v>149</v>
      </c>
      <c r="C38" s="72">
        <v>149</v>
      </c>
      <c r="D38" s="74">
        <v>0</v>
      </c>
      <c r="E38" s="73">
        <v>1600</v>
      </c>
      <c r="F38" s="73">
        <v>58601</v>
      </c>
      <c r="G38" s="73">
        <v>3120</v>
      </c>
    </row>
    <row r="39" spans="1:7" ht="15.75" customHeight="1">
      <c r="A39" s="67">
        <v>62</v>
      </c>
      <c r="B39" s="68">
        <v>149</v>
      </c>
      <c r="C39" s="72">
        <v>149</v>
      </c>
      <c r="D39" s="74">
        <v>0</v>
      </c>
      <c r="E39" s="73">
        <v>1630</v>
      </c>
      <c r="F39" s="73">
        <v>59645</v>
      </c>
      <c r="G39" s="73">
        <v>3173</v>
      </c>
    </row>
    <row r="40" spans="1:7" ht="15.75" customHeight="1">
      <c r="A40" s="67">
        <v>63</v>
      </c>
      <c r="B40" s="68">
        <v>149</v>
      </c>
      <c r="C40" s="72">
        <v>149</v>
      </c>
      <c r="D40" s="74">
        <v>0</v>
      </c>
      <c r="E40" s="73">
        <v>1644</v>
      </c>
      <c r="F40" s="73">
        <v>59528</v>
      </c>
      <c r="G40" s="73">
        <v>3204</v>
      </c>
    </row>
    <row r="41" spans="1:7" ht="15.75" customHeight="1">
      <c r="A41" s="67" t="s">
        <v>63</v>
      </c>
      <c r="B41" s="68">
        <v>149</v>
      </c>
      <c r="C41" s="72">
        <v>149</v>
      </c>
      <c r="D41" s="74">
        <v>0</v>
      </c>
      <c r="E41" s="73">
        <v>1648</v>
      </c>
      <c r="F41" s="73">
        <v>58168</v>
      </c>
      <c r="G41" s="73">
        <v>3222</v>
      </c>
    </row>
    <row r="42" spans="1:7" ht="15.75" customHeight="1">
      <c r="A42" s="75">
        <v>2</v>
      </c>
      <c r="B42" s="68">
        <v>149</v>
      </c>
      <c r="C42" s="72">
        <v>149</v>
      </c>
      <c r="D42" s="74">
        <v>0</v>
      </c>
      <c r="E42" s="73">
        <v>1659</v>
      </c>
      <c r="F42" s="73">
        <v>56449</v>
      </c>
      <c r="G42" s="73">
        <v>3253</v>
      </c>
    </row>
    <row r="43" spans="1:7" ht="15.75" customHeight="1">
      <c r="A43" s="67">
        <v>3</v>
      </c>
      <c r="B43" s="68">
        <v>148</v>
      </c>
      <c r="C43" s="72">
        <v>148</v>
      </c>
      <c r="D43" s="74">
        <v>0</v>
      </c>
      <c r="E43" s="73">
        <v>1668</v>
      </c>
      <c r="F43" s="73">
        <v>55159</v>
      </c>
      <c r="G43" s="73">
        <v>3285</v>
      </c>
    </row>
    <row r="44" spans="1:7" ht="15.75" customHeight="1">
      <c r="A44" s="67">
        <v>4</v>
      </c>
      <c r="B44" s="68">
        <v>149</v>
      </c>
      <c r="C44" s="72">
        <v>149</v>
      </c>
      <c r="D44" s="74">
        <v>0</v>
      </c>
      <c r="E44" s="73">
        <v>1646</v>
      </c>
      <c r="F44" s="73">
        <v>54244</v>
      </c>
      <c r="G44" s="73">
        <v>3252</v>
      </c>
    </row>
    <row r="45" spans="1:7" ht="15.75" customHeight="1">
      <c r="A45" s="67">
        <v>5</v>
      </c>
      <c r="B45" s="68">
        <v>149</v>
      </c>
      <c r="C45" s="72">
        <v>149</v>
      </c>
      <c r="D45" s="74">
        <v>0</v>
      </c>
      <c r="E45" s="73">
        <v>1609</v>
      </c>
      <c r="F45" s="73">
        <v>52841</v>
      </c>
      <c r="G45" s="73">
        <v>3210</v>
      </c>
    </row>
    <row r="46" spans="1:7" ht="15.75" customHeight="1">
      <c r="A46" s="67">
        <v>6</v>
      </c>
      <c r="B46" s="68">
        <v>151</v>
      </c>
      <c r="C46" s="72">
        <v>151</v>
      </c>
      <c r="D46" s="74">
        <v>0</v>
      </c>
      <c r="E46" s="73">
        <v>1567</v>
      </c>
      <c r="F46" s="73">
        <v>51498</v>
      </c>
      <c r="G46" s="73">
        <v>3184</v>
      </c>
    </row>
    <row r="47" spans="1:7" ht="15.75" customHeight="1">
      <c r="A47" s="67">
        <v>7</v>
      </c>
      <c r="B47" s="68">
        <v>151</v>
      </c>
      <c r="C47" s="72">
        <v>151</v>
      </c>
      <c r="D47" s="74">
        <v>0</v>
      </c>
      <c r="E47" s="73">
        <v>1536</v>
      </c>
      <c r="F47" s="73">
        <v>50217</v>
      </c>
      <c r="G47" s="73">
        <v>3145</v>
      </c>
    </row>
    <row r="48" spans="1:7" ht="15.75" customHeight="1">
      <c r="A48" s="67">
        <v>8</v>
      </c>
      <c r="B48" s="68">
        <v>151</v>
      </c>
      <c r="C48" s="72">
        <v>151</v>
      </c>
      <c r="D48" s="76">
        <v>0</v>
      </c>
      <c r="E48" s="77">
        <v>1526</v>
      </c>
      <c r="F48" s="73">
        <v>49719</v>
      </c>
      <c r="G48" s="73">
        <v>3151</v>
      </c>
    </row>
    <row r="49" spans="1:7" ht="15.75" customHeight="1">
      <c r="A49" s="67">
        <v>9</v>
      </c>
      <c r="B49" s="68">
        <v>151</v>
      </c>
      <c r="C49" s="72">
        <v>151</v>
      </c>
      <c r="D49" s="76">
        <v>0</v>
      </c>
      <c r="E49" s="78">
        <v>1506</v>
      </c>
      <c r="F49" s="79">
        <v>48612</v>
      </c>
      <c r="G49" s="79">
        <v>3162</v>
      </c>
    </row>
    <row r="50" spans="1:7" ht="15.75" customHeight="1">
      <c r="A50" s="80">
        <v>10</v>
      </c>
      <c r="B50" s="68">
        <v>151</v>
      </c>
      <c r="C50" s="72">
        <v>151</v>
      </c>
      <c r="D50" s="76">
        <v>0</v>
      </c>
      <c r="E50" s="78">
        <v>1482</v>
      </c>
      <c r="F50" s="79">
        <v>47328</v>
      </c>
      <c r="G50" s="79">
        <v>3125</v>
      </c>
    </row>
    <row r="51" spans="1:7" ht="15.75" customHeight="1">
      <c r="A51" s="80">
        <v>11</v>
      </c>
      <c r="B51" s="68">
        <v>151</v>
      </c>
      <c r="C51" s="72">
        <v>151</v>
      </c>
      <c r="D51" s="76">
        <v>0</v>
      </c>
      <c r="E51" s="78">
        <v>1452</v>
      </c>
      <c r="F51" s="79">
        <v>45918</v>
      </c>
      <c r="G51" s="79">
        <v>3090</v>
      </c>
    </row>
    <row r="52" spans="1:7" ht="15.75" customHeight="1">
      <c r="A52" s="80">
        <v>12</v>
      </c>
      <c r="B52" s="68">
        <v>151</v>
      </c>
      <c r="C52" s="81">
        <v>151</v>
      </c>
      <c r="D52" s="76">
        <v>0</v>
      </c>
      <c r="E52" s="78">
        <v>1431</v>
      </c>
      <c r="F52" s="79">
        <v>44409</v>
      </c>
      <c r="G52" s="79">
        <v>3076</v>
      </c>
    </row>
    <row r="53" spans="1:7" ht="15.75" customHeight="1">
      <c r="A53" s="80">
        <v>13</v>
      </c>
      <c r="B53" s="68">
        <v>151</v>
      </c>
      <c r="C53" s="81">
        <v>151</v>
      </c>
      <c r="D53" s="76">
        <v>0</v>
      </c>
      <c r="E53" s="78">
        <v>1399</v>
      </c>
      <c r="F53" s="79">
        <v>42779</v>
      </c>
      <c r="G53" s="79">
        <v>3059</v>
      </c>
    </row>
    <row r="54" spans="1:7" ht="15.75" customHeight="1">
      <c r="A54" s="80">
        <v>14</v>
      </c>
      <c r="B54" s="68">
        <v>151</v>
      </c>
      <c r="C54" s="81">
        <v>151</v>
      </c>
      <c r="D54" s="76">
        <v>0</v>
      </c>
      <c r="E54" s="78">
        <v>1358</v>
      </c>
      <c r="F54" s="79">
        <v>40876</v>
      </c>
      <c r="G54" s="79">
        <v>3032</v>
      </c>
    </row>
    <row r="55" spans="1:7" ht="15.75" customHeight="1">
      <c r="A55" s="80">
        <v>15</v>
      </c>
      <c r="B55" s="68">
        <v>148</v>
      </c>
      <c r="C55" s="81">
        <v>148</v>
      </c>
      <c r="D55" s="76">
        <v>0</v>
      </c>
      <c r="E55" s="78">
        <v>1315</v>
      </c>
      <c r="F55" s="79">
        <v>39165</v>
      </c>
      <c r="G55" s="79">
        <v>2988</v>
      </c>
    </row>
    <row r="56" spans="1:7" ht="15.75" customHeight="1">
      <c r="A56" s="82">
        <v>16</v>
      </c>
      <c r="B56" s="68">
        <v>149</v>
      </c>
      <c r="C56" s="81">
        <v>149</v>
      </c>
      <c r="D56" s="76">
        <v>0</v>
      </c>
      <c r="E56" s="78">
        <v>1280</v>
      </c>
      <c r="F56" s="79">
        <v>37768</v>
      </c>
      <c r="G56" s="79">
        <v>2944</v>
      </c>
    </row>
    <row r="57" spans="1:7" ht="15.75" customHeight="1">
      <c r="A57" s="80">
        <v>17</v>
      </c>
      <c r="B57" s="68">
        <v>147</v>
      </c>
      <c r="C57" s="81">
        <v>147</v>
      </c>
      <c r="D57" s="76">
        <v>0</v>
      </c>
      <c r="E57" s="78">
        <v>1257</v>
      </c>
      <c r="F57" s="79">
        <v>37003</v>
      </c>
      <c r="G57" s="79">
        <v>2889</v>
      </c>
    </row>
    <row r="58" spans="1:7" ht="15.75" customHeight="1">
      <c r="A58" s="80">
        <v>18</v>
      </c>
      <c r="B58" s="68">
        <v>146</v>
      </c>
      <c r="C58" s="81">
        <v>146</v>
      </c>
      <c r="D58" s="76">
        <v>0</v>
      </c>
      <c r="E58" s="78">
        <v>1251</v>
      </c>
      <c r="F58" s="79">
        <v>36430</v>
      </c>
      <c r="G58" s="79">
        <v>2896</v>
      </c>
    </row>
    <row r="59" spans="1:7" ht="15.75" customHeight="1">
      <c r="A59" s="80">
        <v>19</v>
      </c>
      <c r="B59" s="68">
        <v>147</v>
      </c>
      <c r="C59" s="81">
        <v>147</v>
      </c>
      <c r="D59" s="76">
        <v>0</v>
      </c>
      <c r="E59" s="78">
        <v>1266</v>
      </c>
      <c r="F59" s="79">
        <v>36638</v>
      </c>
      <c r="G59" s="79">
        <v>2917</v>
      </c>
    </row>
    <row r="60" spans="1:7" ht="15.75" customHeight="1">
      <c r="A60" s="80">
        <v>20</v>
      </c>
      <c r="B60" s="68">
        <v>147</v>
      </c>
      <c r="C60" s="81">
        <v>147</v>
      </c>
      <c r="D60" s="74">
        <v>0</v>
      </c>
      <c r="E60" s="78">
        <v>1268</v>
      </c>
      <c r="F60" s="78">
        <v>36022</v>
      </c>
      <c r="G60" s="81">
        <v>2920</v>
      </c>
    </row>
    <row r="61" spans="1:7" ht="15.75" customHeight="1">
      <c r="A61" s="80">
        <v>21</v>
      </c>
      <c r="B61" s="68">
        <v>147</v>
      </c>
      <c r="C61" s="81">
        <v>147</v>
      </c>
      <c r="D61" s="74">
        <v>0</v>
      </c>
      <c r="E61" s="78">
        <v>1276</v>
      </c>
      <c r="F61" s="78">
        <v>35888</v>
      </c>
      <c r="G61" s="81">
        <v>2928</v>
      </c>
    </row>
    <row r="62" spans="1:7" ht="15.75" customHeight="1">
      <c r="A62" s="80">
        <v>22</v>
      </c>
      <c r="B62" s="68">
        <v>148</v>
      </c>
      <c r="C62" s="81">
        <v>148</v>
      </c>
      <c r="D62" s="74">
        <v>0</v>
      </c>
      <c r="E62" s="78">
        <v>1292</v>
      </c>
      <c r="F62" s="78">
        <v>35057</v>
      </c>
      <c r="G62" s="81">
        <v>2904</v>
      </c>
    </row>
    <row r="63" spans="1:7" ht="15.75" customHeight="1">
      <c r="A63" s="80">
        <v>23</v>
      </c>
      <c r="B63" s="68">
        <v>147</v>
      </c>
      <c r="C63" s="81">
        <v>147</v>
      </c>
      <c r="D63" s="74">
        <v>0</v>
      </c>
      <c r="E63" s="78">
        <v>1281</v>
      </c>
      <c r="F63" s="78">
        <v>34566</v>
      </c>
      <c r="G63" s="81">
        <v>2875</v>
      </c>
    </row>
    <row r="64" spans="1:7" ht="15.75" customHeight="1">
      <c r="A64" s="80">
        <v>24</v>
      </c>
      <c r="B64" s="70">
        <v>147</v>
      </c>
      <c r="C64" s="81">
        <v>147</v>
      </c>
      <c r="D64" s="74">
        <v>0</v>
      </c>
      <c r="E64" s="78">
        <v>1270</v>
      </c>
      <c r="F64" s="78">
        <v>33722</v>
      </c>
      <c r="G64" s="81">
        <v>2877</v>
      </c>
    </row>
    <row r="65" spans="1:7" ht="15.75" customHeight="1">
      <c r="A65" s="83">
        <v>25</v>
      </c>
      <c r="B65" s="84">
        <v>145</v>
      </c>
      <c r="C65" s="85">
        <v>145</v>
      </c>
      <c r="D65" s="86">
        <v>0</v>
      </c>
      <c r="E65" s="86">
        <v>1262</v>
      </c>
      <c r="F65" s="86">
        <v>33081</v>
      </c>
      <c r="G65" s="85">
        <v>2881</v>
      </c>
    </row>
    <row r="66" ht="14.25">
      <c r="A66" s="87" t="s">
        <v>64</v>
      </c>
    </row>
    <row r="67" ht="14.25">
      <c r="A67" s="87" t="s">
        <v>65</v>
      </c>
    </row>
  </sheetData>
  <sheetProtection/>
  <mergeCells count="5">
    <mergeCell ref="A2:A3"/>
    <mergeCell ref="B2:D2"/>
    <mergeCell ref="E2:E3"/>
    <mergeCell ref="F2:F3"/>
    <mergeCell ref="G2:G3"/>
  </mergeCells>
  <printOptions horizontalCentered="1"/>
  <pageMargins left="0.7086614173228347" right="0.7086614173228347" top="0.5511811023622047" bottom="0.5511811023622047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5" style="65" customWidth="1"/>
    <col min="2" max="11" width="7.66015625" style="65" customWidth="1"/>
    <col min="12" max="15" width="9.66015625" style="65" customWidth="1"/>
    <col min="16" max="16" width="5.66015625" style="65" customWidth="1"/>
    <col min="17" max="16384" width="8.83203125" style="65" customWidth="1"/>
  </cols>
  <sheetData>
    <row r="1" spans="1:11" ht="16.5" customHeight="1">
      <c r="A1" s="62" t="s">
        <v>66</v>
      </c>
      <c r="B1" s="81"/>
      <c r="C1" s="81"/>
      <c r="D1" s="81"/>
      <c r="E1" s="81"/>
      <c r="F1" s="81"/>
      <c r="G1" s="81"/>
      <c r="H1" s="81"/>
      <c r="I1" s="81"/>
      <c r="J1" s="136" t="s">
        <v>67</v>
      </c>
      <c r="K1" s="136"/>
    </row>
    <row r="2" spans="1:11" ht="16.5" customHeight="1">
      <c r="A2" s="127" t="s">
        <v>68</v>
      </c>
      <c r="B2" s="138" t="s">
        <v>69</v>
      </c>
      <c r="C2" s="138"/>
      <c r="D2" s="138" t="s">
        <v>70</v>
      </c>
      <c r="E2" s="138"/>
      <c r="F2" s="138" t="s">
        <v>71</v>
      </c>
      <c r="G2" s="138"/>
      <c r="H2" s="138" t="s">
        <v>72</v>
      </c>
      <c r="I2" s="138"/>
      <c r="J2" s="139" t="s">
        <v>73</v>
      </c>
      <c r="K2" s="129"/>
    </row>
    <row r="3" spans="1:11" ht="16.5" customHeight="1">
      <c r="A3" s="137"/>
      <c r="B3" s="89" t="s">
        <v>74</v>
      </c>
      <c r="C3" s="89" t="s">
        <v>75</v>
      </c>
      <c r="D3" s="89" t="s">
        <v>74</v>
      </c>
      <c r="E3" s="89" t="s">
        <v>75</v>
      </c>
      <c r="F3" s="89" t="s">
        <v>74</v>
      </c>
      <c r="G3" s="89" t="s">
        <v>75</v>
      </c>
      <c r="H3" s="89" t="s">
        <v>74</v>
      </c>
      <c r="I3" s="89" t="s">
        <v>75</v>
      </c>
      <c r="J3" s="89" t="s">
        <v>74</v>
      </c>
      <c r="K3" s="90" t="s">
        <v>75</v>
      </c>
    </row>
    <row r="4" spans="1:11" ht="16.5" customHeight="1">
      <c r="A4" s="128"/>
      <c r="B4" s="91" t="s">
        <v>76</v>
      </c>
      <c r="C4" s="91" t="s">
        <v>76</v>
      </c>
      <c r="D4" s="91" t="s">
        <v>76</v>
      </c>
      <c r="E4" s="91" t="s">
        <v>76</v>
      </c>
      <c r="F4" s="91" t="s">
        <v>76</v>
      </c>
      <c r="G4" s="91" t="s">
        <v>76</v>
      </c>
      <c r="H4" s="91" t="s">
        <v>76</v>
      </c>
      <c r="I4" s="91" t="s">
        <v>76</v>
      </c>
      <c r="J4" s="91" t="s">
        <v>76</v>
      </c>
      <c r="K4" s="92" t="s">
        <v>76</v>
      </c>
    </row>
    <row r="5" spans="1:11" ht="21" customHeight="1">
      <c r="A5" s="93">
        <v>44</v>
      </c>
      <c r="B5" s="94" t="s">
        <v>77</v>
      </c>
      <c r="C5" s="95">
        <v>256</v>
      </c>
      <c r="D5" s="96" t="s">
        <v>77</v>
      </c>
      <c r="E5" s="97">
        <v>145</v>
      </c>
      <c r="F5" s="96" t="s">
        <v>77</v>
      </c>
      <c r="G5" s="97">
        <v>13</v>
      </c>
      <c r="H5" s="96" t="s">
        <v>77</v>
      </c>
      <c r="I5" s="97">
        <v>87</v>
      </c>
      <c r="J5" s="96" t="s">
        <v>77</v>
      </c>
      <c r="K5" s="97">
        <v>11</v>
      </c>
    </row>
    <row r="6" spans="1:11" ht="21" customHeight="1">
      <c r="A6" s="98">
        <v>45</v>
      </c>
      <c r="B6" s="94" t="s">
        <v>77</v>
      </c>
      <c r="C6" s="95">
        <v>271</v>
      </c>
      <c r="D6" s="96" t="s">
        <v>77</v>
      </c>
      <c r="E6" s="97">
        <v>171</v>
      </c>
      <c r="F6" s="96" t="s">
        <v>77</v>
      </c>
      <c r="G6" s="97">
        <v>9</v>
      </c>
      <c r="H6" s="96" t="s">
        <v>77</v>
      </c>
      <c r="I6" s="97">
        <v>73</v>
      </c>
      <c r="J6" s="96" t="s">
        <v>77</v>
      </c>
      <c r="K6" s="97">
        <v>18</v>
      </c>
    </row>
    <row r="7" spans="1:11" ht="21" customHeight="1">
      <c r="A7" s="98">
        <v>46</v>
      </c>
      <c r="B7" s="94" t="s">
        <v>77</v>
      </c>
      <c r="C7" s="95">
        <v>260</v>
      </c>
      <c r="D7" s="96" t="s">
        <v>77</v>
      </c>
      <c r="E7" s="97">
        <v>178</v>
      </c>
      <c r="F7" s="96" t="s">
        <v>77</v>
      </c>
      <c r="G7" s="97">
        <v>3</v>
      </c>
      <c r="H7" s="96" t="s">
        <v>77</v>
      </c>
      <c r="I7" s="97">
        <v>65</v>
      </c>
      <c r="J7" s="96" t="s">
        <v>77</v>
      </c>
      <c r="K7" s="97">
        <v>14</v>
      </c>
    </row>
    <row r="8" spans="1:11" ht="21" customHeight="1">
      <c r="A8" s="98">
        <v>47</v>
      </c>
      <c r="B8" s="94" t="s">
        <v>77</v>
      </c>
      <c r="C8" s="95">
        <v>214</v>
      </c>
      <c r="D8" s="96" t="s">
        <v>77</v>
      </c>
      <c r="E8" s="97">
        <v>136</v>
      </c>
      <c r="F8" s="96" t="s">
        <v>77</v>
      </c>
      <c r="G8" s="97">
        <v>4</v>
      </c>
      <c r="H8" s="96" t="s">
        <v>77</v>
      </c>
      <c r="I8" s="97">
        <v>59</v>
      </c>
      <c r="J8" s="96" t="s">
        <v>77</v>
      </c>
      <c r="K8" s="97">
        <v>15</v>
      </c>
    </row>
    <row r="9" spans="1:11" ht="21" customHeight="1">
      <c r="A9" s="98">
        <v>48</v>
      </c>
      <c r="B9" s="94" t="s">
        <v>77</v>
      </c>
      <c r="C9" s="95">
        <v>188</v>
      </c>
      <c r="D9" s="96" t="s">
        <v>77</v>
      </c>
      <c r="E9" s="97">
        <v>129</v>
      </c>
      <c r="F9" s="96" t="s">
        <v>77</v>
      </c>
      <c r="G9" s="97">
        <v>1</v>
      </c>
      <c r="H9" s="96" t="s">
        <v>77</v>
      </c>
      <c r="I9" s="97">
        <v>50</v>
      </c>
      <c r="J9" s="96" t="s">
        <v>77</v>
      </c>
      <c r="K9" s="97">
        <v>8</v>
      </c>
    </row>
    <row r="10" spans="1:11" ht="21" customHeight="1">
      <c r="A10" s="98">
        <v>49</v>
      </c>
      <c r="B10" s="94" t="s">
        <v>77</v>
      </c>
      <c r="C10" s="95">
        <v>149</v>
      </c>
      <c r="D10" s="96" t="s">
        <v>77</v>
      </c>
      <c r="E10" s="97">
        <v>95</v>
      </c>
      <c r="F10" s="96" t="s">
        <v>77</v>
      </c>
      <c r="G10" s="97">
        <v>0</v>
      </c>
      <c r="H10" s="96" t="s">
        <v>77</v>
      </c>
      <c r="I10" s="97">
        <v>47</v>
      </c>
      <c r="J10" s="96" t="s">
        <v>77</v>
      </c>
      <c r="K10" s="97">
        <v>7</v>
      </c>
    </row>
    <row r="11" spans="1:11" ht="21" customHeight="1">
      <c r="A11" s="98">
        <v>50</v>
      </c>
      <c r="B11" s="94" t="s">
        <v>77</v>
      </c>
      <c r="C11" s="95">
        <v>144</v>
      </c>
      <c r="D11" s="96" t="s">
        <v>77</v>
      </c>
      <c r="E11" s="97">
        <v>93</v>
      </c>
      <c r="F11" s="96" t="s">
        <v>77</v>
      </c>
      <c r="G11" s="97">
        <v>1</v>
      </c>
      <c r="H11" s="96" t="s">
        <v>77</v>
      </c>
      <c r="I11" s="97">
        <v>37</v>
      </c>
      <c r="J11" s="96" t="s">
        <v>77</v>
      </c>
      <c r="K11" s="97">
        <v>13</v>
      </c>
    </row>
    <row r="12" spans="1:11" ht="21" customHeight="1">
      <c r="A12" s="98">
        <v>51</v>
      </c>
      <c r="B12" s="94" t="s">
        <v>77</v>
      </c>
      <c r="C12" s="95">
        <v>165</v>
      </c>
      <c r="D12" s="96" t="s">
        <v>77</v>
      </c>
      <c r="E12" s="97">
        <v>117</v>
      </c>
      <c r="F12" s="96" t="s">
        <v>77</v>
      </c>
      <c r="G12" s="97">
        <v>1</v>
      </c>
      <c r="H12" s="96" t="s">
        <v>77</v>
      </c>
      <c r="I12" s="97">
        <v>37</v>
      </c>
      <c r="J12" s="96" t="s">
        <v>77</v>
      </c>
      <c r="K12" s="97">
        <v>10</v>
      </c>
    </row>
    <row r="13" spans="1:11" ht="21" customHeight="1">
      <c r="A13" s="98">
        <v>52</v>
      </c>
      <c r="B13" s="94" t="s">
        <v>77</v>
      </c>
      <c r="C13" s="95">
        <v>158</v>
      </c>
      <c r="D13" s="96" t="s">
        <v>77</v>
      </c>
      <c r="E13" s="97">
        <v>100</v>
      </c>
      <c r="F13" s="96" t="s">
        <v>77</v>
      </c>
      <c r="G13" s="97">
        <v>0</v>
      </c>
      <c r="H13" s="96" t="s">
        <v>77</v>
      </c>
      <c r="I13" s="97">
        <v>49</v>
      </c>
      <c r="J13" s="96" t="s">
        <v>77</v>
      </c>
      <c r="K13" s="97">
        <v>9</v>
      </c>
    </row>
    <row r="14" spans="1:11" ht="21" customHeight="1">
      <c r="A14" s="98">
        <v>53</v>
      </c>
      <c r="B14" s="94" t="s">
        <v>77</v>
      </c>
      <c r="C14" s="95">
        <v>156</v>
      </c>
      <c r="D14" s="96" t="s">
        <v>77</v>
      </c>
      <c r="E14" s="97">
        <v>98</v>
      </c>
      <c r="F14" s="96" t="s">
        <v>77</v>
      </c>
      <c r="G14" s="97">
        <v>2</v>
      </c>
      <c r="H14" s="96" t="s">
        <v>77</v>
      </c>
      <c r="I14" s="97">
        <v>45</v>
      </c>
      <c r="J14" s="96" t="s">
        <v>77</v>
      </c>
      <c r="K14" s="97">
        <v>11</v>
      </c>
    </row>
    <row r="15" spans="1:11" ht="21" customHeight="1">
      <c r="A15" s="98">
        <v>54</v>
      </c>
      <c r="B15" s="94" t="s">
        <v>77</v>
      </c>
      <c r="C15" s="95">
        <v>170</v>
      </c>
      <c r="D15" s="96" t="s">
        <v>77</v>
      </c>
      <c r="E15" s="97">
        <v>100</v>
      </c>
      <c r="F15" s="96" t="s">
        <v>77</v>
      </c>
      <c r="G15" s="97">
        <v>1</v>
      </c>
      <c r="H15" s="96" t="s">
        <v>77</v>
      </c>
      <c r="I15" s="97">
        <v>57</v>
      </c>
      <c r="J15" s="96" t="s">
        <v>77</v>
      </c>
      <c r="K15" s="97">
        <v>12</v>
      </c>
    </row>
    <row r="16" spans="1:11" ht="21" customHeight="1">
      <c r="A16" s="98">
        <v>55</v>
      </c>
      <c r="B16" s="94" t="s">
        <v>77</v>
      </c>
      <c r="C16" s="95">
        <v>175</v>
      </c>
      <c r="D16" s="96" t="s">
        <v>77</v>
      </c>
      <c r="E16" s="97">
        <v>96</v>
      </c>
      <c r="F16" s="96" t="s">
        <v>77</v>
      </c>
      <c r="G16" s="97">
        <v>1</v>
      </c>
      <c r="H16" s="96" t="s">
        <v>77</v>
      </c>
      <c r="I16" s="97">
        <v>66</v>
      </c>
      <c r="J16" s="96" t="s">
        <v>77</v>
      </c>
      <c r="K16" s="97">
        <v>12</v>
      </c>
    </row>
    <row r="17" spans="1:11" ht="21" customHeight="1">
      <c r="A17" s="98">
        <v>56</v>
      </c>
      <c r="B17" s="94" t="s">
        <v>77</v>
      </c>
      <c r="C17" s="95">
        <v>186</v>
      </c>
      <c r="D17" s="96" t="s">
        <v>77</v>
      </c>
      <c r="E17" s="97">
        <v>68</v>
      </c>
      <c r="F17" s="96" t="s">
        <v>77</v>
      </c>
      <c r="G17" s="97">
        <v>0</v>
      </c>
      <c r="H17" s="96" t="s">
        <v>77</v>
      </c>
      <c r="I17" s="97">
        <v>100</v>
      </c>
      <c r="J17" s="96" t="s">
        <v>77</v>
      </c>
      <c r="K17" s="97">
        <v>18</v>
      </c>
    </row>
    <row r="18" spans="1:11" ht="21" customHeight="1">
      <c r="A18" s="98">
        <v>57</v>
      </c>
      <c r="B18" s="94" t="s">
        <v>77</v>
      </c>
      <c r="C18" s="95">
        <v>195</v>
      </c>
      <c r="D18" s="96" t="s">
        <v>77</v>
      </c>
      <c r="E18" s="97">
        <v>88</v>
      </c>
      <c r="F18" s="96" t="s">
        <v>77</v>
      </c>
      <c r="G18" s="97">
        <v>3</v>
      </c>
      <c r="H18" s="96" t="s">
        <v>77</v>
      </c>
      <c r="I18" s="97">
        <v>93</v>
      </c>
      <c r="J18" s="96" t="s">
        <v>77</v>
      </c>
      <c r="K18" s="97">
        <v>11</v>
      </c>
    </row>
    <row r="19" spans="1:11" ht="21" customHeight="1">
      <c r="A19" s="98">
        <v>58</v>
      </c>
      <c r="B19" s="94" t="s">
        <v>77</v>
      </c>
      <c r="C19" s="95">
        <v>233</v>
      </c>
      <c r="D19" s="96" t="s">
        <v>77</v>
      </c>
      <c r="E19" s="97">
        <v>104</v>
      </c>
      <c r="F19" s="96" t="s">
        <v>77</v>
      </c>
      <c r="G19" s="97">
        <v>0</v>
      </c>
      <c r="H19" s="96" t="s">
        <v>77</v>
      </c>
      <c r="I19" s="97">
        <v>100</v>
      </c>
      <c r="J19" s="96" t="s">
        <v>77</v>
      </c>
      <c r="K19" s="97">
        <v>29</v>
      </c>
    </row>
    <row r="20" spans="1:11" ht="21" customHeight="1">
      <c r="A20" s="98">
        <v>59</v>
      </c>
      <c r="B20" s="94" t="s">
        <v>77</v>
      </c>
      <c r="C20" s="95">
        <v>271</v>
      </c>
      <c r="D20" s="96" t="s">
        <v>77</v>
      </c>
      <c r="E20" s="97">
        <v>126</v>
      </c>
      <c r="F20" s="96" t="s">
        <v>77</v>
      </c>
      <c r="G20" s="97">
        <v>3</v>
      </c>
      <c r="H20" s="96" t="s">
        <v>77</v>
      </c>
      <c r="I20" s="97">
        <v>121</v>
      </c>
      <c r="J20" s="96" t="s">
        <v>77</v>
      </c>
      <c r="K20" s="97">
        <v>21</v>
      </c>
    </row>
    <row r="21" spans="1:11" ht="21" customHeight="1">
      <c r="A21" s="98">
        <v>60</v>
      </c>
      <c r="B21" s="94" t="s">
        <v>77</v>
      </c>
      <c r="C21" s="95">
        <v>362</v>
      </c>
      <c r="D21" s="96" t="s">
        <v>77</v>
      </c>
      <c r="E21" s="97">
        <v>127</v>
      </c>
      <c r="F21" s="96" t="s">
        <v>77</v>
      </c>
      <c r="G21" s="97">
        <v>2</v>
      </c>
      <c r="H21" s="96" t="s">
        <v>77</v>
      </c>
      <c r="I21" s="97">
        <v>169</v>
      </c>
      <c r="J21" s="96" t="s">
        <v>77</v>
      </c>
      <c r="K21" s="97">
        <v>64</v>
      </c>
    </row>
    <row r="22" spans="1:11" ht="21" customHeight="1">
      <c r="A22" s="98">
        <v>61</v>
      </c>
      <c r="B22" s="94" t="s">
        <v>77</v>
      </c>
      <c r="C22" s="95">
        <v>353</v>
      </c>
      <c r="D22" s="96" t="s">
        <v>77</v>
      </c>
      <c r="E22" s="97">
        <v>119</v>
      </c>
      <c r="F22" s="96" t="s">
        <v>77</v>
      </c>
      <c r="G22" s="97">
        <v>4</v>
      </c>
      <c r="H22" s="96" t="s">
        <v>77</v>
      </c>
      <c r="I22" s="97">
        <v>199</v>
      </c>
      <c r="J22" s="96" t="s">
        <v>77</v>
      </c>
      <c r="K22" s="97">
        <v>31</v>
      </c>
    </row>
    <row r="23" spans="1:11" ht="21" customHeight="1">
      <c r="A23" s="98">
        <v>62</v>
      </c>
      <c r="B23" s="94" t="s">
        <v>77</v>
      </c>
      <c r="C23" s="95">
        <v>371</v>
      </c>
      <c r="D23" s="96" t="s">
        <v>77</v>
      </c>
      <c r="E23" s="97">
        <v>122</v>
      </c>
      <c r="F23" s="96" t="s">
        <v>77</v>
      </c>
      <c r="G23" s="97">
        <v>1</v>
      </c>
      <c r="H23" s="96" t="s">
        <v>77</v>
      </c>
      <c r="I23" s="97">
        <v>231</v>
      </c>
      <c r="J23" s="96" t="s">
        <v>77</v>
      </c>
      <c r="K23" s="97">
        <v>17</v>
      </c>
    </row>
    <row r="24" spans="1:11" ht="21" customHeight="1">
      <c r="A24" s="98">
        <v>63</v>
      </c>
      <c r="B24" s="94" t="s">
        <v>77</v>
      </c>
      <c r="C24" s="95">
        <v>363</v>
      </c>
      <c r="D24" s="96" t="s">
        <v>77</v>
      </c>
      <c r="E24" s="97">
        <v>112</v>
      </c>
      <c r="F24" s="96" t="s">
        <v>77</v>
      </c>
      <c r="G24" s="97">
        <v>1</v>
      </c>
      <c r="H24" s="96" t="s">
        <v>77</v>
      </c>
      <c r="I24" s="97">
        <v>219</v>
      </c>
      <c r="J24" s="96" t="s">
        <v>77</v>
      </c>
      <c r="K24" s="97">
        <v>31</v>
      </c>
    </row>
    <row r="25" spans="1:11" ht="21" customHeight="1">
      <c r="A25" s="99" t="s">
        <v>78</v>
      </c>
      <c r="B25" s="94" t="s">
        <v>79</v>
      </c>
      <c r="C25" s="95">
        <v>435</v>
      </c>
      <c r="D25" s="96" t="s">
        <v>79</v>
      </c>
      <c r="E25" s="97">
        <v>126</v>
      </c>
      <c r="F25" s="96" t="s">
        <v>79</v>
      </c>
      <c r="G25" s="97">
        <v>1</v>
      </c>
      <c r="H25" s="96" t="s">
        <v>79</v>
      </c>
      <c r="I25" s="97">
        <v>274</v>
      </c>
      <c r="J25" s="96" t="s">
        <v>79</v>
      </c>
      <c r="K25" s="97">
        <v>34</v>
      </c>
    </row>
    <row r="26" spans="1:11" ht="21" customHeight="1">
      <c r="A26" s="98">
        <v>2</v>
      </c>
      <c r="B26" s="94" t="s">
        <v>79</v>
      </c>
      <c r="C26" s="95">
        <v>484</v>
      </c>
      <c r="D26" s="96" t="s">
        <v>79</v>
      </c>
      <c r="E26" s="97">
        <v>129</v>
      </c>
      <c r="F26" s="96" t="s">
        <v>79</v>
      </c>
      <c r="G26" s="97">
        <v>1</v>
      </c>
      <c r="H26" s="96" t="s">
        <v>79</v>
      </c>
      <c r="I26" s="97">
        <v>311</v>
      </c>
      <c r="J26" s="96" t="s">
        <v>79</v>
      </c>
      <c r="K26" s="97">
        <v>43</v>
      </c>
    </row>
    <row r="27" spans="1:11" ht="21" customHeight="1">
      <c r="A27" s="98">
        <v>3</v>
      </c>
      <c r="B27" s="100">
        <v>995</v>
      </c>
      <c r="C27" s="95">
        <v>588</v>
      </c>
      <c r="D27" s="101">
        <v>460</v>
      </c>
      <c r="E27" s="101">
        <v>177</v>
      </c>
      <c r="F27" s="101">
        <v>1</v>
      </c>
      <c r="G27" s="101">
        <v>0</v>
      </c>
      <c r="H27" s="101">
        <v>478</v>
      </c>
      <c r="I27" s="101">
        <v>377</v>
      </c>
      <c r="J27" s="101">
        <v>56</v>
      </c>
      <c r="K27" s="102">
        <v>34</v>
      </c>
    </row>
    <row r="28" spans="1:11" ht="21" customHeight="1">
      <c r="A28" s="98">
        <v>4</v>
      </c>
      <c r="B28" s="100">
        <v>1064</v>
      </c>
      <c r="C28" s="95">
        <v>598</v>
      </c>
      <c r="D28" s="101">
        <v>484</v>
      </c>
      <c r="E28" s="101">
        <v>170</v>
      </c>
      <c r="F28" s="101">
        <v>2</v>
      </c>
      <c r="G28" s="101">
        <v>0</v>
      </c>
      <c r="H28" s="101">
        <v>486</v>
      </c>
      <c r="I28" s="101">
        <v>364</v>
      </c>
      <c r="J28" s="101">
        <v>92</v>
      </c>
      <c r="K28" s="102">
        <v>64</v>
      </c>
    </row>
    <row r="29" spans="1:11" ht="21" customHeight="1">
      <c r="A29" s="98">
        <v>5</v>
      </c>
      <c r="B29" s="100">
        <v>1108</v>
      </c>
      <c r="C29" s="95">
        <v>675</v>
      </c>
      <c r="D29" s="101">
        <v>466</v>
      </c>
      <c r="E29" s="101">
        <v>194</v>
      </c>
      <c r="F29" s="74">
        <v>4</v>
      </c>
      <c r="G29" s="74">
        <v>3</v>
      </c>
      <c r="H29" s="101">
        <v>570</v>
      </c>
      <c r="I29" s="101">
        <v>439</v>
      </c>
      <c r="J29" s="101">
        <v>68</v>
      </c>
      <c r="K29" s="102">
        <v>39</v>
      </c>
    </row>
    <row r="30" spans="1:11" ht="21" customHeight="1">
      <c r="A30" s="98">
        <v>6</v>
      </c>
      <c r="B30" s="100">
        <v>1116</v>
      </c>
      <c r="C30" s="95">
        <v>689</v>
      </c>
      <c r="D30" s="101">
        <v>499</v>
      </c>
      <c r="E30" s="101">
        <v>213</v>
      </c>
      <c r="F30" s="101">
        <v>6</v>
      </c>
      <c r="G30" s="101">
        <v>6</v>
      </c>
      <c r="H30" s="101">
        <v>519</v>
      </c>
      <c r="I30" s="101">
        <v>405</v>
      </c>
      <c r="J30" s="101">
        <v>92</v>
      </c>
      <c r="K30" s="102">
        <v>65</v>
      </c>
    </row>
    <row r="31" spans="1:11" ht="21" customHeight="1">
      <c r="A31" s="98">
        <v>7</v>
      </c>
      <c r="B31" s="100">
        <v>1182</v>
      </c>
      <c r="C31" s="95">
        <v>727</v>
      </c>
      <c r="D31" s="101">
        <v>493</v>
      </c>
      <c r="E31" s="101">
        <v>200</v>
      </c>
      <c r="F31" s="101">
        <v>3</v>
      </c>
      <c r="G31" s="101">
        <v>2</v>
      </c>
      <c r="H31" s="101">
        <v>558</v>
      </c>
      <c r="I31" s="101">
        <v>431</v>
      </c>
      <c r="J31" s="101">
        <v>128</v>
      </c>
      <c r="K31" s="102">
        <v>94</v>
      </c>
    </row>
    <row r="32" spans="1:11" ht="21" customHeight="1">
      <c r="A32" s="98">
        <v>8</v>
      </c>
      <c r="B32" s="100">
        <v>1333</v>
      </c>
      <c r="C32" s="95">
        <v>846</v>
      </c>
      <c r="D32" s="103">
        <v>502</v>
      </c>
      <c r="E32" s="103">
        <v>214</v>
      </c>
      <c r="F32" s="103">
        <v>3</v>
      </c>
      <c r="G32" s="103">
        <v>2</v>
      </c>
      <c r="H32" s="103">
        <v>631</v>
      </c>
      <c r="I32" s="103">
        <v>474</v>
      </c>
      <c r="J32" s="103">
        <v>197</v>
      </c>
      <c r="K32" s="102">
        <v>156</v>
      </c>
    </row>
    <row r="33" spans="1:11" ht="21" customHeight="1">
      <c r="A33" s="98">
        <v>9</v>
      </c>
      <c r="B33" s="100">
        <v>1340</v>
      </c>
      <c r="C33" s="95">
        <v>888</v>
      </c>
      <c r="D33" s="103">
        <v>489</v>
      </c>
      <c r="E33" s="103">
        <v>205</v>
      </c>
      <c r="F33" s="103">
        <v>9</v>
      </c>
      <c r="G33" s="103">
        <v>5</v>
      </c>
      <c r="H33" s="103">
        <v>606</v>
      </c>
      <c r="I33" s="103">
        <v>501</v>
      </c>
      <c r="J33" s="103">
        <v>236</v>
      </c>
      <c r="K33" s="102">
        <v>177</v>
      </c>
    </row>
    <row r="34" spans="1:11" ht="21" customHeight="1">
      <c r="A34" s="98">
        <v>10</v>
      </c>
      <c r="B34" s="100">
        <v>1332</v>
      </c>
      <c r="C34" s="95">
        <v>964</v>
      </c>
      <c r="D34" s="103">
        <v>423</v>
      </c>
      <c r="E34" s="103">
        <v>162</v>
      </c>
      <c r="F34" s="74">
        <v>3</v>
      </c>
      <c r="G34" s="74">
        <v>3</v>
      </c>
      <c r="H34" s="103">
        <v>873</v>
      </c>
      <c r="I34" s="103">
        <v>771</v>
      </c>
      <c r="J34" s="103">
        <v>33</v>
      </c>
      <c r="K34" s="102">
        <v>28</v>
      </c>
    </row>
    <row r="35" spans="1:11" ht="21" customHeight="1">
      <c r="A35" s="98">
        <v>11</v>
      </c>
      <c r="B35" s="100">
        <v>1343</v>
      </c>
      <c r="C35" s="104" t="s">
        <v>79</v>
      </c>
      <c r="D35" s="103">
        <v>412</v>
      </c>
      <c r="E35" s="96" t="s">
        <v>79</v>
      </c>
      <c r="F35" s="74">
        <v>4</v>
      </c>
      <c r="G35" s="74" t="s">
        <v>79</v>
      </c>
      <c r="H35" s="103">
        <v>873</v>
      </c>
      <c r="I35" s="96" t="s">
        <v>79</v>
      </c>
      <c r="J35" s="103">
        <v>54</v>
      </c>
      <c r="K35" s="105" t="s">
        <v>79</v>
      </c>
    </row>
    <row r="36" spans="1:11" ht="21" customHeight="1">
      <c r="A36" s="98">
        <v>12</v>
      </c>
      <c r="B36" s="100">
        <v>1281</v>
      </c>
      <c r="C36" s="104" t="s">
        <v>79</v>
      </c>
      <c r="D36" s="103">
        <v>371</v>
      </c>
      <c r="E36" s="96" t="s">
        <v>79</v>
      </c>
      <c r="F36" s="74">
        <v>3</v>
      </c>
      <c r="G36" s="74" t="s">
        <v>79</v>
      </c>
      <c r="H36" s="103">
        <v>873</v>
      </c>
      <c r="I36" s="96" t="s">
        <v>79</v>
      </c>
      <c r="J36" s="103">
        <v>34</v>
      </c>
      <c r="K36" s="105" t="s">
        <v>79</v>
      </c>
    </row>
    <row r="37" spans="1:11" ht="21" customHeight="1">
      <c r="A37" s="98">
        <v>13</v>
      </c>
      <c r="B37" s="100">
        <v>1288</v>
      </c>
      <c r="C37" s="104" t="s">
        <v>79</v>
      </c>
      <c r="D37" s="103">
        <v>353</v>
      </c>
      <c r="E37" s="96" t="s">
        <v>79</v>
      </c>
      <c r="F37" s="74">
        <v>2</v>
      </c>
      <c r="G37" s="74" t="s">
        <v>79</v>
      </c>
      <c r="H37" s="103">
        <v>879</v>
      </c>
      <c r="I37" s="96" t="s">
        <v>79</v>
      </c>
      <c r="J37" s="103">
        <v>54</v>
      </c>
      <c r="K37" s="105" t="s">
        <v>79</v>
      </c>
    </row>
    <row r="38" spans="1:11" ht="21" customHeight="1">
      <c r="A38" s="98">
        <v>14</v>
      </c>
      <c r="B38" s="100">
        <v>1119</v>
      </c>
      <c r="C38" s="104" t="s">
        <v>79</v>
      </c>
      <c r="D38" s="103">
        <v>333</v>
      </c>
      <c r="E38" s="96" t="s">
        <v>79</v>
      </c>
      <c r="F38" s="74">
        <v>2</v>
      </c>
      <c r="G38" s="74" t="s">
        <v>79</v>
      </c>
      <c r="H38" s="103">
        <v>758</v>
      </c>
      <c r="I38" s="96" t="s">
        <v>79</v>
      </c>
      <c r="J38" s="103">
        <v>26</v>
      </c>
      <c r="K38" s="105" t="s">
        <v>79</v>
      </c>
    </row>
    <row r="39" spans="1:11" ht="21" customHeight="1">
      <c r="A39" s="98">
        <v>15</v>
      </c>
      <c r="B39" s="100">
        <v>1072</v>
      </c>
      <c r="C39" s="104" t="s">
        <v>79</v>
      </c>
      <c r="D39" s="103">
        <v>250</v>
      </c>
      <c r="E39" s="96" t="s">
        <v>79</v>
      </c>
      <c r="F39" s="74">
        <v>1</v>
      </c>
      <c r="G39" s="74" t="s">
        <v>79</v>
      </c>
      <c r="H39" s="103">
        <v>802</v>
      </c>
      <c r="I39" s="96" t="s">
        <v>79</v>
      </c>
      <c r="J39" s="103">
        <v>19</v>
      </c>
      <c r="K39" s="105" t="s">
        <v>79</v>
      </c>
    </row>
    <row r="40" spans="1:11" ht="21" customHeight="1">
      <c r="A40" s="98">
        <v>16</v>
      </c>
      <c r="B40" s="100">
        <v>1032</v>
      </c>
      <c r="C40" s="104" t="s">
        <v>79</v>
      </c>
      <c r="D40" s="103">
        <v>240</v>
      </c>
      <c r="E40" s="74" t="s">
        <v>79</v>
      </c>
      <c r="F40" s="74">
        <v>1</v>
      </c>
      <c r="G40" s="74" t="s">
        <v>79</v>
      </c>
      <c r="H40" s="103">
        <v>770</v>
      </c>
      <c r="I40" s="74" t="s">
        <v>79</v>
      </c>
      <c r="J40" s="103">
        <v>21</v>
      </c>
      <c r="K40" s="74" t="s">
        <v>79</v>
      </c>
    </row>
    <row r="41" spans="1:11" ht="21" customHeight="1">
      <c r="A41" s="98">
        <v>17</v>
      </c>
      <c r="B41" s="100">
        <v>955</v>
      </c>
      <c r="C41" s="104" t="s">
        <v>79</v>
      </c>
      <c r="D41" s="103">
        <v>223</v>
      </c>
      <c r="E41" s="96" t="s">
        <v>79</v>
      </c>
      <c r="F41" s="74">
        <v>1</v>
      </c>
      <c r="G41" s="74" t="s">
        <v>79</v>
      </c>
      <c r="H41" s="103">
        <v>720</v>
      </c>
      <c r="I41" s="96" t="s">
        <v>79</v>
      </c>
      <c r="J41" s="103">
        <v>11</v>
      </c>
      <c r="K41" s="105" t="s">
        <v>79</v>
      </c>
    </row>
    <row r="42" spans="1:11" ht="21" customHeight="1">
      <c r="A42" s="98">
        <v>18</v>
      </c>
      <c r="B42" s="100">
        <v>1045</v>
      </c>
      <c r="C42" s="104" t="s">
        <v>79</v>
      </c>
      <c r="D42" s="103">
        <v>256</v>
      </c>
      <c r="E42" s="96" t="s">
        <v>79</v>
      </c>
      <c r="F42" s="74">
        <v>0</v>
      </c>
      <c r="G42" s="74" t="s">
        <v>79</v>
      </c>
      <c r="H42" s="103">
        <v>777</v>
      </c>
      <c r="I42" s="96" t="s">
        <v>79</v>
      </c>
      <c r="J42" s="103">
        <v>12</v>
      </c>
      <c r="K42" s="105" t="s">
        <v>79</v>
      </c>
    </row>
    <row r="43" spans="1:11" ht="21" customHeight="1">
      <c r="A43" s="98">
        <v>19</v>
      </c>
      <c r="B43" s="100">
        <v>1090</v>
      </c>
      <c r="C43" s="104" t="s">
        <v>79</v>
      </c>
      <c r="D43" s="103">
        <v>261</v>
      </c>
      <c r="E43" s="96" t="s">
        <v>79</v>
      </c>
      <c r="F43" s="74">
        <v>0</v>
      </c>
      <c r="G43" s="74" t="s">
        <v>79</v>
      </c>
      <c r="H43" s="103">
        <v>810</v>
      </c>
      <c r="I43" s="96" t="s">
        <v>79</v>
      </c>
      <c r="J43" s="103">
        <v>19</v>
      </c>
      <c r="K43" s="105" t="s">
        <v>79</v>
      </c>
    </row>
    <row r="44" spans="1:11" ht="21" customHeight="1">
      <c r="A44" s="98">
        <v>20</v>
      </c>
      <c r="B44" s="100">
        <v>971</v>
      </c>
      <c r="C44" s="104" t="s">
        <v>79</v>
      </c>
      <c r="D44" s="103">
        <v>213</v>
      </c>
      <c r="E44" s="96" t="s">
        <v>79</v>
      </c>
      <c r="F44" s="74">
        <v>0</v>
      </c>
      <c r="G44" s="74" t="s">
        <v>79</v>
      </c>
      <c r="H44" s="103">
        <v>750</v>
      </c>
      <c r="I44" s="96" t="s">
        <v>79</v>
      </c>
      <c r="J44" s="103">
        <v>8</v>
      </c>
      <c r="K44" s="105" t="s">
        <v>79</v>
      </c>
    </row>
    <row r="45" spans="1:11" ht="21" customHeight="1">
      <c r="A45" s="98">
        <v>21</v>
      </c>
      <c r="B45" s="100">
        <v>900</v>
      </c>
      <c r="C45" s="104" t="s">
        <v>79</v>
      </c>
      <c r="D45" s="103">
        <v>104</v>
      </c>
      <c r="E45" s="96" t="s">
        <v>79</v>
      </c>
      <c r="F45" s="74">
        <v>0</v>
      </c>
      <c r="G45" s="74" t="s">
        <v>79</v>
      </c>
      <c r="H45" s="103">
        <v>786</v>
      </c>
      <c r="I45" s="96" t="s">
        <v>79</v>
      </c>
      <c r="J45" s="103">
        <v>10</v>
      </c>
      <c r="K45" s="105" t="s">
        <v>79</v>
      </c>
    </row>
    <row r="46" spans="1:11" ht="21" customHeight="1">
      <c r="A46" s="98">
        <v>22</v>
      </c>
      <c r="B46" s="100">
        <v>917</v>
      </c>
      <c r="C46" s="104" t="s">
        <v>80</v>
      </c>
      <c r="D46" s="103">
        <v>100</v>
      </c>
      <c r="E46" s="96" t="s">
        <v>80</v>
      </c>
      <c r="F46" s="74">
        <v>0</v>
      </c>
      <c r="G46" s="74" t="s">
        <v>80</v>
      </c>
      <c r="H46" s="103">
        <v>808</v>
      </c>
      <c r="I46" s="96" t="s">
        <v>80</v>
      </c>
      <c r="J46" s="103">
        <v>9</v>
      </c>
      <c r="K46" s="105" t="s">
        <v>80</v>
      </c>
    </row>
    <row r="47" spans="1:11" ht="21" customHeight="1">
      <c r="A47" s="98">
        <v>23</v>
      </c>
      <c r="B47" s="100">
        <v>945</v>
      </c>
      <c r="C47" s="104" t="s">
        <v>80</v>
      </c>
      <c r="D47" s="103">
        <v>97</v>
      </c>
      <c r="E47" s="96" t="s">
        <v>80</v>
      </c>
      <c r="F47" s="74">
        <v>0</v>
      </c>
      <c r="G47" s="74" t="s">
        <v>80</v>
      </c>
      <c r="H47" s="103">
        <v>842</v>
      </c>
      <c r="I47" s="96" t="s">
        <v>80</v>
      </c>
      <c r="J47" s="103">
        <v>6</v>
      </c>
      <c r="K47" s="105" t="s">
        <v>80</v>
      </c>
    </row>
    <row r="48" spans="1:11" ht="21" customHeight="1">
      <c r="A48" s="106">
        <v>24</v>
      </c>
      <c r="B48" s="107">
        <v>982</v>
      </c>
      <c r="C48" s="108" t="s">
        <v>80</v>
      </c>
      <c r="D48" s="109">
        <v>129</v>
      </c>
      <c r="E48" s="110" t="s">
        <v>80</v>
      </c>
      <c r="F48" s="64">
        <v>2</v>
      </c>
      <c r="G48" s="64" t="s">
        <v>80</v>
      </c>
      <c r="H48" s="109">
        <v>830</v>
      </c>
      <c r="I48" s="110" t="s">
        <v>80</v>
      </c>
      <c r="J48" s="109">
        <v>21</v>
      </c>
      <c r="K48" s="111" t="s">
        <v>80</v>
      </c>
    </row>
    <row r="49" ht="15.75" customHeight="1">
      <c r="A49" s="87" t="s">
        <v>81</v>
      </c>
    </row>
    <row r="50" ht="15.75" customHeight="1">
      <c r="A50" s="87" t="s">
        <v>82</v>
      </c>
    </row>
    <row r="51" ht="15.75" customHeight="1">
      <c r="A51" s="87" t="s">
        <v>83</v>
      </c>
    </row>
    <row r="52" ht="14.25">
      <c r="A52" s="87"/>
    </row>
  </sheetData>
  <sheetProtection/>
  <mergeCells count="7">
    <mergeCell ref="J1:K1"/>
    <mergeCell ref="A2:A4"/>
    <mergeCell ref="B2:C2"/>
    <mergeCell ref="D2:E2"/>
    <mergeCell ref="F2:G2"/>
    <mergeCell ref="H2:I2"/>
    <mergeCell ref="J2:K2"/>
  </mergeCells>
  <printOptions horizontalCentered="1"/>
  <pageMargins left="0.7086614173228347" right="0.7086614173228347" top="0.5511811023622047" bottom="0.5511811023622047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Z21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83203125" style="2" customWidth="1"/>
    <col min="2" max="4" width="9" style="2" customWidth="1"/>
    <col min="5" max="13" width="6.58203125" style="2" customWidth="1"/>
    <col min="14" max="25" width="6.83203125" style="2" customWidth="1"/>
    <col min="26" max="26" width="3.83203125" style="2" customWidth="1"/>
    <col min="27" max="29" width="4.66015625" style="2" customWidth="1"/>
    <col min="30" max="16384" width="8.83203125" style="2" customWidth="1"/>
  </cols>
  <sheetData>
    <row r="1" spans="1:26" ht="16.5" customHeight="1">
      <c r="A1" s="5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3"/>
      <c r="V1" s="3"/>
      <c r="W1" s="143" t="s">
        <v>11</v>
      </c>
      <c r="X1" s="143"/>
      <c r="Y1" s="143"/>
      <c r="Z1" s="143"/>
    </row>
    <row r="2" spans="1:26" ht="16.5" customHeight="1">
      <c r="A2" s="144" t="s">
        <v>42</v>
      </c>
      <c r="B2" s="140" t="s">
        <v>7</v>
      </c>
      <c r="C2" s="141"/>
      <c r="D2" s="142"/>
      <c r="E2" s="140" t="s">
        <v>8</v>
      </c>
      <c r="F2" s="141"/>
      <c r="G2" s="142"/>
      <c r="H2" s="140" t="s">
        <v>9</v>
      </c>
      <c r="I2" s="141"/>
      <c r="J2" s="142"/>
      <c r="K2" s="140" t="s">
        <v>0</v>
      </c>
      <c r="L2" s="141"/>
      <c r="M2" s="142"/>
      <c r="N2" s="140" t="s">
        <v>10</v>
      </c>
      <c r="O2" s="141"/>
      <c r="P2" s="142"/>
      <c r="Q2" s="140" t="s">
        <v>1</v>
      </c>
      <c r="R2" s="141"/>
      <c r="S2" s="142"/>
      <c r="T2" s="140" t="s">
        <v>2</v>
      </c>
      <c r="U2" s="141"/>
      <c r="V2" s="142"/>
      <c r="W2" s="140" t="s">
        <v>3</v>
      </c>
      <c r="X2" s="141"/>
      <c r="Y2" s="141"/>
      <c r="Z2" s="146" t="s">
        <v>42</v>
      </c>
    </row>
    <row r="3" spans="1:26" ht="16.5" customHeight="1">
      <c r="A3" s="145"/>
      <c r="B3" s="11" t="s">
        <v>4</v>
      </c>
      <c r="C3" s="11" t="s">
        <v>5</v>
      </c>
      <c r="D3" s="11" t="s">
        <v>6</v>
      </c>
      <c r="E3" s="11" t="s">
        <v>4</v>
      </c>
      <c r="F3" s="11" t="s">
        <v>5</v>
      </c>
      <c r="G3" s="11" t="s">
        <v>6</v>
      </c>
      <c r="H3" s="11" t="s">
        <v>4</v>
      </c>
      <c r="I3" s="11" t="s">
        <v>5</v>
      </c>
      <c r="J3" s="11" t="s">
        <v>6</v>
      </c>
      <c r="K3" s="11" t="s">
        <v>4</v>
      </c>
      <c r="L3" s="11" t="s">
        <v>5</v>
      </c>
      <c r="M3" s="18" t="s">
        <v>6</v>
      </c>
      <c r="N3" s="11" t="s">
        <v>4</v>
      </c>
      <c r="O3" s="11" t="s">
        <v>5</v>
      </c>
      <c r="P3" s="11" t="s">
        <v>6</v>
      </c>
      <c r="Q3" s="11" t="s">
        <v>4</v>
      </c>
      <c r="R3" s="11" t="s">
        <v>5</v>
      </c>
      <c r="S3" s="11" t="s">
        <v>6</v>
      </c>
      <c r="T3" s="11" t="s">
        <v>4</v>
      </c>
      <c r="U3" s="11" t="s">
        <v>5</v>
      </c>
      <c r="V3" s="11" t="s">
        <v>6</v>
      </c>
      <c r="W3" s="11" t="s">
        <v>4</v>
      </c>
      <c r="X3" s="11" t="s">
        <v>5</v>
      </c>
      <c r="Y3" s="11" t="s">
        <v>6</v>
      </c>
      <c r="Z3" s="147"/>
    </row>
    <row r="4" spans="1:26" ht="14.25" customHeight="1">
      <c r="A4" s="14">
        <v>31</v>
      </c>
      <c r="B4" s="19">
        <v>25922</v>
      </c>
      <c r="C4" s="20">
        <v>13123</v>
      </c>
      <c r="D4" s="20">
        <v>12799</v>
      </c>
      <c r="E4" s="19">
        <v>8880</v>
      </c>
      <c r="F4" s="20">
        <v>5211</v>
      </c>
      <c r="G4" s="20">
        <v>3669</v>
      </c>
      <c r="H4" s="20">
        <v>13111</v>
      </c>
      <c r="I4" s="20">
        <v>6074</v>
      </c>
      <c r="J4" s="20">
        <v>7037</v>
      </c>
      <c r="K4" s="20">
        <v>338</v>
      </c>
      <c r="L4" s="20">
        <v>266</v>
      </c>
      <c r="M4" s="20">
        <v>72</v>
      </c>
      <c r="N4" s="20">
        <v>2998</v>
      </c>
      <c r="O4" s="20">
        <v>1294</v>
      </c>
      <c r="P4" s="20">
        <v>1704</v>
      </c>
      <c r="Q4" s="20">
        <v>595</v>
      </c>
      <c r="R4" s="20">
        <v>278</v>
      </c>
      <c r="S4" s="20">
        <v>317</v>
      </c>
      <c r="T4" s="21">
        <v>35.56052773705732</v>
      </c>
      <c r="U4" s="22">
        <v>41.73588356320963</v>
      </c>
      <c r="V4" s="22">
        <v>29.228846003594033</v>
      </c>
      <c r="W4" s="22">
        <v>51.88257078929095</v>
      </c>
      <c r="X4" s="22">
        <v>48.312123752190814</v>
      </c>
      <c r="Y4" s="22">
        <v>55.54340182826783</v>
      </c>
      <c r="Z4" s="16">
        <v>31</v>
      </c>
    </row>
    <row r="5" spans="1:26" ht="14.25" customHeight="1">
      <c r="A5" s="14">
        <v>32</v>
      </c>
      <c r="B5" s="19">
        <v>27024</v>
      </c>
      <c r="C5" s="20">
        <v>13690</v>
      </c>
      <c r="D5" s="20">
        <v>13334</v>
      </c>
      <c r="E5" s="19">
        <v>9014</v>
      </c>
      <c r="F5" s="20">
        <v>5215</v>
      </c>
      <c r="G5" s="20">
        <v>3799</v>
      </c>
      <c r="H5" s="20">
        <v>14531</v>
      </c>
      <c r="I5" s="20">
        <v>6868</v>
      </c>
      <c r="J5" s="20">
        <v>7663</v>
      </c>
      <c r="K5" s="20">
        <v>259</v>
      </c>
      <c r="L5" s="20">
        <v>200</v>
      </c>
      <c r="M5" s="20">
        <v>59</v>
      </c>
      <c r="N5" s="20">
        <v>2623</v>
      </c>
      <c r="O5" s="20">
        <v>1104</v>
      </c>
      <c r="P5" s="20">
        <v>1519</v>
      </c>
      <c r="Q5" s="20">
        <v>597</v>
      </c>
      <c r="R5" s="20">
        <v>303</v>
      </c>
      <c r="S5" s="20">
        <v>294</v>
      </c>
      <c r="T5" s="21">
        <v>34.3139431616341</v>
      </c>
      <c r="U5" s="22">
        <v>39.55441928414901</v>
      </c>
      <c r="V5" s="22">
        <v>28.933553322333882</v>
      </c>
      <c r="W5" s="22">
        <v>54.729129662522205</v>
      </c>
      <c r="X5" s="22">
        <v>51.62892622352082</v>
      </c>
      <c r="Y5" s="22">
        <v>57.912104394780265</v>
      </c>
      <c r="Z5" s="16">
        <v>32</v>
      </c>
    </row>
    <row r="6" spans="1:26" ht="14.25" customHeight="1">
      <c r="A6" s="14">
        <v>33</v>
      </c>
      <c r="B6" s="19">
        <v>24237</v>
      </c>
      <c r="C6" s="20">
        <v>12217</v>
      </c>
      <c r="D6" s="20">
        <v>12020</v>
      </c>
      <c r="E6" s="19">
        <v>8461</v>
      </c>
      <c r="F6" s="20">
        <v>4739</v>
      </c>
      <c r="G6" s="20">
        <v>3722</v>
      </c>
      <c r="H6" s="20">
        <v>12766</v>
      </c>
      <c r="I6" s="20">
        <v>6144</v>
      </c>
      <c r="J6" s="20">
        <v>6622</v>
      </c>
      <c r="K6" s="20">
        <v>190</v>
      </c>
      <c r="L6" s="20">
        <v>138</v>
      </c>
      <c r="M6" s="20">
        <v>52</v>
      </c>
      <c r="N6" s="20">
        <v>2564</v>
      </c>
      <c r="O6" s="20">
        <v>1071</v>
      </c>
      <c r="P6" s="20">
        <v>1493</v>
      </c>
      <c r="Q6" s="20">
        <v>256</v>
      </c>
      <c r="R6" s="20">
        <v>125</v>
      </c>
      <c r="S6" s="20">
        <v>131</v>
      </c>
      <c r="T6" s="21">
        <v>35.69336138961093</v>
      </c>
      <c r="U6" s="22">
        <v>39.91978390766964</v>
      </c>
      <c r="V6" s="22">
        <v>31.39767054908486</v>
      </c>
      <c r="W6" s="22">
        <v>53.45546065932252</v>
      </c>
      <c r="X6" s="22">
        <v>51.42015224686912</v>
      </c>
      <c r="Y6" s="22">
        <v>55.52412645590682</v>
      </c>
      <c r="Z6" s="16">
        <v>33</v>
      </c>
    </row>
    <row r="7" spans="1:26" ht="14.25" customHeight="1">
      <c r="A7" s="14">
        <v>34</v>
      </c>
      <c r="B7" s="19">
        <v>24784</v>
      </c>
      <c r="C7" s="20">
        <v>12642</v>
      </c>
      <c r="D7" s="20">
        <v>12142</v>
      </c>
      <c r="E7" s="19">
        <v>9326</v>
      </c>
      <c r="F7" s="20">
        <v>5220</v>
      </c>
      <c r="G7" s="20">
        <v>4106</v>
      </c>
      <c r="H7" s="20">
        <v>12612</v>
      </c>
      <c r="I7" s="20">
        <v>6117</v>
      </c>
      <c r="J7" s="20">
        <v>6495</v>
      </c>
      <c r="K7" s="20">
        <v>198</v>
      </c>
      <c r="L7" s="20">
        <v>138</v>
      </c>
      <c r="M7" s="20">
        <v>60</v>
      </c>
      <c r="N7" s="20">
        <v>2238</v>
      </c>
      <c r="O7" s="20">
        <v>926</v>
      </c>
      <c r="P7" s="20">
        <v>1312</v>
      </c>
      <c r="Q7" s="20">
        <v>410</v>
      </c>
      <c r="R7" s="20">
        <v>241</v>
      </c>
      <c r="S7" s="20">
        <v>169</v>
      </c>
      <c r="T7" s="21">
        <v>38.428018076178176</v>
      </c>
      <c r="U7" s="22">
        <v>42.38253440911248</v>
      </c>
      <c r="V7" s="22">
        <v>34.31065722286279</v>
      </c>
      <c r="W7" s="22">
        <v>51.68657198192383</v>
      </c>
      <c r="X7" s="22">
        <v>49.47793070716659</v>
      </c>
      <c r="Y7" s="22">
        <v>53.98616372920442</v>
      </c>
      <c r="Z7" s="16">
        <v>34</v>
      </c>
    </row>
    <row r="8" spans="1:26" ht="14.25" customHeight="1">
      <c r="A8" s="14">
        <v>35</v>
      </c>
      <c r="B8" s="19">
        <v>23704</v>
      </c>
      <c r="C8" s="20">
        <v>12039</v>
      </c>
      <c r="D8" s="20">
        <v>11665</v>
      </c>
      <c r="E8" s="19">
        <v>9124</v>
      </c>
      <c r="F8" s="20">
        <v>5050</v>
      </c>
      <c r="G8" s="20">
        <v>4074</v>
      </c>
      <c r="H8" s="20">
        <v>12311</v>
      </c>
      <c r="I8" s="20">
        <v>5849</v>
      </c>
      <c r="J8" s="20">
        <v>6462</v>
      </c>
      <c r="K8" s="20">
        <v>187</v>
      </c>
      <c r="L8" s="20">
        <v>132</v>
      </c>
      <c r="M8" s="20">
        <v>55</v>
      </c>
      <c r="N8" s="20">
        <v>1855</v>
      </c>
      <c r="O8" s="20">
        <v>885</v>
      </c>
      <c r="P8" s="20">
        <v>970</v>
      </c>
      <c r="Q8" s="20">
        <v>227</v>
      </c>
      <c r="R8" s="20">
        <v>123</v>
      </c>
      <c r="S8" s="20">
        <v>104</v>
      </c>
      <c r="T8" s="21">
        <v>39.28029024637192</v>
      </c>
      <c r="U8" s="22">
        <v>43.04344214635767</v>
      </c>
      <c r="V8" s="22">
        <v>35.39648521217317</v>
      </c>
      <c r="W8" s="22">
        <v>52.72527843401957</v>
      </c>
      <c r="X8" s="22">
        <v>49.68020599717585</v>
      </c>
      <c r="Y8" s="22">
        <v>55.86798114016288</v>
      </c>
      <c r="Z8" s="16">
        <v>35</v>
      </c>
    </row>
    <row r="9" spans="1:26" ht="14.25" customHeight="1">
      <c r="A9" s="14">
        <v>36</v>
      </c>
      <c r="B9" s="19">
        <v>18055</v>
      </c>
      <c r="C9" s="20">
        <v>9252</v>
      </c>
      <c r="D9" s="20">
        <v>8803</v>
      </c>
      <c r="E9" s="19">
        <v>7938</v>
      </c>
      <c r="F9" s="20">
        <v>4374</v>
      </c>
      <c r="G9" s="20">
        <v>3564</v>
      </c>
      <c r="H9" s="20">
        <v>8691</v>
      </c>
      <c r="I9" s="20">
        <v>4113</v>
      </c>
      <c r="J9" s="20">
        <v>4578</v>
      </c>
      <c r="K9" s="20">
        <v>128</v>
      </c>
      <c r="L9" s="20">
        <v>96</v>
      </c>
      <c r="M9" s="20">
        <v>32</v>
      </c>
      <c r="N9" s="20">
        <v>1183</v>
      </c>
      <c r="O9" s="20">
        <v>624</v>
      </c>
      <c r="P9" s="20">
        <v>559</v>
      </c>
      <c r="Q9" s="20">
        <v>115</v>
      </c>
      <c r="R9" s="20">
        <v>45</v>
      </c>
      <c r="S9" s="20">
        <v>70</v>
      </c>
      <c r="T9" s="21">
        <v>44.674605372472996</v>
      </c>
      <c r="U9" s="22">
        <v>48.313878080415044</v>
      </c>
      <c r="V9" s="22">
        <v>40.84971032602522</v>
      </c>
      <c r="W9" s="22">
        <v>48.84519523677652</v>
      </c>
      <c r="X9" s="22">
        <v>45.49286640726329</v>
      </c>
      <c r="Y9" s="22">
        <v>52.36851073497672</v>
      </c>
      <c r="Z9" s="16">
        <v>36</v>
      </c>
    </row>
    <row r="10" spans="1:26" ht="14.25" customHeight="1">
      <c r="A10" s="14">
        <v>37</v>
      </c>
      <c r="B10" s="19">
        <v>26951</v>
      </c>
      <c r="C10" s="20">
        <v>13639</v>
      </c>
      <c r="D10" s="20">
        <v>13312</v>
      </c>
      <c r="E10" s="19">
        <v>11732</v>
      </c>
      <c r="F10" s="20">
        <v>6472</v>
      </c>
      <c r="G10" s="20">
        <v>5260</v>
      </c>
      <c r="H10" s="20">
        <v>12421</v>
      </c>
      <c r="I10" s="20">
        <v>5718</v>
      </c>
      <c r="J10" s="20">
        <v>6703</v>
      </c>
      <c r="K10" s="20">
        <v>206</v>
      </c>
      <c r="L10" s="20">
        <v>171</v>
      </c>
      <c r="M10" s="20">
        <v>35</v>
      </c>
      <c r="N10" s="20">
        <v>2281</v>
      </c>
      <c r="O10" s="20">
        <v>1084</v>
      </c>
      <c r="P10" s="20">
        <v>1197</v>
      </c>
      <c r="Q10" s="20">
        <v>311</v>
      </c>
      <c r="R10" s="20">
        <v>194</v>
      </c>
      <c r="S10" s="20">
        <v>117</v>
      </c>
      <c r="T10" s="21">
        <v>44.29520240436348</v>
      </c>
      <c r="U10" s="22">
        <v>48.705916856074495</v>
      </c>
      <c r="V10" s="22">
        <v>39.77614182692308</v>
      </c>
      <c r="W10" s="22">
        <v>46.85169381470075</v>
      </c>
      <c r="X10" s="22">
        <v>43.17765232055136</v>
      </c>
      <c r="Y10" s="22">
        <v>50.61598557692307</v>
      </c>
      <c r="Z10" s="16">
        <v>37</v>
      </c>
    </row>
    <row r="11" spans="1:26" ht="14.25" customHeight="1">
      <c r="A11" s="14">
        <v>38</v>
      </c>
      <c r="B11" s="19">
        <v>33603</v>
      </c>
      <c r="C11" s="20">
        <v>17087</v>
      </c>
      <c r="D11" s="20">
        <v>16516</v>
      </c>
      <c r="E11" s="19">
        <v>15726</v>
      </c>
      <c r="F11" s="20">
        <v>8597</v>
      </c>
      <c r="G11" s="20">
        <v>7129</v>
      </c>
      <c r="H11" s="20">
        <v>13686</v>
      </c>
      <c r="I11" s="20">
        <v>6276</v>
      </c>
      <c r="J11" s="20">
        <v>7410</v>
      </c>
      <c r="K11" s="20">
        <v>324</v>
      </c>
      <c r="L11" s="20">
        <v>215</v>
      </c>
      <c r="M11" s="20">
        <v>109</v>
      </c>
      <c r="N11" s="20">
        <v>3734</v>
      </c>
      <c r="O11" s="20">
        <v>1945</v>
      </c>
      <c r="P11" s="20">
        <v>1789</v>
      </c>
      <c r="Q11" s="20">
        <v>133</v>
      </c>
      <c r="R11" s="20">
        <v>54</v>
      </c>
      <c r="S11" s="20">
        <v>79</v>
      </c>
      <c r="T11" s="21">
        <v>47.76359253638068</v>
      </c>
      <c r="U11" s="22">
        <v>51.571370047404464</v>
      </c>
      <c r="V11" s="22">
        <v>43.82417050133204</v>
      </c>
      <c r="W11" s="22">
        <v>41.69270600839211</v>
      </c>
      <c r="X11" s="22">
        <v>37.987944051032954</v>
      </c>
      <c r="Y11" s="22">
        <v>45.52555098086704</v>
      </c>
      <c r="Z11" s="16">
        <v>38</v>
      </c>
    </row>
    <row r="12" spans="1:26" ht="14.25" customHeight="1">
      <c r="A12" s="14">
        <v>39</v>
      </c>
      <c r="B12" s="19">
        <v>34546</v>
      </c>
      <c r="C12" s="20">
        <v>17491</v>
      </c>
      <c r="D12" s="20">
        <v>17055</v>
      </c>
      <c r="E12" s="19">
        <v>17351</v>
      </c>
      <c r="F12" s="20">
        <v>9528</v>
      </c>
      <c r="G12" s="20">
        <v>7823</v>
      </c>
      <c r="H12" s="20">
        <v>13412</v>
      </c>
      <c r="I12" s="20">
        <v>6099</v>
      </c>
      <c r="J12" s="20">
        <v>7313</v>
      </c>
      <c r="K12" s="20">
        <v>563</v>
      </c>
      <c r="L12" s="20">
        <v>271</v>
      </c>
      <c r="M12" s="20">
        <v>292</v>
      </c>
      <c r="N12" s="20">
        <v>3047</v>
      </c>
      <c r="O12" s="20">
        <v>1498</v>
      </c>
      <c r="P12" s="20">
        <v>1549</v>
      </c>
      <c r="Q12" s="20">
        <v>173</v>
      </c>
      <c r="R12" s="20">
        <v>95</v>
      </c>
      <c r="S12" s="20">
        <v>78</v>
      </c>
      <c r="T12" s="21">
        <v>51.855497018468135</v>
      </c>
      <c r="U12" s="22">
        <v>56.02309759304786</v>
      </c>
      <c r="V12" s="22">
        <v>47.58135444151275</v>
      </c>
      <c r="W12" s="22">
        <v>40.45330863196897</v>
      </c>
      <c r="X12" s="22">
        <v>36.418729632382366</v>
      </c>
      <c r="Y12" s="22">
        <v>44.59102902374671</v>
      </c>
      <c r="Z12" s="16">
        <v>39</v>
      </c>
    </row>
    <row r="13" spans="1:26" ht="14.25" customHeight="1">
      <c r="A13" s="14">
        <v>40</v>
      </c>
      <c r="B13" s="19">
        <v>32752</v>
      </c>
      <c r="C13" s="20">
        <v>16547</v>
      </c>
      <c r="D13" s="20">
        <v>16205</v>
      </c>
      <c r="E13" s="19">
        <v>18070</v>
      </c>
      <c r="F13" s="20">
        <v>9850</v>
      </c>
      <c r="G13" s="20">
        <v>8220</v>
      </c>
      <c r="H13" s="20">
        <v>11163</v>
      </c>
      <c r="I13" s="20">
        <v>4940</v>
      </c>
      <c r="J13" s="20">
        <v>6223</v>
      </c>
      <c r="K13" s="20">
        <v>729</v>
      </c>
      <c r="L13" s="20">
        <v>319</v>
      </c>
      <c r="M13" s="20">
        <v>410</v>
      </c>
      <c r="N13" s="20">
        <v>2692</v>
      </c>
      <c r="O13" s="20">
        <v>1382</v>
      </c>
      <c r="P13" s="20">
        <v>1310</v>
      </c>
      <c r="Q13" s="20">
        <v>98</v>
      </c>
      <c r="R13" s="20">
        <v>56</v>
      </c>
      <c r="S13" s="20">
        <v>42</v>
      </c>
      <c r="T13" s="21">
        <v>57.39802149487054</v>
      </c>
      <c r="U13" s="22">
        <v>61.45524868556234</v>
      </c>
      <c r="V13" s="22">
        <v>53.25516815797593</v>
      </c>
      <c r="W13" s="22">
        <v>36.30923302393747</v>
      </c>
      <c r="X13" s="22">
        <v>31.782196168489758</v>
      </c>
      <c r="Y13" s="22">
        <v>40.93181116939216</v>
      </c>
      <c r="Z13" s="16">
        <v>40</v>
      </c>
    </row>
    <row r="14" spans="1:26" ht="14.25" customHeight="1">
      <c r="A14" s="14">
        <v>41</v>
      </c>
      <c r="B14" s="19">
        <v>29769</v>
      </c>
      <c r="C14" s="20">
        <v>14923</v>
      </c>
      <c r="D14" s="20">
        <v>14846</v>
      </c>
      <c r="E14" s="19">
        <v>18050</v>
      </c>
      <c r="F14" s="20">
        <v>9634</v>
      </c>
      <c r="G14" s="20">
        <v>8416</v>
      </c>
      <c r="H14" s="20">
        <v>8720</v>
      </c>
      <c r="I14" s="20">
        <v>3877</v>
      </c>
      <c r="J14" s="20">
        <v>4843</v>
      </c>
      <c r="K14" s="20">
        <v>687</v>
      </c>
      <c r="L14" s="20">
        <v>281</v>
      </c>
      <c r="M14" s="20">
        <v>406</v>
      </c>
      <c r="N14" s="20">
        <v>2251</v>
      </c>
      <c r="O14" s="20">
        <v>1097</v>
      </c>
      <c r="P14" s="20">
        <v>1154</v>
      </c>
      <c r="Q14" s="20">
        <v>61</v>
      </c>
      <c r="R14" s="20">
        <v>34</v>
      </c>
      <c r="S14" s="20">
        <v>27</v>
      </c>
      <c r="T14" s="21">
        <v>62.94131479055394</v>
      </c>
      <c r="U14" s="22">
        <v>66.44106412919655</v>
      </c>
      <c r="V14" s="22">
        <v>59.423413714131755</v>
      </c>
      <c r="W14" s="22">
        <v>31.59998656320333</v>
      </c>
      <c r="X14" s="22">
        <v>27.863030221805268</v>
      </c>
      <c r="Y14" s="22">
        <v>35.3563249360097</v>
      </c>
      <c r="Z14" s="16">
        <v>41</v>
      </c>
    </row>
    <row r="15" spans="1:26" ht="14.25" customHeight="1">
      <c r="A15" s="14">
        <v>42</v>
      </c>
      <c r="B15" s="19">
        <v>28934</v>
      </c>
      <c r="C15" s="20">
        <v>14843</v>
      </c>
      <c r="D15" s="20">
        <v>14091</v>
      </c>
      <c r="E15" s="19">
        <v>17808</v>
      </c>
      <c r="F15" s="20">
        <v>9715</v>
      </c>
      <c r="G15" s="20">
        <v>8093</v>
      </c>
      <c r="H15" s="20">
        <v>8379</v>
      </c>
      <c r="I15" s="20">
        <v>3870</v>
      </c>
      <c r="J15" s="20">
        <v>4509</v>
      </c>
      <c r="K15" s="20">
        <v>810</v>
      </c>
      <c r="L15" s="20">
        <v>263</v>
      </c>
      <c r="M15" s="20">
        <v>547</v>
      </c>
      <c r="N15" s="20">
        <v>1895</v>
      </c>
      <c r="O15" s="20">
        <v>978</v>
      </c>
      <c r="P15" s="20">
        <v>917</v>
      </c>
      <c r="Q15" s="20">
        <v>42</v>
      </c>
      <c r="R15" s="20">
        <v>17</v>
      </c>
      <c r="S15" s="20">
        <v>25</v>
      </c>
      <c r="T15" s="21">
        <v>64.3464436303311</v>
      </c>
      <c r="U15" s="22">
        <v>67.223607087516</v>
      </c>
      <c r="V15" s="22">
        <v>61.31573344688099</v>
      </c>
      <c r="W15" s="22">
        <v>31.758484827538535</v>
      </c>
      <c r="X15" s="22">
        <v>27.844775314963282</v>
      </c>
      <c r="Y15" s="22">
        <v>35.881058831878505</v>
      </c>
      <c r="Z15" s="16">
        <v>42</v>
      </c>
    </row>
    <row r="16" spans="1:26" ht="14.25" customHeight="1">
      <c r="A16" s="14">
        <v>43</v>
      </c>
      <c r="B16" s="19">
        <v>26854</v>
      </c>
      <c r="C16" s="20">
        <v>13691</v>
      </c>
      <c r="D16" s="20">
        <v>13163</v>
      </c>
      <c r="E16" s="19">
        <v>17023</v>
      </c>
      <c r="F16" s="20">
        <v>9073</v>
      </c>
      <c r="G16" s="20">
        <v>7950</v>
      </c>
      <c r="H16" s="20">
        <v>6989</v>
      </c>
      <c r="I16" s="20">
        <v>3397</v>
      </c>
      <c r="J16" s="20">
        <v>3592</v>
      </c>
      <c r="K16" s="20">
        <v>939</v>
      </c>
      <c r="L16" s="20">
        <v>265</v>
      </c>
      <c r="M16" s="20">
        <v>674</v>
      </c>
      <c r="N16" s="20">
        <v>1779</v>
      </c>
      <c r="O16" s="20">
        <v>880</v>
      </c>
      <c r="P16" s="20">
        <v>899</v>
      </c>
      <c r="Q16" s="20">
        <v>124</v>
      </c>
      <c r="R16" s="20">
        <v>76</v>
      </c>
      <c r="S16" s="20">
        <v>48</v>
      </c>
      <c r="T16" s="21">
        <v>66.88761450808073</v>
      </c>
      <c r="U16" s="22">
        <v>68.20539040245417</v>
      </c>
      <c r="V16" s="22">
        <v>65.51697941198815</v>
      </c>
      <c r="W16" s="22">
        <v>29.52260370894466</v>
      </c>
      <c r="X16" s="22">
        <v>26.74749835658462</v>
      </c>
      <c r="Y16" s="22">
        <v>32.409025298184304</v>
      </c>
      <c r="Z16" s="16">
        <v>43</v>
      </c>
    </row>
    <row r="17" spans="1:26" ht="14.25" customHeight="1">
      <c r="A17" s="15">
        <v>44</v>
      </c>
      <c r="B17" s="23">
        <v>25641</v>
      </c>
      <c r="C17" s="24">
        <v>13015</v>
      </c>
      <c r="D17" s="25">
        <v>12626</v>
      </c>
      <c r="E17" s="23">
        <v>16482</v>
      </c>
      <c r="F17" s="24">
        <v>8746</v>
      </c>
      <c r="G17" s="24">
        <v>7736</v>
      </c>
      <c r="H17" s="24">
        <v>6259</v>
      </c>
      <c r="I17" s="24">
        <v>3076</v>
      </c>
      <c r="J17" s="24">
        <v>3183</v>
      </c>
      <c r="K17" s="24">
        <v>1084</v>
      </c>
      <c r="L17" s="24">
        <v>309</v>
      </c>
      <c r="M17" s="24">
        <v>775</v>
      </c>
      <c r="N17" s="24">
        <v>1762</v>
      </c>
      <c r="O17" s="24">
        <v>847</v>
      </c>
      <c r="P17" s="24">
        <v>915</v>
      </c>
      <c r="Q17" s="24">
        <v>54</v>
      </c>
      <c r="R17" s="24">
        <v>37</v>
      </c>
      <c r="S17" s="24">
        <v>17</v>
      </c>
      <c r="T17" s="26">
        <v>68.5074685074685</v>
      </c>
      <c r="U17" s="27">
        <v>69.57356895889359</v>
      </c>
      <c r="V17" s="27">
        <v>67.40852209725962</v>
      </c>
      <c r="W17" s="27">
        <v>28.63772863772864</v>
      </c>
      <c r="X17" s="27">
        <v>26.008451786400304</v>
      </c>
      <c r="Y17" s="27">
        <v>31.348012038650403</v>
      </c>
      <c r="Z17" s="17">
        <v>44</v>
      </c>
    </row>
    <row r="18" ht="13.5">
      <c r="Z18" s="28"/>
    </row>
    <row r="19" ht="13.5">
      <c r="Z19" s="29"/>
    </row>
    <row r="21" ht="13.5" customHeight="1">
      <c r="K21" s="10"/>
    </row>
    <row r="45" ht="12.75" customHeight="1"/>
  </sheetData>
  <sheetProtection/>
  <mergeCells count="11">
    <mergeCell ref="A2:A3"/>
    <mergeCell ref="Z2:Z3"/>
    <mergeCell ref="B2:D2"/>
    <mergeCell ref="E2:G2"/>
    <mergeCell ref="H2:J2"/>
    <mergeCell ref="K2:M2"/>
    <mergeCell ref="W1:Z1"/>
    <mergeCell ref="N2:P2"/>
    <mergeCell ref="Q2:S2"/>
    <mergeCell ref="T2:V2"/>
    <mergeCell ref="W2:Y2"/>
  </mergeCells>
  <printOptions horizontalCentered="1"/>
  <pageMargins left="0.5905511811023623" right="0.5905511811023623" top="0.3937007874015748" bottom="0.5905511811023623" header="0.5118110236220472" footer="0.5118110236220472"/>
  <pageSetup blackAndWhite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M28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3.83203125" style="6" customWidth="1"/>
    <col min="2" max="2" width="6.33203125" style="6" customWidth="1"/>
    <col min="3" max="4" width="6.16015625" style="6" customWidth="1"/>
    <col min="5" max="5" width="5.83203125" style="6" customWidth="1"/>
    <col min="6" max="7" width="4.66015625" style="6" customWidth="1"/>
    <col min="8" max="9" width="4.5" style="6" customWidth="1"/>
    <col min="10" max="10" width="4.66015625" style="6" customWidth="1"/>
    <col min="11" max="12" width="4.5" style="6" customWidth="1"/>
    <col min="13" max="13" width="4.91015625" style="6" customWidth="1"/>
    <col min="14" max="17" width="4.66015625" style="6" customWidth="1"/>
    <col min="18" max="18" width="4.5" style="6" customWidth="1"/>
    <col min="19" max="19" width="4.66015625" style="6" customWidth="1"/>
    <col min="20" max="21" width="4.08203125" style="6" customWidth="1"/>
    <col min="22" max="24" width="3.91015625" style="6" customWidth="1"/>
    <col min="25" max="25" width="4.33203125" style="6" customWidth="1"/>
    <col min="26" max="27" width="3.66015625" style="6" customWidth="1"/>
    <col min="28" max="29" width="3.5" style="6" customWidth="1"/>
    <col min="30" max="35" width="4.08203125" style="6" customWidth="1"/>
    <col min="36" max="37" width="4.91015625" style="6" customWidth="1"/>
    <col min="38" max="38" width="4.91015625" style="7" customWidth="1"/>
    <col min="39" max="39" width="3.83203125" style="6" customWidth="1"/>
    <col min="40" max="16384" width="8.83203125" style="6" customWidth="1"/>
  </cols>
  <sheetData>
    <row r="1" spans="1:39" ht="18" customHeight="1">
      <c r="A1" s="5" t="s">
        <v>41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43" t="s">
        <v>11</v>
      </c>
      <c r="AJ1" s="143"/>
      <c r="AK1" s="143"/>
      <c r="AL1" s="143"/>
      <c r="AM1" s="4"/>
    </row>
    <row r="2" spans="1:39" ht="17.25" customHeight="1">
      <c r="A2" s="148" t="s">
        <v>42</v>
      </c>
      <c r="B2" s="151" t="s">
        <v>7</v>
      </c>
      <c r="C2" s="154"/>
      <c r="D2" s="155"/>
      <c r="E2" s="151" t="s">
        <v>19</v>
      </c>
      <c r="F2" s="154"/>
      <c r="G2" s="154"/>
      <c r="H2" s="32"/>
      <c r="I2" s="33"/>
      <c r="J2" s="151" t="s">
        <v>12</v>
      </c>
      <c r="K2" s="161"/>
      <c r="L2" s="148"/>
      <c r="M2" s="151" t="s">
        <v>9</v>
      </c>
      <c r="N2" s="154"/>
      <c r="O2" s="155"/>
      <c r="P2" s="151" t="s">
        <v>20</v>
      </c>
      <c r="Q2" s="154"/>
      <c r="R2" s="155"/>
      <c r="S2" s="151" t="s">
        <v>10</v>
      </c>
      <c r="T2" s="154"/>
      <c r="U2" s="155"/>
      <c r="V2" s="151" t="s">
        <v>1</v>
      </c>
      <c r="W2" s="154"/>
      <c r="X2" s="155"/>
      <c r="Y2" s="12" t="s">
        <v>40</v>
      </c>
      <c r="Z2" s="34"/>
      <c r="AA2" s="34"/>
      <c r="AB2" s="34"/>
      <c r="AC2" s="13"/>
      <c r="AD2" s="151" t="s">
        <v>2</v>
      </c>
      <c r="AE2" s="154"/>
      <c r="AF2" s="155"/>
      <c r="AG2" s="151" t="s">
        <v>3</v>
      </c>
      <c r="AH2" s="161"/>
      <c r="AI2" s="148"/>
      <c r="AJ2" s="159" t="s">
        <v>13</v>
      </c>
      <c r="AK2" s="163"/>
      <c r="AL2" s="163"/>
      <c r="AM2" s="151" t="s">
        <v>42</v>
      </c>
    </row>
    <row r="3" spans="1:39" ht="17.25" customHeight="1">
      <c r="A3" s="149"/>
      <c r="B3" s="156"/>
      <c r="C3" s="157"/>
      <c r="D3" s="158"/>
      <c r="E3" s="156"/>
      <c r="F3" s="157"/>
      <c r="G3" s="157"/>
      <c r="H3" s="159" t="s">
        <v>21</v>
      </c>
      <c r="I3" s="160"/>
      <c r="J3" s="153" t="s">
        <v>22</v>
      </c>
      <c r="K3" s="162"/>
      <c r="L3" s="150"/>
      <c r="M3" s="156"/>
      <c r="N3" s="157"/>
      <c r="O3" s="158"/>
      <c r="P3" s="156"/>
      <c r="Q3" s="157"/>
      <c r="R3" s="158"/>
      <c r="S3" s="156"/>
      <c r="T3" s="157"/>
      <c r="U3" s="158"/>
      <c r="V3" s="156"/>
      <c r="W3" s="157"/>
      <c r="X3" s="158"/>
      <c r="Y3" s="166" t="s">
        <v>4</v>
      </c>
      <c r="Z3" s="159" t="s">
        <v>14</v>
      </c>
      <c r="AA3" s="160"/>
      <c r="AB3" s="159" t="s">
        <v>15</v>
      </c>
      <c r="AC3" s="160"/>
      <c r="AD3" s="156"/>
      <c r="AE3" s="157"/>
      <c r="AF3" s="158"/>
      <c r="AG3" s="153"/>
      <c r="AH3" s="162"/>
      <c r="AI3" s="150"/>
      <c r="AJ3" s="164" t="s">
        <v>4</v>
      </c>
      <c r="AK3" s="35" t="s">
        <v>16</v>
      </c>
      <c r="AL3" s="30" t="s">
        <v>37</v>
      </c>
      <c r="AM3" s="152"/>
    </row>
    <row r="4" spans="1:39" ht="17.25" customHeight="1">
      <c r="A4" s="150"/>
      <c r="B4" s="36" t="s">
        <v>4</v>
      </c>
      <c r="C4" s="36" t="s">
        <v>5</v>
      </c>
      <c r="D4" s="37" t="s">
        <v>6</v>
      </c>
      <c r="E4" s="36" t="s">
        <v>4</v>
      </c>
      <c r="F4" s="36" t="s">
        <v>5</v>
      </c>
      <c r="G4" s="36" t="s">
        <v>6</v>
      </c>
      <c r="H4" s="36" t="s">
        <v>5</v>
      </c>
      <c r="I4" s="37" t="s">
        <v>6</v>
      </c>
      <c r="J4" s="36" t="s">
        <v>4</v>
      </c>
      <c r="K4" s="36" t="s">
        <v>5</v>
      </c>
      <c r="L4" s="37" t="s">
        <v>6</v>
      </c>
      <c r="M4" s="36" t="s">
        <v>4</v>
      </c>
      <c r="N4" s="36" t="s">
        <v>5</v>
      </c>
      <c r="O4" s="37" t="s">
        <v>6</v>
      </c>
      <c r="P4" s="36" t="s">
        <v>4</v>
      </c>
      <c r="Q4" s="36" t="s">
        <v>5</v>
      </c>
      <c r="R4" s="37" t="s">
        <v>6</v>
      </c>
      <c r="S4" s="36" t="s">
        <v>4</v>
      </c>
      <c r="T4" s="36" t="s">
        <v>5</v>
      </c>
      <c r="U4" s="37" t="s">
        <v>6</v>
      </c>
      <c r="V4" s="36" t="s">
        <v>4</v>
      </c>
      <c r="W4" s="36" t="s">
        <v>5</v>
      </c>
      <c r="X4" s="37" t="s">
        <v>6</v>
      </c>
      <c r="Y4" s="165"/>
      <c r="Z4" s="36" t="s">
        <v>5</v>
      </c>
      <c r="AA4" s="36" t="s">
        <v>6</v>
      </c>
      <c r="AB4" s="36" t="s">
        <v>5</v>
      </c>
      <c r="AC4" s="37" t="s">
        <v>6</v>
      </c>
      <c r="AD4" s="36" t="s">
        <v>4</v>
      </c>
      <c r="AE4" s="36" t="s">
        <v>5</v>
      </c>
      <c r="AF4" s="37" t="s">
        <v>6</v>
      </c>
      <c r="AG4" s="36" t="s">
        <v>4</v>
      </c>
      <c r="AH4" s="36" t="s">
        <v>5</v>
      </c>
      <c r="AI4" s="37" t="s">
        <v>6</v>
      </c>
      <c r="AJ4" s="165"/>
      <c r="AK4" s="36" t="s">
        <v>17</v>
      </c>
      <c r="AL4" s="31" t="s">
        <v>39</v>
      </c>
      <c r="AM4" s="153"/>
    </row>
    <row r="5" spans="1:39" ht="14.25" customHeight="1">
      <c r="A5" s="38">
        <v>45</v>
      </c>
      <c r="B5" s="19">
        <f aca="true" t="shared" si="0" ref="B5:B25">C5+D5</f>
        <v>24107</v>
      </c>
      <c r="C5" s="20">
        <f aca="true" t="shared" si="1" ref="C5:D10">F5+N5+Q5+T5+W5</f>
        <v>12250</v>
      </c>
      <c r="D5" s="20">
        <f t="shared" si="1"/>
        <v>11857</v>
      </c>
      <c r="E5" s="19">
        <f aca="true" t="shared" si="2" ref="E5:E25">F5+G5</f>
        <v>16245</v>
      </c>
      <c r="F5" s="20">
        <v>8450</v>
      </c>
      <c r="G5" s="20">
        <v>7795</v>
      </c>
      <c r="H5" s="20">
        <v>460</v>
      </c>
      <c r="I5" s="20">
        <v>919</v>
      </c>
      <c r="J5" s="39"/>
      <c r="K5" s="39"/>
      <c r="L5" s="39"/>
      <c r="M5" s="20">
        <f aca="true" t="shared" si="3" ref="M5:M25">N5+O5</f>
        <v>4942</v>
      </c>
      <c r="N5" s="20">
        <v>2571</v>
      </c>
      <c r="O5" s="20">
        <v>2371</v>
      </c>
      <c r="P5" s="20">
        <f aca="true" t="shared" si="4" ref="P5:P11">Q5+R5</f>
        <v>1363</v>
      </c>
      <c r="Q5" s="20">
        <v>364</v>
      </c>
      <c r="R5" s="20">
        <v>999</v>
      </c>
      <c r="S5" s="20">
        <f aca="true" t="shared" si="5" ref="S5:S25">T5+U5</f>
        <v>1499</v>
      </c>
      <c r="T5" s="20">
        <v>831</v>
      </c>
      <c r="U5" s="20">
        <v>668</v>
      </c>
      <c r="V5" s="20">
        <f aca="true" t="shared" si="6" ref="V5:V25">W5+X5</f>
        <v>58</v>
      </c>
      <c r="W5" s="20">
        <v>34</v>
      </c>
      <c r="X5" s="20">
        <v>24</v>
      </c>
      <c r="Y5" s="40"/>
      <c r="Z5" s="39"/>
      <c r="AA5" s="39"/>
      <c r="AB5" s="39"/>
      <c r="AC5" s="39"/>
      <c r="AD5" s="21">
        <f aca="true" t="shared" si="7" ref="AD5:AF11">(E5+P5)/B5*100</f>
        <v>73.04102542829884</v>
      </c>
      <c r="AE5" s="22">
        <f t="shared" si="7"/>
        <v>71.95102040816327</v>
      </c>
      <c r="AF5" s="22">
        <f t="shared" si="7"/>
        <v>74.16715864046554</v>
      </c>
      <c r="AG5" s="22">
        <f aca="true" t="shared" si="8" ref="AG5:AI11">(M5+P5)/B5*100</f>
        <v>26.154229062098146</v>
      </c>
      <c r="AH5" s="22">
        <f t="shared" si="8"/>
        <v>23.959183673469386</v>
      </c>
      <c r="AI5" s="22">
        <f t="shared" si="8"/>
        <v>28.42202918107447</v>
      </c>
      <c r="AJ5" s="19">
        <f aca="true" t="shared" si="9" ref="AJ5:AJ11">M5+P5</f>
        <v>6305</v>
      </c>
      <c r="AK5" s="20">
        <v>4080</v>
      </c>
      <c r="AL5" s="22">
        <f aca="true" t="shared" si="10" ref="AL5:AL25">AK5/AJ5*100</f>
        <v>64.71054718477399</v>
      </c>
      <c r="AM5" s="41">
        <v>45</v>
      </c>
    </row>
    <row r="6" spans="1:39" ht="14.25" customHeight="1">
      <c r="A6" s="38">
        <v>46</v>
      </c>
      <c r="B6" s="19">
        <f t="shared" si="0"/>
        <v>22909</v>
      </c>
      <c r="C6" s="20">
        <f t="shared" si="1"/>
        <v>11798</v>
      </c>
      <c r="D6" s="20">
        <f t="shared" si="1"/>
        <v>11111</v>
      </c>
      <c r="E6" s="19">
        <f t="shared" si="2"/>
        <v>16378</v>
      </c>
      <c r="F6" s="20">
        <v>8597</v>
      </c>
      <c r="G6" s="20">
        <v>7781</v>
      </c>
      <c r="H6" s="20">
        <v>405</v>
      </c>
      <c r="I6" s="20">
        <v>882</v>
      </c>
      <c r="J6" s="39"/>
      <c r="K6" s="39"/>
      <c r="L6" s="39"/>
      <c r="M6" s="20">
        <f t="shared" si="3"/>
        <v>3783</v>
      </c>
      <c r="N6" s="20">
        <v>1931</v>
      </c>
      <c r="O6" s="20">
        <v>1852</v>
      </c>
      <c r="P6" s="20">
        <f t="shared" si="4"/>
        <v>1223</v>
      </c>
      <c r="Q6" s="20">
        <v>317</v>
      </c>
      <c r="R6" s="20">
        <v>906</v>
      </c>
      <c r="S6" s="20">
        <f t="shared" si="5"/>
        <v>1455</v>
      </c>
      <c r="T6" s="20">
        <v>912</v>
      </c>
      <c r="U6" s="20">
        <v>543</v>
      </c>
      <c r="V6" s="20">
        <f t="shared" si="6"/>
        <v>70</v>
      </c>
      <c r="W6" s="20">
        <v>41</v>
      </c>
      <c r="X6" s="20">
        <v>29</v>
      </c>
      <c r="Y6" s="40"/>
      <c r="Z6" s="39"/>
      <c r="AA6" s="39"/>
      <c r="AB6" s="39"/>
      <c r="AC6" s="39"/>
      <c r="AD6" s="21">
        <f t="shared" si="7"/>
        <v>76.83006678597931</v>
      </c>
      <c r="AE6" s="22">
        <f t="shared" si="7"/>
        <v>75.55517884387184</v>
      </c>
      <c r="AF6" s="22">
        <f t="shared" si="7"/>
        <v>78.18378183781837</v>
      </c>
      <c r="AG6" s="22">
        <f t="shared" si="8"/>
        <v>21.851674014579423</v>
      </c>
      <c r="AH6" s="22">
        <f t="shared" si="8"/>
        <v>19.054076962196984</v>
      </c>
      <c r="AI6" s="22">
        <f t="shared" si="8"/>
        <v>24.822248222482223</v>
      </c>
      <c r="AJ6" s="19">
        <f t="shared" si="9"/>
        <v>5006</v>
      </c>
      <c r="AK6" s="20">
        <v>3435</v>
      </c>
      <c r="AL6" s="22">
        <f t="shared" si="10"/>
        <v>68.61765880942869</v>
      </c>
      <c r="AM6" s="41">
        <v>46</v>
      </c>
    </row>
    <row r="7" spans="1:39" ht="14.25" customHeight="1">
      <c r="A7" s="38">
        <v>47</v>
      </c>
      <c r="B7" s="19">
        <f t="shared" si="0"/>
        <v>22579</v>
      </c>
      <c r="C7" s="20">
        <f t="shared" si="1"/>
        <v>11424</v>
      </c>
      <c r="D7" s="20">
        <f t="shared" si="1"/>
        <v>11155</v>
      </c>
      <c r="E7" s="19">
        <f t="shared" si="2"/>
        <v>16593</v>
      </c>
      <c r="F7" s="20">
        <v>8575</v>
      </c>
      <c r="G7" s="20">
        <v>8018</v>
      </c>
      <c r="H7" s="20">
        <v>375</v>
      </c>
      <c r="I7" s="20">
        <v>991</v>
      </c>
      <c r="J7" s="39"/>
      <c r="K7" s="39"/>
      <c r="L7" s="39"/>
      <c r="M7" s="20">
        <f t="shared" si="3"/>
        <v>3417</v>
      </c>
      <c r="N7" s="20">
        <v>1730</v>
      </c>
      <c r="O7" s="20">
        <v>1687</v>
      </c>
      <c r="P7" s="20">
        <f t="shared" si="4"/>
        <v>1283</v>
      </c>
      <c r="Q7" s="20">
        <v>321</v>
      </c>
      <c r="R7" s="20">
        <v>962</v>
      </c>
      <c r="S7" s="20">
        <f t="shared" si="5"/>
        <v>1245</v>
      </c>
      <c r="T7" s="20">
        <v>770</v>
      </c>
      <c r="U7" s="20">
        <v>475</v>
      </c>
      <c r="V7" s="20">
        <f t="shared" si="6"/>
        <v>41</v>
      </c>
      <c r="W7" s="20">
        <v>28</v>
      </c>
      <c r="X7" s="20">
        <v>13</v>
      </c>
      <c r="Y7" s="40"/>
      <c r="Z7" s="39"/>
      <c r="AA7" s="39"/>
      <c r="AB7" s="39"/>
      <c r="AC7" s="39"/>
      <c r="AD7" s="21">
        <f t="shared" si="7"/>
        <v>79.17091102351743</v>
      </c>
      <c r="AE7" s="22">
        <f t="shared" si="7"/>
        <v>77.87114845938376</v>
      </c>
      <c r="AF7" s="22">
        <f t="shared" si="7"/>
        <v>80.50201703272076</v>
      </c>
      <c r="AG7" s="22">
        <f t="shared" si="8"/>
        <v>20.815802294167145</v>
      </c>
      <c r="AH7" s="22">
        <f t="shared" si="8"/>
        <v>17.95343137254902</v>
      </c>
      <c r="AI7" s="22">
        <f t="shared" si="8"/>
        <v>23.74719856566562</v>
      </c>
      <c r="AJ7" s="19">
        <f t="shared" si="9"/>
        <v>4700</v>
      </c>
      <c r="AK7" s="20">
        <v>3083</v>
      </c>
      <c r="AL7" s="22">
        <f t="shared" si="10"/>
        <v>65.59574468085107</v>
      </c>
      <c r="AM7" s="41">
        <v>47</v>
      </c>
    </row>
    <row r="8" spans="1:39" ht="14.25" customHeight="1">
      <c r="A8" s="38">
        <v>48</v>
      </c>
      <c r="B8" s="19">
        <f t="shared" si="0"/>
        <v>20599</v>
      </c>
      <c r="C8" s="20">
        <f t="shared" si="1"/>
        <v>10336</v>
      </c>
      <c r="D8" s="20">
        <f t="shared" si="1"/>
        <v>10263</v>
      </c>
      <c r="E8" s="19">
        <f t="shared" si="2"/>
        <v>15939</v>
      </c>
      <c r="F8" s="20">
        <v>8167</v>
      </c>
      <c r="G8" s="20">
        <v>7772</v>
      </c>
      <c r="H8" s="20">
        <v>282</v>
      </c>
      <c r="I8" s="20">
        <v>781</v>
      </c>
      <c r="J8" s="39"/>
      <c r="K8" s="39"/>
      <c r="L8" s="39"/>
      <c r="M8" s="20">
        <f t="shared" si="3"/>
        <v>2452</v>
      </c>
      <c r="N8" s="20">
        <v>1295</v>
      </c>
      <c r="O8" s="20">
        <v>1157</v>
      </c>
      <c r="P8" s="20">
        <f t="shared" si="4"/>
        <v>1123</v>
      </c>
      <c r="Q8" s="20">
        <v>239</v>
      </c>
      <c r="R8" s="20">
        <v>884</v>
      </c>
      <c r="S8" s="20">
        <f t="shared" si="5"/>
        <v>1018</v>
      </c>
      <c r="T8" s="20">
        <v>589</v>
      </c>
      <c r="U8" s="20">
        <v>429</v>
      </c>
      <c r="V8" s="20">
        <f t="shared" si="6"/>
        <v>67</v>
      </c>
      <c r="W8" s="20">
        <v>46</v>
      </c>
      <c r="X8" s="20">
        <v>21</v>
      </c>
      <c r="Y8" s="40"/>
      <c r="Z8" s="39"/>
      <c r="AA8" s="39"/>
      <c r="AB8" s="39"/>
      <c r="AC8" s="39"/>
      <c r="AD8" s="21">
        <f t="shared" si="7"/>
        <v>82.82926355648333</v>
      </c>
      <c r="AE8" s="22">
        <f t="shared" si="7"/>
        <v>81.32739938080495</v>
      </c>
      <c r="AF8" s="22">
        <f t="shared" si="7"/>
        <v>84.34181038682647</v>
      </c>
      <c r="AG8" s="22">
        <f t="shared" si="8"/>
        <v>17.35521141803</v>
      </c>
      <c r="AH8" s="22">
        <f t="shared" si="8"/>
        <v>14.841331269349844</v>
      </c>
      <c r="AI8" s="22">
        <f t="shared" si="8"/>
        <v>19.88697262009159</v>
      </c>
      <c r="AJ8" s="19">
        <f t="shared" si="9"/>
        <v>3575</v>
      </c>
      <c r="AK8" s="20">
        <v>2364</v>
      </c>
      <c r="AL8" s="22">
        <f t="shared" si="10"/>
        <v>66.12587412587413</v>
      </c>
      <c r="AM8" s="41">
        <v>48</v>
      </c>
    </row>
    <row r="9" spans="1:39" ht="14.25" customHeight="1">
      <c r="A9" s="38">
        <v>49</v>
      </c>
      <c r="B9" s="19">
        <f t="shared" si="0"/>
        <v>21103</v>
      </c>
      <c r="C9" s="20">
        <f t="shared" si="1"/>
        <v>10673</v>
      </c>
      <c r="D9" s="20">
        <f t="shared" si="1"/>
        <v>10430</v>
      </c>
      <c r="E9" s="19">
        <f t="shared" si="2"/>
        <v>17114</v>
      </c>
      <c r="F9" s="20">
        <v>8832</v>
      </c>
      <c r="G9" s="20">
        <v>8282</v>
      </c>
      <c r="H9" s="20">
        <v>311</v>
      </c>
      <c r="I9" s="20">
        <v>842</v>
      </c>
      <c r="J9" s="39"/>
      <c r="K9" s="39"/>
      <c r="L9" s="39"/>
      <c r="M9" s="20">
        <f t="shared" si="3"/>
        <v>1598</v>
      </c>
      <c r="N9" s="20">
        <v>773</v>
      </c>
      <c r="O9" s="20">
        <v>825</v>
      </c>
      <c r="P9" s="20">
        <f t="shared" si="4"/>
        <v>930</v>
      </c>
      <c r="Q9" s="20">
        <v>154</v>
      </c>
      <c r="R9" s="20">
        <v>776</v>
      </c>
      <c r="S9" s="20">
        <f t="shared" si="5"/>
        <v>1440</v>
      </c>
      <c r="T9" s="20">
        <v>897</v>
      </c>
      <c r="U9" s="20">
        <v>543</v>
      </c>
      <c r="V9" s="20">
        <f t="shared" si="6"/>
        <v>21</v>
      </c>
      <c r="W9" s="20">
        <v>17</v>
      </c>
      <c r="X9" s="20">
        <v>4</v>
      </c>
      <c r="Y9" s="40"/>
      <c r="Z9" s="39"/>
      <c r="AA9" s="39"/>
      <c r="AB9" s="39"/>
      <c r="AC9" s="39"/>
      <c r="AD9" s="21">
        <f t="shared" si="7"/>
        <v>85.50443064967067</v>
      </c>
      <c r="AE9" s="22">
        <f t="shared" si="7"/>
        <v>84.1937599550267</v>
      </c>
      <c r="AF9" s="22">
        <f t="shared" si="7"/>
        <v>86.84563758389262</v>
      </c>
      <c r="AG9" s="22">
        <f t="shared" si="8"/>
        <v>11.979339430412738</v>
      </c>
      <c r="AH9" s="22">
        <f t="shared" si="8"/>
        <v>8.685468003372996</v>
      </c>
      <c r="AI9" s="22">
        <f t="shared" si="8"/>
        <v>15.349952061361458</v>
      </c>
      <c r="AJ9" s="19">
        <f t="shared" si="9"/>
        <v>2528</v>
      </c>
      <c r="AK9" s="20">
        <v>1752</v>
      </c>
      <c r="AL9" s="22">
        <f t="shared" si="10"/>
        <v>69.30379746835443</v>
      </c>
      <c r="AM9" s="41">
        <v>49</v>
      </c>
    </row>
    <row r="10" spans="1:39" ht="14.25" customHeight="1">
      <c r="A10" s="38">
        <v>50</v>
      </c>
      <c r="B10" s="19">
        <f t="shared" si="0"/>
        <v>20089</v>
      </c>
      <c r="C10" s="20">
        <f t="shared" si="1"/>
        <v>10117</v>
      </c>
      <c r="D10" s="20">
        <f t="shared" si="1"/>
        <v>9972</v>
      </c>
      <c r="E10" s="19">
        <f t="shared" si="2"/>
        <v>16739</v>
      </c>
      <c r="F10" s="20">
        <v>8556</v>
      </c>
      <c r="G10" s="20">
        <v>8183</v>
      </c>
      <c r="H10" s="20">
        <v>192</v>
      </c>
      <c r="I10" s="20">
        <v>632</v>
      </c>
      <c r="J10" s="39"/>
      <c r="K10" s="39"/>
      <c r="L10" s="39"/>
      <c r="M10" s="20">
        <f t="shared" si="3"/>
        <v>1192</v>
      </c>
      <c r="N10" s="20">
        <v>620</v>
      </c>
      <c r="O10" s="20">
        <v>572</v>
      </c>
      <c r="P10" s="20">
        <f t="shared" si="4"/>
        <v>745</v>
      </c>
      <c r="Q10" s="20">
        <v>112</v>
      </c>
      <c r="R10" s="20">
        <v>633</v>
      </c>
      <c r="S10" s="20">
        <f t="shared" si="5"/>
        <v>1390</v>
      </c>
      <c r="T10" s="20">
        <v>812</v>
      </c>
      <c r="U10" s="20">
        <v>578</v>
      </c>
      <c r="V10" s="20">
        <f t="shared" si="6"/>
        <v>23</v>
      </c>
      <c r="W10" s="20">
        <v>17</v>
      </c>
      <c r="X10" s="20">
        <v>6</v>
      </c>
      <c r="Y10" s="40"/>
      <c r="Z10" s="39"/>
      <c r="AA10" s="39"/>
      <c r="AB10" s="39"/>
      <c r="AC10" s="39"/>
      <c r="AD10" s="21">
        <f t="shared" si="7"/>
        <v>87.03270446513017</v>
      </c>
      <c r="AE10" s="22">
        <f t="shared" si="7"/>
        <v>85.67757240288623</v>
      </c>
      <c r="AF10" s="22">
        <f t="shared" si="7"/>
        <v>88.40754111512234</v>
      </c>
      <c r="AG10" s="22">
        <f t="shared" si="8"/>
        <v>9.642092687540444</v>
      </c>
      <c r="AH10" s="22">
        <f t="shared" si="8"/>
        <v>7.235346446575072</v>
      </c>
      <c r="AI10" s="22">
        <f t="shared" si="8"/>
        <v>12.08383473726434</v>
      </c>
      <c r="AJ10" s="19">
        <f t="shared" si="9"/>
        <v>1937</v>
      </c>
      <c r="AK10" s="20">
        <v>1318</v>
      </c>
      <c r="AL10" s="22">
        <f t="shared" si="10"/>
        <v>68.04336602994321</v>
      </c>
      <c r="AM10" s="41">
        <v>50</v>
      </c>
    </row>
    <row r="11" spans="1:39" ht="14.25" customHeight="1">
      <c r="A11" s="38">
        <v>51</v>
      </c>
      <c r="B11" s="19">
        <f t="shared" si="0"/>
        <v>19114</v>
      </c>
      <c r="C11" s="20">
        <f>F11+K11+N11+Q11+T11+W11</f>
        <v>9709</v>
      </c>
      <c r="D11" s="20">
        <f>G11+L11+O11+R11+U11+X11</f>
        <v>9405</v>
      </c>
      <c r="E11" s="19">
        <f t="shared" si="2"/>
        <v>16300</v>
      </c>
      <c r="F11" s="20">
        <v>8422</v>
      </c>
      <c r="G11" s="20">
        <v>7878</v>
      </c>
      <c r="H11" s="20">
        <v>293</v>
      </c>
      <c r="I11" s="20">
        <v>655</v>
      </c>
      <c r="J11" s="20">
        <f aca="true" t="shared" si="11" ref="J11:J25">K11+L11</f>
        <v>1182</v>
      </c>
      <c r="K11" s="20">
        <v>698</v>
      </c>
      <c r="L11" s="20">
        <v>484</v>
      </c>
      <c r="M11" s="20">
        <f t="shared" si="3"/>
        <v>914</v>
      </c>
      <c r="N11" s="20">
        <v>435</v>
      </c>
      <c r="O11" s="20">
        <v>479</v>
      </c>
      <c r="P11" s="20">
        <f t="shared" si="4"/>
        <v>585</v>
      </c>
      <c r="Q11" s="20">
        <v>76</v>
      </c>
      <c r="R11" s="20">
        <v>509</v>
      </c>
      <c r="S11" s="20">
        <f t="shared" si="5"/>
        <v>129</v>
      </c>
      <c r="T11" s="20">
        <v>74</v>
      </c>
      <c r="U11" s="20">
        <v>55</v>
      </c>
      <c r="V11" s="20">
        <f t="shared" si="6"/>
        <v>4</v>
      </c>
      <c r="W11" s="20">
        <v>4</v>
      </c>
      <c r="X11" s="42">
        <v>0</v>
      </c>
      <c r="Y11" s="40"/>
      <c r="Z11" s="39"/>
      <c r="AA11" s="39"/>
      <c r="AB11" s="39"/>
      <c r="AC11" s="39"/>
      <c r="AD11" s="21">
        <f t="shared" si="7"/>
        <v>88.33839070838128</v>
      </c>
      <c r="AE11" s="22">
        <f t="shared" si="7"/>
        <v>87.5270367700072</v>
      </c>
      <c r="AF11" s="22">
        <f t="shared" si="7"/>
        <v>89.17597022860181</v>
      </c>
      <c r="AG11" s="22">
        <f t="shared" si="8"/>
        <v>7.842419169195354</v>
      </c>
      <c r="AH11" s="22">
        <f t="shared" si="8"/>
        <v>5.263157894736842</v>
      </c>
      <c r="AI11" s="22">
        <f t="shared" si="8"/>
        <v>10.505050505050505</v>
      </c>
      <c r="AJ11" s="19">
        <f t="shared" si="9"/>
        <v>1499</v>
      </c>
      <c r="AK11" s="20">
        <v>941</v>
      </c>
      <c r="AL11" s="22">
        <f t="shared" si="10"/>
        <v>62.7751834556371</v>
      </c>
      <c r="AM11" s="41">
        <v>51</v>
      </c>
    </row>
    <row r="12" spans="1:39" ht="14.25" customHeight="1">
      <c r="A12" s="38">
        <v>52</v>
      </c>
      <c r="B12" s="19">
        <f t="shared" si="0"/>
        <v>18551</v>
      </c>
      <c r="C12" s="20">
        <f aca="true" t="shared" si="12" ref="C12:C25">F12+K12+N12+T12+W12</f>
        <v>9495</v>
      </c>
      <c r="D12" s="20">
        <f aca="true" t="shared" si="13" ref="D12:D25">G12+L12+O12+U12+X12</f>
        <v>9056</v>
      </c>
      <c r="E12" s="19">
        <f t="shared" si="2"/>
        <v>16805</v>
      </c>
      <c r="F12" s="20">
        <v>8546</v>
      </c>
      <c r="G12" s="20">
        <v>8259</v>
      </c>
      <c r="H12" s="20">
        <v>106</v>
      </c>
      <c r="I12" s="20">
        <v>386</v>
      </c>
      <c r="J12" s="20">
        <f t="shared" si="11"/>
        <v>1011</v>
      </c>
      <c r="K12" s="20">
        <v>578</v>
      </c>
      <c r="L12" s="20">
        <v>433</v>
      </c>
      <c r="M12" s="20">
        <f t="shared" si="3"/>
        <v>623</v>
      </c>
      <c r="N12" s="20">
        <v>313</v>
      </c>
      <c r="O12" s="20">
        <v>310</v>
      </c>
      <c r="P12" s="39"/>
      <c r="Q12" s="39"/>
      <c r="R12" s="39"/>
      <c r="S12" s="20">
        <f t="shared" si="5"/>
        <v>108</v>
      </c>
      <c r="T12" s="20">
        <v>56</v>
      </c>
      <c r="U12" s="20">
        <v>52</v>
      </c>
      <c r="V12" s="20">
        <f t="shared" si="6"/>
        <v>4</v>
      </c>
      <c r="W12" s="20">
        <v>2</v>
      </c>
      <c r="X12" s="20">
        <v>2</v>
      </c>
      <c r="Y12" s="19">
        <f aca="true" t="shared" si="14" ref="Y12:Y25">Z12+AA12+AB12+AC12</f>
        <v>678</v>
      </c>
      <c r="Z12" s="20">
        <v>49</v>
      </c>
      <c r="AA12" s="20">
        <v>436</v>
      </c>
      <c r="AB12" s="20">
        <v>29</v>
      </c>
      <c r="AC12" s="20">
        <v>164</v>
      </c>
      <c r="AD12" s="21">
        <f aca="true" t="shared" si="15" ref="AD12:AD25">E12/B12*100</f>
        <v>90.58810845776509</v>
      </c>
      <c r="AE12" s="22">
        <f aca="true" t="shared" si="16" ref="AE12:AE25">F12/C12*100</f>
        <v>90.00526592943655</v>
      </c>
      <c r="AF12" s="22">
        <f aca="true" t="shared" si="17" ref="AF12:AF25">G12/D12*100</f>
        <v>91.19920494699647</v>
      </c>
      <c r="AG12" s="22">
        <f aca="true" t="shared" si="18" ref="AG12:AG25">(M12+Y12)/B12*100</f>
        <v>7.013099024311358</v>
      </c>
      <c r="AH12" s="22">
        <f aca="true" t="shared" si="19" ref="AH12:AH25">(N12+Z12+AB12)/C12*100</f>
        <v>4.1179568193786205</v>
      </c>
      <c r="AI12" s="22">
        <f aca="true" t="shared" si="20" ref="AI12:AI25">(O12+AA12+AC12)/D12*100</f>
        <v>10.048586572438163</v>
      </c>
      <c r="AJ12" s="19">
        <f aca="true" t="shared" si="21" ref="AJ12:AJ25">M12+Y12</f>
        <v>1301</v>
      </c>
      <c r="AK12" s="20">
        <v>803</v>
      </c>
      <c r="AL12" s="22">
        <f t="shared" si="10"/>
        <v>61.721752498078395</v>
      </c>
      <c r="AM12" s="41">
        <v>52</v>
      </c>
    </row>
    <row r="13" spans="1:39" ht="14.25" customHeight="1">
      <c r="A13" s="38">
        <v>53</v>
      </c>
      <c r="B13" s="19">
        <f t="shared" si="0"/>
        <v>18026</v>
      </c>
      <c r="C13" s="20">
        <f t="shared" si="12"/>
        <v>9179</v>
      </c>
      <c r="D13" s="20">
        <f t="shared" si="13"/>
        <v>8847</v>
      </c>
      <c r="E13" s="19">
        <f t="shared" si="2"/>
        <v>16414</v>
      </c>
      <c r="F13" s="20">
        <v>8277</v>
      </c>
      <c r="G13" s="20">
        <v>8137</v>
      </c>
      <c r="H13" s="20">
        <v>113</v>
      </c>
      <c r="I13" s="20">
        <v>311</v>
      </c>
      <c r="J13" s="20">
        <f t="shared" si="11"/>
        <v>889</v>
      </c>
      <c r="K13" s="20">
        <v>528</v>
      </c>
      <c r="L13" s="20">
        <v>361</v>
      </c>
      <c r="M13" s="20">
        <f t="shared" si="3"/>
        <v>612</v>
      </c>
      <c r="N13" s="20">
        <v>307</v>
      </c>
      <c r="O13" s="20">
        <v>305</v>
      </c>
      <c r="P13" s="39"/>
      <c r="Q13" s="39"/>
      <c r="R13" s="39"/>
      <c r="S13" s="20">
        <f t="shared" si="5"/>
        <v>111</v>
      </c>
      <c r="T13" s="20">
        <v>67</v>
      </c>
      <c r="U13" s="20">
        <v>44</v>
      </c>
      <c r="V13" s="20">
        <f t="shared" si="6"/>
        <v>0</v>
      </c>
      <c r="W13" s="42">
        <v>0</v>
      </c>
      <c r="X13" s="42">
        <v>0</v>
      </c>
      <c r="Y13" s="19">
        <f t="shared" si="14"/>
        <v>515</v>
      </c>
      <c r="Z13" s="20">
        <v>33</v>
      </c>
      <c r="AA13" s="20">
        <v>323</v>
      </c>
      <c r="AB13" s="20">
        <v>15</v>
      </c>
      <c r="AC13" s="20">
        <v>144</v>
      </c>
      <c r="AD13" s="21">
        <f t="shared" si="15"/>
        <v>91.05736158881615</v>
      </c>
      <c r="AE13" s="22">
        <f t="shared" si="16"/>
        <v>90.17322148382176</v>
      </c>
      <c r="AF13" s="22">
        <f t="shared" si="17"/>
        <v>91.9746806827173</v>
      </c>
      <c r="AG13" s="22">
        <f t="shared" si="18"/>
        <v>6.252080328414513</v>
      </c>
      <c r="AH13" s="22">
        <f t="shared" si="19"/>
        <v>3.867523695391655</v>
      </c>
      <c r="AI13" s="22">
        <f t="shared" si="20"/>
        <v>8.726121849214422</v>
      </c>
      <c r="AJ13" s="19">
        <f t="shared" si="21"/>
        <v>1127</v>
      </c>
      <c r="AK13" s="20">
        <v>665</v>
      </c>
      <c r="AL13" s="22">
        <f t="shared" si="10"/>
        <v>59.006211180124225</v>
      </c>
      <c r="AM13" s="41">
        <v>53</v>
      </c>
    </row>
    <row r="14" spans="1:39" ht="14.25" customHeight="1">
      <c r="A14" s="38">
        <v>54</v>
      </c>
      <c r="B14" s="19">
        <f t="shared" si="0"/>
        <v>17889</v>
      </c>
      <c r="C14" s="20">
        <f t="shared" si="12"/>
        <v>9032</v>
      </c>
      <c r="D14" s="20">
        <f t="shared" si="13"/>
        <v>8857</v>
      </c>
      <c r="E14" s="19">
        <f t="shared" si="2"/>
        <v>16601</v>
      </c>
      <c r="F14" s="20">
        <v>8288</v>
      </c>
      <c r="G14" s="20">
        <v>8313</v>
      </c>
      <c r="H14" s="20">
        <v>80</v>
      </c>
      <c r="I14" s="20">
        <v>317</v>
      </c>
      <c r="J14" s="20">
        <f t="shared" si="11"/>
        <v>724</v>
      </c>
      <c r="K14" s="20">
        <v>445</v>
      </c>
      <c r="L14" s="20">
        <v>279</v>
      </c>
      <c r="M14" s="20">
        <f t="shared" si="3"/>
        <v>484</v>
      </c>
      <c r="N14" s="20">
        <v>250</v>
      </c>
      <c r="O14" s="20">
        <v>234</v>
      </c>
      <c r="P14" s="39"/>
      <c r="Q14" s="39"/>
      <c r="R14" s="39"/>
      <c r="S14" s="20">
        <f t="shared" si="5"/>
        <v>75</v>
      </c>
      <c r="T14" s="20">
        <v>46</v>
      </c>
      <c r="U14" s="20">
        <v>29</v>
      </c>
      <c r="V14" s="20">
        <f t="shared" si="6"/>
        <v>5</v>
      </c>
      <c r="W14" s="20">
        <v>3</v>
      </c>
      <c r="X14" s="20">
        <v>2</v>
      </c>
      <c r="Y14" s="19">
        <f t="shared" si="14"/>
        <v>395</v>
      </c>
      <c r="Z14" s="20">
        <v>16</v>
      </c>
      <c r="AA14" s="20">
        <v>297</v>
      </c>
      <c r="AB14" s="20">
        <v>10</v>
      </c>
      <c r="AC14" s="20">
        <v>72</v>
      </c>
      <c r="AD14" s="21">
        <f t="shared" si="15"/>
        <v>92.80004472021913</v>
      </c>
      <c r="AE14" s="22">
        <f t="shared" si="16"/>
        <v>91.76262178919397</v>
      </c>
      <c r="AF14" s="22">
        <f t="shared" si="17"/>
        <v>93.85796545105566</v>
      </c>
      <c r="AG14" s="22">
        <f t="shared" si="18"/>
        <v>4.913634076806976</v>
      </c>
      <c r="AH14" s="22">
        <f t="shared" si="19"/>
        <v>3.0558015943312666</v>
      </c>
      <c r="AI14" s="22">
        <f t="shared" si="20"/>
        <v>6.808174325392345</v>
      </c>
      <c r="AJ14" s="19">
        <f t="shared" si="21"/>
        <v>879</v>
      </c>
      <c r="AK14" s="20">
        <v>578</v>
      </c>
      <c r="AL14" s="22">
        <f t="shared" si="10"/>
        <v>65.7565415244596</v>
      </c>
      <c r="AM14" s="41">
        <v>54</v>
      </c>
    </row>
    <row r="15" spans="1:39" ht="14.25" customHeight="1">
      <c r="A15" s="38">
        <v>55</v>
      </c>
      <c r="B15" s="19">
        <f t="shared" si="0"/>
        <v>18108</v>
      </c>
      <c r="C15" s="20">
        <f t="shared" si="12"/>
        <v>9276</v>
      </c>
      <c r="D15" s="20">
        <f t="shared" si="13"/>
        <v>8832</v>
      </c>
      <c r="E15" s="19">
        <f t="shared" si="2"/>
        <v>16943</v>
      </c>
      <c r="F15" s="20">
        <v>8594</v>
      </c>
      <c r="G15" s="20">
        <v>8349</v>
      </c>
      <c r="H15" s="20">
        <v>79</v>
      </c>
      <c r="I15" s="20">
        <v>273</v>
      </c>
      <c r="J15" s="20">
        <f t="shared" si="11"/>
        <v>719</v>
      </c>
      <c r="K15" s="20">
        <v>455</v>
      </c>
      <c r="L15" s="20">
        <v>264</v>
      </c>
      <c r="M15" s="20">
        <f t="shared" si="3"/>
        <v>372</v>
      </c>
      <c r="N15" s="20">
        <v>186</v>
      </c>
      <c r="O15" s="20">
        <v>186</v>
      </c>
      <c r="P15" s="39"/>
      <c r="Q15" s="39"/>
      <c r="R15" s="39"/>
      <c r="S15" s="20">
        <f t="shared" si="5"/>
        <v>72</v>
      </c>
      <c r="T15" s="20">
        <v>40</v>
      </c>
      <c r="U15" s="20">
        <v>32</v>
      </c>
      <c r="V15" s="20">
        <f t="shared" si="6"/>
        <v>2</v>
      </c>
      <c r="W15" s="20">
        <v>1</v>
      </c>
      <c r="X15" s="20">
        <v>1</v>
      </c>
      <c r="Y15" s="19">
        <f t="shared" si="14"/>
        <v>398</v>
      </c>
      <c r="Z15" s="20">
        <v>29</v>
      </c>
      <c r="AA15" s="20">
        <v>265</v>
      </c>
      <c r="AB15" s="20">
        <v>25</v>
      </c>
      <c r="AC15" s="20">
        <v>79</v>
      </c>
      <c r="AD15" s="21">
        <f t="shared" si="15"/>
        <v>93.56637950077314</v>
      </c>
      <c r="AE15" s="22">
        <f t="shared" si="16"/>
        <v>92.64769297110823</v>
      </c>
      <c r="AF15" s="22">
        <f t="shared" si="17"/>
        <v>94.53125</v>
      </c>
      <c r="AG15" s="22">
        <f t="shared" si="18"/>
        <v>4.252264192622046</v>
      </c>
      <c r="AH15" s="22">
        <f t="shared" si="19"/>
        <v>2.58732212160414</v>
      </c>
      <c r="AI15" s="22">
        <f t="shared" si="20"/>
        <v>6.000905797101449</v>
      </c>
      <c r="AJ15" s="19">
        <f t="shared" si="21"/>
        <v>770</v>
      </c>
      <c r="AK15" s="20">
        <v>462</v>
      </c>
      <c r="AL15" s="22">
        <f t="shared" si="10"/>
        <v>60</v>
      </c>
      <c r="AM15" s="41">
        <v>55</v>
      </c>
    </row>
    <row r="16" spans="1:39" ht="14.25" customHeight="1">
      <c r="A16" s="38">
        <v>56</v>
      </c>
      <c r="B16" s="19">
        <f t="shared" si="0"/>
        <v>16745</v>
      </c>
      <c r="C16" s="20">
        <f t="shared" si="12"/>
        <v>8492</v>
      </c>
      <c r="D16" s="20">
        <f t="shared" si="13"/>
        <v>8253</v>
      </c>
      <c r="E16" s="19">
        <f t="shared" si="2"/>
        <v>15716</v>
      </c>
      <c r="F16" s="20">
        <v>7893</v>
      </c>
      <c r="G16" s="20">
        <v>7823</v>
      </c>
      <c r="H16" s="20">
        <v>91</v>
      </c>
      <c r="I16" s="20">
        <v>243</v>
      </c>
      <c r="J16" s="20">
        <f t="shared" si="11"/>
        <v>592</v>
      </c>
      <c r="K16" s="20">
        <v>370</v>
      </c>
      <c r="L16" s="20">
        <v>222</v>
      </c>
      <c r="M16" s="20">
        <f t="shared" si="3"/>
        <v>363</v>
      </c>
      <c r="N16" s="20">
        <v>180</v>
      </c>
      <c r="O16" s="20">
        <v>183</v>
      </c>
      <c r="P16" s="39"/>
      <c r="Q16" s="39"/>
      <c r="R16" s="39"/>
      <c r="S16" s="20">
        <f t="shared" si="5"/>
        <v>73</v>
      </c>
      <c r="T16" s="20">
        <v>48</v>
      </c>
      <c r="U16" s="20">
        <v>25</v>
      </c>
      <c r="V16" s="20">
        <f t="shared" si="6"/>
        <v>1</v>
      </c>
      <c r="W16" s="20">
        <v>1</v>
      </c>
      <c r="X16" s="42">
        <v>0</v>
      </c>
      <c r="Y16" s="19">
        <f t="shared" si="14"/>
        <v>357</v>
      </c>
      <c r="Z16" s="20">
        <v>28</v>
      </c>
      <c r="AA16" s="20">
        <v>240</v>
      </c>
      <c r="AB16" s="20">
        <v>7</v>
      </c>
      <c r="AC16" s="20">
        <v>82</v>
      </c>
      <c r="AD16" s="21">
        <f t="shared" si="15"/>
        <v>93.85488205434459</v>
      </c>
      <c r="AE16" s="22">
        <f t="shared" si="16"/>
        <v>92.94630240226095</v>
      </c>
      <c r="AF16" s="22">
        <f t="shared" si="17"/>
        <v>94.78977341572762</v>
      </c>
      <c r="AG16" s="22">
        <f t="shared" si="18"/>
        <v>4.299790982382801</v>
      </c>
      <c r="AH16" s="22">
        <f t="shared" si="19"/>
        <v>2.531794630240226</v>
      </c>
      <c r="AI16" s="22">
        <f t="shared" si="20"/>
        <v>6.118987035017569</v>
      </c>
      <c r="AJ16" s="19">
        <f t="shared" si="21"/>
        <v>720</v>
      </c>
      <c r="AK16" s="20">
        <v>427</v>
      </c>
      <c r="AL16" s="22">
        <f t="shared" si="10"/>
        <v>59.30555555555556</v>
      </c>
      <c r="AM16" s="41">
        <v>56</v>
      </c>
    </row>
    <row r="17" spans="1:39" ht="14.25" customHeight="1">
      <c r="A17" s="38">
        <v>57</v>
      </c>
      <c r="B17" s="19">
        <f t="shared" si="0"/>
        <v>15555</v>
      </c>
      <c r="C17" s="20">
        <f t="shared" si="12"/>
        <v>7989</v>
      </c>
      <c r="D17" s="20">
        <f t="shared" si="13"/>
        <v>7566</v>
      </c>
      <c r="E17" s="19">
        <f t="shared" si="2"/>
        <v>14628</v>
      </c>
      <c r="F17" s="20">
        <v>7444</v>
      </c>
      <c r="G17" s="20">
        <v>7184</v>
      </c>
      <c r="H17" s="20">
        <v>70</v>
      </c>
      <c r="I17" s="20">
        <v>193</v>
      </c>
      <c r="J17" s="20">
        <f t="shared" si="11"/>
        <v>510</v>
      </c>
      <c r="K17" s="20">
        <v>341</v>
      </c>
      <c r="L17" s="20">
        <v>169</v>
      </c>
      <c r="M17" s="20">
        <f t="shared" si="3"/>
        <v>350</v>
      </c>
      <c r="N17" s="20">
        <v>165</v>
      </c>
      <c r="O17" s="20">
        <v>185</v>
      </c>
      <c r="P17" s="39"/>
      <c r="Q17" s="39"/>
      <c r="R17" s="39"/>
      <c r="S17" s="20">
        <f t="shared" si="5"/>
        <v>57</v>
      </c>
      <c r="T17" s="20">
        <v>35</v>
      </c>
      <c r="U17" s="20">
        <v>22</v>
      </c>
      <c r="V17" s="20">
        <f t="shared" si="6"/>
        <v>10</v>
      </c>
      <c r="W17" s="20">
        <v>4</v>
      </c>
      <c r="X17" s="20">
        <v>6</v>
      </c>
      <c r="Y17" s="19">
        <f t="shared" si="14"/>
        <v>291</v>
      </c>
      <c r="Z17" s="20">
        <v>21</v>
      </c>
      <c r="AA17" s="20">
        <v>214</v>
      </c>
      <c r="AB17" s="20">
        <v>2</v>
      </c>
      <c r="AC17" s="20">
        <v>54</v>
      </c>
      <c r="AD17" s="21">
        <f t="shared" si="15"/>
        <v>94.04050144648023</v>
      </c>
      <c r="AE17" s="22">
        <f t="shared" si="16"/>
        <v>93.17811991488296</v>
      </c>
      <c r="AF17" s="22">
        <f t="shared" si="17"/>
        <v>94.95109701295267</v>
      </c>
      <c r="AG17" s="22">
        <f t="shared" si="18"/>
        <v>4.120861459337834</v>
      </c>
      <c r="AH17" s="22">
        <f t="shared" si="19"/>
        <v>2.3532356990862433</v>
      </c>
      <c r="AI17" s="22">
        <f t="shared" si="20"/>
        <v>5.98731165741475</v>
      </c>
      <c r="AJ17" s="19">
        <f t="shared" si="21"/>
        <v>641</v>
      </c>
      <c r="AK17" s="20">
        <v>417</v>
      </c>
      <c r="AL17" s="22">
        <f t="shared" si="10"/>
        <v>65.05460218408736</v>
      </c>
      <c r="AM17" s="41">
        <v>57</v>
      </c>
    </row>
    <row r="18" spans="1:39" ht="14.25" customHeight="1">
      <c r="A18" s="38">
        <v>58</v>
      </c>
      <c r="B18" s="19">
        <f t="shared" si="0"/>
        <v>18639</v>
      </c>
      <c r="C18" s="20">
        <f t="shared" si="12"/>
        <v>9483</v>
      </c>
      <c r="D18" s="20">
        <f t="shared" si="13"/>
        <v>9156</v>
      </c>
      <c r="E18" s="19">
        <f t="shared" si="2"/>
        <v>17575</v>
      </c>
      <c r="F18" s="20">
        <v>8851</v>
      </c>
      <c r="G18" s="20">
        <v>8724</v>
      </c>
      <c r="H18" s="20">
        <v>88</v>
      </c>
      <c r="I18" s="20">
        <v>254</v>
      </c>
      <c r="J18" s="20">
        <f t="shared" si="11"/>
        <v>595</v>
      </c>
      <c r="K18" s="20">
        <v>395</v>
      </c>
      <c r="L18" s="20">
        <v>200</v>
      </c>
      <c r="M18" s="20">
        <f t="shared" si="3"/>
        <v>368</v>
      </c>
      <c r="N18" s="20">
        <v>193</v>
      </c>
      <c r="O18" s="20">
        <v>175</v>
      </c>
      <c r="P18" s="39"/>
      <c r="Q18" s="39"/>
      <c r="R18" s="39"/>
      <c r="S18" s="20">
        <f t="shared" si="5"/>
        <v>93</v>
      </c>
      <c r="T18" s="20">
        <v>41</v>
      </c>
      <c r="U18" s="20">
        <v>52</v>
      </c>
      <c r="V18" s="20">
        <f t="shared" si="6"/>
        <v>8</v>
      </c>
      <c r="W18" s="20">
        <v>3</v>
      </c>
      <c r="X18" s="20">
        <v>5</v>
      </c>
      <c r="Y18" s="19">
        <f t="shared" si="14"/>
        <v>358</v>
      </c>
      <c r="Z18" s="20">
        <v>39</v>
      </c>
      <c r="AA18" s="20">
        <v>248</v>
      </c>
      <c r="AB18" s="20">
        <v>12</v>
      </c>
      <c r="AC18" s="20">
        <v>59</v>
      </c>
      <c r="AD18" s="21">
        <f t="shared" si="15"/>
        <v>94.29153924566769</v>
      </c>
      <c r="AE18" s="22">
        <f t="shared" si="16"/>
        <v>93.33544237055784</v>
      </c>
      <c r="AF18" s="22">
        <f t="shared" si="17"/>
        <v>95.28178243774575</v>
      </c>
      <c r="AG18" s="22">
        <f t="shared" si="18"/>
        <v>3.8950587477868983</v>
      </c>
      <c r="AH18" s="22">
        <f t="shared" si="19"/>
        <v>2.5730254138985553</v>
      </c>
      <c r="AI18" s="22">
        <f t="shared" si="20"/>
        <v>5.26430755788554</v>
      </c>
      <c r="AJ18" s="19">
        <f t="shared" si="21"/>
        <v>726</v>
      </c>
      <c r="AK18" s="20">
        <v>460</v>
      </c>
      <c r="AL18" s="22">
        <f t="shared" si="10"/>
        <v>63.36088154269972</v>
      </c>
      <c r="AM18" s="41">
        <v>58</v>
      </c>
    </row>
    <row r="19" spans="1:39" ht="14.25" customHeight="1">
      <c r="A19" s="38">
        <v>59</v>
      </c>
      <c r="B19" s="19">
        <f t="shared" si="0"/>
        <v>17954</v>
      </c>
      <c r="C19" s="20">
        <f t="shared" si="12"/>
        <v>9091</v>
      </c>
      <c r="D19" s="20">
        <f t="shared" si="13"/>
        <v>8863</v>
      </c>
      <c r="E19" s="19">
        <f t="shared" si="2"/>
        <v>16938</v>
      </c>
      <c r="F19" s="20">
        <v>8463</v>
      </c>
      <c r="G19" s="20">
        <v>8475</v>
      </c>
      <c r="H19" s="20">
        <v>97</v>
      </c>
      <c r="I19" s="20">
        <v>257</v>
      </c>
      <c r="J19" s="20">
        <f t="shared" si="11"/>
        <v>565</v>
      </c>
      <c r="K19" s="20">
        <v>382</v>
      </c>
      <c r="L19" s="20">
        <v>183</v>
      </c>
      <c r="M19" s="20">
        <f t="shared" si="3"/>
        <v>327</v>
      </c>
      <c r="N19" s="20">
        <v>180</v>
      </c>
      <c r="O19" s="20">
        <v>147</v>
      </c>
      <c r="P19" s="39"/>
      <c r="Q19" s="39"/>
      <c r="R19" s="39"/>
      <c r="S19" s="20">
        <f t="shared" si="5"/>
        <v>120</v>
      </c>
      <c r="T19" s="20">
        <v>63</v>
      </c>
      <c r="U19" s="20">
        <v>57</v>
      </c>
      <c r="V19" s="20">
        <f t="shared" si="6"/>
        <v>4</v>
      </c>
      <c r="W19" s="20">
        <v>3</v>
      </c>
      <c r="X19" s="20">
        <v>1</v>
      </c>
      <c r="Y19" s="19">
        <f t="shared" si="14"/>
        <v>316</v>
      </c>
      <c r="Z19" s="20">
        <v>21</v>
      </c>
      <c r="AA19" s="20">
        <v>256</v>
      </c>
      <c r="AB19" s="20">
        <v>2</v>
      </c>
      <c r="AC19" s="20">
        <v>37</v>
      </c>
      <c r="AD19" s="21">
        <f t="shared" si="15"/>
        <v>94.34109390665033</v>
      </c>
      <c r="AE19" s="22">
        <f t="shared" si="16"/>
        <v>93.0920690793092</v>
      </c>
      <c r="AF19" s="22">
        <f t="shared" si="17"/>
        <v>95.62224980254993</v>
      </c>
      <c r="AG19" s="22">
        <f t="shared" si="18"/>
        <v>3.5813746240392117</v>
      </c>
      <c r="AH19" s="22">
        <f t="shared" si="19"/>
        <v>2.2329776702232977</v>
      </c>
      <c r="AI19" s="22">
        <f t="shared" si="20"/>
        <v>4.964458986799052</v>
      </c>
      <c r="AJ19" s="19">
        <f t="shared" si="21"/>
        <v>643</v>
      </c>
      <c r="AK19" s="20">
        <v>424</v>
      </c>
      <c r="AL19" s="22">
        <f t="shared" si="10"/>
        <v>65.94090202177294</v>
      </c>
      <c r="AM19" s="41">
        <v>59</v>
      </c>
    </row>
    <row r="20" spans="1:39" ht="14.25" customHeight="1">
      <c r="A20" s="38">
        <v>60</v>
      </c>
      <c r="B20" s="19">
        <f t="shared" si="0"/>
        <v>17925</v>
      </c>
      <c r="C20" s="20">
        <f t="shared" si="12"/>
        <v>9095</v>
      </c>
      <c r="D20" s="20">
        <f t="shared" si="13"/>
        <v>8830</v>
      </c>
      <c r="E20" s="19">
        <f t="shared" si="2"/>
        <v>16947</v>
      </c>
      <c r="F20" s="20">
        <v>8521</v>
      </c>
      <c r="G20" s="20">
        <v>8426</v>
      </c>
      <c r="H20" s="20">
        <v>70</v>
      </c>
      <c r="I20" s="20">
        <v>267</v>
      </c>
      <c r="J20" s="20">
        <f t="shared" si="11"/>
        <v>491</v>
      </c>
      <c r="K20" s="20">
        <v>326</v>
      </c>
      <c r="L20" s="20">
        <v>165</v>
      </c>
      <c r="M20" s="20">
        <f t="shared" si="3"/>
        <v>375</v>
      </c>
      <c r="N20" s="20">
        <v>195</v>
      </c>
      <c r="O20" s="20">
        <v>180</v>
      </c>
      <c r="P20" s="39"/>
      <c r="Q20" s="39"/>
      <c r="R20" s="39"/>
      <c r="S20" s="20">
        <f t="shared" si="5"/>
        <v>108</v>
      </c>
      <c r="T20" s="20">
        <v>52</v>
      </c>
      <c r="U20" s="20">
        <v>56</v>
      </c>
      <c r="V20" s="20">
        <f t="shared" si="6"/>
        <v>4</v>
      </c>
      <c r="W20" s="20">
        <v>1</v>
      </c>
      <c r="X20" s="20">
        <v>3</v>
      </c>
      <c r="Y20" s="19">
        <f t="shared" si="14"/>
        <v>294</v>
      </c>
      <c r="Z20" s="20">
        <v>22</v>
      </c>
      <c r="AA20" s="20">
        <v>235</v>
      </c>
      <c r="AB20" s="20">
        <v>4</v>
      </c>
      <c r="AC20" s="20">
        <v>33</v>
      </c>
      <c r="AD20" s="21">
        <f t="shared" si="15"/>
        <v>94.5439330543933</v>
      </c>
      <c r="AE20" s="22">
        <f t="shared" si="16"/>
        <v>93.6888400219901</v>
      </c>
      <c r="AF20" s="22">
        <f t="shared" si="17"/>
        <v>95.42468856172141</v>
      </c>
      <c r="AG20" s="22">
        <f t="shared" si="18"/>
        <v>3.732217573221757</v>
      </c>
      <c r="AH20" s="22">
        <f t="shared" si="19"/>
        <v>2.4299065420560746</v>
      </c>
      <c r="AI20" s="22">
        <f t="shared" si="20"/>
        <v>5.07361268403171</v>
      </c>
      <c r="AJ20" s="19">
        <f t="shared" si="21"/>
        <v>669</v>
      </c>
      <c r="AK20" s="20">
        <v>442</v>
      </c>
      <c r="AL20" s="22">
        <f t="shared" si="10"/>
        <v>66.06875934230195</v>
      </c>
      <c r="AM20" s="41">
        <v>60</v>
      </c>
    </row>
    <row r="21" spans="1:39" ht="14.25" customHeight="1">
      <c r="A21" s="38">
        <v>61</v>
      </c>
      <c r="B21" s="19">
        <f t="shared" si="0"/>
        <v>18182</v>
      </c>
      <c r="C21" s="20">
        <f t="shared" si="12"/>
        <v>9324</v>
      </c>
      <c r="D21" s="20">
        <f t="shared" si="13"/>
        <v>8858</v>
      </c>
      <c r="E21" s="19">
        <f t="shared" si="2"/>
        <v>17290</v>
      </c>
      <c r="F21" s="20">
        <v>8829</v>
      </c>
      <c r="G21" s="20">
        <v>8461</v>
      </c>
      <c r="H21" s="20">
        <v>91</v>
      </c>
      <c r="I21" s="20">
        <v>263</v>
      </c>
      <c r="J21" s="20">
        <f t="shared" si="11"/>
        <v>389</v>
      </c>
      <c r="K21" s="20">
        <v>241</v>
      </c>
      <c r="L21" s="20">
        <v>148</v>
      </c>
      <c r="M21" s="20">
        <f t="shared" si="3"/>
        <v>329</v>
      </c>
      <c r="N21" s="20">
        <v>163</v>
      </c>
      <c r="O21" s="20">
        <v>166</v>
      </c>
      <c r="P21" s="39"/>
      <c r="Q21" s="39"/>
      <c r="R21" s="39"/>
      <c r="S21" s="20">
        <f t="shared" si="5"/>
        <v>173</v>
      </c>
      <c r="T21" s="20">
        <v>90</v>
      </c>
      <c r="U21" s="20">
        <v>83</v>
      </c>
      <c r="V21" s="20">
        <f t="shared" si="6"/>
        <v>1</v>
      </c>
      <c r="W21" s="20">
        <v>1</v>
      </c>
      <c r="X21" s="42">
        <v>0</v>
      </c>
      <c r="Y21" s="19">
        <f t="shared" si="14"/>
        <v>258</v>
      </c>
      <c r="Z21" s="20">
        <v>25</v>
      </c>
      <c r="AA21" s="20">
        <v>209</v>
      </c>
      <c r="AB21" s="20">
        <v>2</v>
      </c>
      <c r="AC21" s="20">
        <v>22</v>
      </c>
      <c r="AD21" s="21">
        <f t="shared" si="15"/>
        <v>95.0940490595094</v>
      </c>
      <c r="AE21" s="22">
        <f t="shared" si="16"/>
        <v>94.6911196911197</v>
      </c>
      <c r="AF21" s="22">
        <f t="shared" si="17"/>
        <v>95.51817566041996</v>
      </c>
      <c r="AG21" s="22">
        <f t="shared" si="18"/>
        <v>3.228467715322847</v>
      </c>
      <c r="AH21" s="22">
        <f t="shared" si="19"/>
        <v>2.0377520377520377</v>
      </c>
      <c r="AI21" s="22">
        <f t="shared" si="20"/>
        <v>4.481824339580041</v>
      </c>
      <c r="AJ21" s="19">
        <f t="shared" si="21"/>
        <v>587</v>
      </c>
      <c r="AK21" s="20">
        <v>406</v>
      </c>
      <c r="AL21" s="22">
        <f t="shared" si="10"/>
        <v>69.16524701873935</v>
      </c>
      <c r="AM21" s="41">
        <v>61</v>
      </c>
    </row>
    <row r="22" spans="1:39" ht="14.25" customHeight="1">
      <c r="A22" s="38">
        <v>62</v>
      </c>
      <c r="B22" s="19">
        <f t="shared" si="0"/>
        <v>18834</v>
      </c>
      <c r="C22" s="20">
        <f t="shared" si="12"/>
        <v>9584</v>
      </c>
      <c r="D22" s="20">
        <f t="shared" si="13"/>
        <v>9250</v>
      </c>
      <c r="E22" s="19">
        <f t="shared" si="2"/>
        <v>17918</v>
      </c>
      <c r="F22" s="20">
        <v>9032</v>
      </c>
      <c r="G22" s="20">
        <v>8886</v>
      </c>
      <c r="H22" s="20">
        <v>74</v>
      </c>
      <c r="I22" s="20">
        <v>193</v>
      </c>
      <c r="J22" s="20">
        <f t="shared" si="11"/>
        <v>419</v>
      </c>
      <c r="K22" s="20">
        <v>262</v>
      </c>
      <c r="L22" s="20">
        <v>157</v>
      </c>
      <c r="M22" s="20">
        <f t="shared" si="3"/>
        <v>313</v>
      </c>
      <c r="N22" s="20">
        <v>190</v>
      </c>
      <c r="O22" s="20">
        <v>123</v>
      </c>
      <c r="P22" s="39"/>
      <c r="Q22" s="39"/>
      <c r="R22" s="39"/>
      <c r="S22" s="20">
        <f t="shared" si="5"/>
        <v>184</v>
      </c>
      <c r="T22" s="20">
        <v>100</v>
      </c>
      <c r="U22" s="20">
        <v>84</v>
      </c>
      <c r="V22" s="20">
        <f t="shared" si="6"/>
        <v>0</v>
      </c>
      <c r="W22" s="42">
        <v>0</v>
      </c>
      <c r="X22" s="42">
        <v>0</v>
      </c>
      <c r="Y22" s="19">
        <f t="shared" si="14"/>
        <v>193</v>
      </c>
      <c r="Z22" s="20">
        <v>9</v>
      </c>
      <c r="AA22" s="20">
        <v>180</v>
      </c>
      <c r="AB22" s="20">
        <v>1</v>
      </c>
      <c r="AC22" s="20">
        <v>3</v>
      </c>
      <c r="AD22" s="21">
        <f t="shared" si="15"/>
        <v>95.13645534671339</v>
      </c>
      <c r="AE22" s="22">
        <f t="shared" si="16"/>
        <v>94.24040066777964</v>
      </c>
      <c r="AF22" s="22">
        <f t="shared" si="17"/>
        <v>96.06486486486486</v>
      </c>
      <c r="AG22" s="22">
        <f t="shared" si="18"/>
        <v>2.6866305617500266</v>
      </c>
      <c r="AH22" s="22">
        <f t="shared" si="19"/>
        <v>2.0868113522537564</v>
      </c>
      <c r="AI22" s="22">
        <f t="shared" si="20"/>
        <v>3.3081081081081076</v>
      </c>
      <c r="AJ22" s="19">
        <f t="shared" si="21"/>
        <v>506</v>
      </c>
      <c r="AK22" s="20">
        <v>341</v>
      </c>
      <c r="AL22" s="22">
        <f t="shared" si="10"/>
        <v>67.3913043478261</v>
      </c>
      <c r="AM22" s="41">
        <v>62</v>
      </c>
    </row>
    <row r="23" spans="1:39" ht="14.25" customHeight="1">
      <c r="A23" s="38">
        <v>63</v>
      </c>
      <c r="B23" s="19">
        <f t="shared" si="0"/>
        <v>19488</v>
      </c>
      <c r="C23" s="20">
        <f t="shared" si="12"/>
        <v>9952</v>
      </c>
      <c r="D23" s="20">
        <f t="shared" si="13"/>
        <v>9536</v>
      </c>
      <c r="E23" s="19">
        <f t="shared" si="2"/>
        <v>18692</v>
      </c>
      <c r="F23" s="20">
        <v>9465</v>
      </c>
      <c r="G23" s="20">
        <v>9227</v>
      </c>
      <c r="H23" s="20">
        <v>68</v>
      </c>
      <c r="I23" s="20">
        <v>214</v>
      </c>
      <c r="J23" s="20">
        <f t="shared" si="11"/>
        <v>334</v>
      </c>
      <c r="K23" s="20">
        <v>199</v>
      </c>
      <c r="L23" s="20">
        <v>135</v>
      </c>
      <c r="M23" s="20">
        <f t="shared" si="3"/>
        <v>296</v>
      </c>
      <c r="N23" s="20">
        <v>190</v>
      </c>
      <c r="O23" s="20">
        <v>106</v>
      </c>
      <c r="P23" s="39"/>
      <c r="Q23" s="39"/>
      <c r="R23" s="39"/>
      <c r="S23" s="20">
        <f t="shared" si="5"/>
        <v>165</v>
      </c>
      <c r="T23" s="20">
        <v>98</v>
      </c>
      <c r="U23" s="20">
        <v>67</v>
      </c>
      <c r="V23" s="20">
        <f t="shared" si="6"/>
        <v>1</v>
      </c>
      <c r="W23" s="42">
        <v>0</v>
      </c>
      <c r="X23" s="20">
        <v>1</v>
      </c>
      <c r="Y23" s="19">
        <f t="shared" si="14"/>
        <v>162</v>
      </c>
      <c r="Z23" s="20">
        <v>15</v>
      </c>
      <c r="AA23" s="20">
        <v>138</v>
      </c>
      <c r="AB23" s="20">
        <v>2</v>
      </c>
      <c r="AC23" s="20">
        <v>7</v>
      </c>
      <c r="AD23" s="21">
        <f t="shared" si="15"/>
        <v>95.91543513957306</v>
      </c>
      <c r="AE23" s="22">
        <f t="shared" si="16"/>
        <v>95.10651125401928</v>
      </c>
      <c r="AF23" s="22">
        <f t="shared" si="17"/>
        <v>96.7596476510067</v>
      </c>
      <c r="AG23" s="22">
        <f t="shared" si="18"/>
        <v>2.3501642036124792</v>
      </c>
      <c r="AH23" s="22">
        <f t="shared" si="19"/>
        <v>2.079983922829582</v>
      </c>
      <c r="AI23" s="22">
        <f t="shared" si="20"/>
        <v>2.6321308724832213</v>
      </c>
      <c r="AJ23" s="19">
        <f t="shared" si="21"/>
        <v>458</v>
      </c>
      <c r="AK23" s="20">
        <v>289</v>
      </c>
      <c r="AL23" s="22">
        <f t="shared" si="10"/>
        <v>63.1004366812227</v>
      </c>
      <c r="AM23" s="41">
        <v>63</v>
      </c>
    </row>
    <row r="24" spans="1:39" ht="14.25" customHeight="1">
      <c r="A24" s="43" t="s">
        <v>18</v>
      </c>
      <c r="B24" s="19">
        <f t="shared" si="0"/>
        <v>20093</v>
      </c>
      <c r="C24" s="20">
        <f t="shared" si="12"/>
        <v>10364</v>
      </c>
      <c r="D24" s="20">
        <f t="shared" si="13"/>
        <v>9729</v>
      </c>
      <c r="E24" s="19">
        <f t="shared" si="2"/>
        <v>19280</v>
      </c>
      <c r="F24" s="20">
        <v>9852</v>
      </c>
      <c r="G24" s="20">
        <v>9428</v>
      </c>
      <c r="H24" s="20">
        <v>116</v>
      </c>
      <c r="I24" s="20">
        <v>223</v>
      </c>
      <c r="J24" s="20">
        <f t="shared" si="11"/>
        <v>325</v>
      </c>
      <c r="K24" s="20">
        <v>192</v>
      </c>
      <c r="L24" s="20">
        <v>133</v>
      </c>
      <c r="M24" s="20">
        <f t="shared" si="3"/>
        <v>337</v>
      </c>
      <c r="N24" s="20">
        <v>238</v>
      </c>
      <c r="O24" s="20">
        <v>99</v>
      </c>
      <c r="P24" s="39"/>
      <c r="Q24" s="39"/>
      <c r="R24" s="39"/>
      <c r="S24" s="20">
        <f t="shared" si="5"/>
        <v>141</v>
      </c>
      <c r="T24" s="20">
        <v>77</v>
      </c>
      <c r="U24" s="20">
        <v>64</v>
      </c>
      <c r="V24" s="20">
        <f t="shared" si="6"/>
        <v>10</v>
      </c>
      <c r="W24" s="20">
        <v>5</v>
      </c>
      <c r="X24" s="20">
        <v>5</v>
      </c>
      <c r="Y24" s="19">
        <f t="shared" si="14"/>
        <v>202</v>
      </c>
      <c r="Z24" s="20">
        <v>38</v>
      </c>
      <c r="AA24" s="20">
        <v>139</v>
      </c>
      <c r="AB24" s="20">
        <v>8</v>
      </c>
      <c r="AC24" s="20">
        <v>17</v>
      </c>
      <c r="AD24" s="21">
        <f t="shared" si="15"/>
        <v>95.95381476135968</v>
      </c>
      <c r="AE24" s="22">
        <f t="shared" si="16"/>
        <v>95.05982246236974</v>
      </c>
      <c r="AF24" s="22">
        <f t="shared" si="17"/>
        <v>96.90615685065269</v>
      </c>
      <c r="AG24" s="22">
        <f t="shared" si="18"/>
        <v>2.682526252923904</v>
      </c>
      <c r="AH24" s="22">
        <f t="shared" si="19"/>
        <v>2.740254727904284</v>
      </c>
      <c r="AI24" s="22">
        <f t="shared" si="20"/>
        <v>2.6210299105766266</v>
      </c>
      <c r="AJ24" s="19">
        <f t="shared" si="21"/>
        <v>539</v>
      </c>
      <c r="AK24" s="20">
        <v>327</v>
      </c>
      <c r="AL24" s="22">
        <f t="shared" si="10"/>
        <v>60.667903525046384</v>
      </c>
      <c r="AM24" s="44" t="s">
        <v>18</v>
      </c>
    </row>
    <row r="25" spans="1:39" ht="14.25" customHeight="1">
      <c r="A25" s="45">
        <v>2</v>
      </c>
      <c r="B25" s="23">
        <f t="shared" si="0"/>
        <v>19950</v>
      </c>
      <c r="C25" s="24">
        <f t="shared" si="12"/>
        <v>10223</v>
      </c>
      <c r="D25" s="25">
        <f t="shared" si="13"/>
        <v>9727</v>
      </c>
      <c r="E25" s="23">
        <f t="shared" si="2"/>
        <v>19234</v>
      </c>
      <c r="F25" s="24">
        <v>9750</v>
      </c>
      <c r="G25" s="24">
        <v>9484</v>
      </c>
      <c r="H25" s="24">
        <v>90</v>
      </c>
      <c r="I25" s="24">
        <v>168</v>
      </c>
      <c r="J25" s="24">
        <f t="shared" si="11"/>
        <v>215</v>
      </c>
      <c r="K25" s="24">
        <v>136</v>
      </c>
      <c r="L25" s="24">
        <v>79</v>
      </c>
      <c r="M25" s="24">
        <f t="shared" si="3"/>
        <v>346</v>
      </c>
      <c r="N25" s="24">
        <v>248</v>
      </c>
      <c r="O25" s="24">
        <v>98</v>
      </c>
      <c r="P25" s="46"/>
      <c r="Q25" s="46"/>
      <c r="R25" s="46"/>
      <c r="S25" s="24">
        <f t="shared" si="5"/>
        <v>153</v>
      </c>
      <c r="T25" s="24">
        <v>87</v>
      </c>
      <c r="U25" s="24">
        <v>66</v>
      </c>
      <c r="V25" s="24">
        <f t="shared" si="6"/>
        <v>2</v>
      </c>
      <c r="W25" s="24">
        <v>2</v>
      </c>
      <c r="X25" s="47">
        <v>0</v>
      </c>
      <c r="Y25" s="23">
        <f t="shared" si="14"/>
        <v>148</v>
      </c>
      <c r="Z25" s="24">
        <v>41</v>
      </c>
      <c r="AA25" s="24">
        <v>103</v>
      </c>
      <c r="AB25" s="24">
        <v>2</v>
      </c>
      <c r="AC25" s="24">
        <v>2</v>
      </c>
      <c r="AD25" s="26">
        <f t="shared" si="15"/>
        <v>96.41102756892231</v>
      </c>
      <c r="AE25" s="27">
        <f t="shared" si="16"/>
        <v>95.37317812775115</v>
      </c>
      <c r="AF25" s="27">
        <f t="shared" si="17"/>
        <v>97.50179911586307</v>
      </c>
      <c r="AG25" s="27">
        <f t="shared" si="18"/>
        <v>2.4761904761904763</v>
      </c>
      <c r="AH25" s="27">
        <f t="shared" si="19"/>
        <v>2.846522547197496</v>
      </c>
      <c r="AI25" s="27">
        <f t="shared" si="20"/>
        <v>2.086974401151434</v>
      </c>
      <c r="AJ25" s="23">
        <f t="shared" si="21"/>
        <v>494</v>
      </c>
      <c r="AK25" s="24">
        <v>305</v>
      </c>
      <c r="AL25" s="27">
        <f t="shared" si="10"/>
        <v>61.74089068825911</v>
      </c>
      <c r="AM25" s="48">
        <v>2</v>
      </c>
    </row>
    <row r="26" spans="1:35" ht="13.5" customHeight="1">
      <c r="A26" s="8" t="s">
        <v>43</v>
      </c>
      <c r="AD26" s="7"/>
      <c r="AE26" s="7"/>
      <c r="AF26" s="7"/>
      <c r="AG26" s="7"/>
      <c r="AH26" s="7"/>
      <c r="AI26" s="7"/>
    </row>
    <row r="27" spans="30:35" ht="13.5">
      <c r="AD27" s="7"/>
      <c r="AE27" s="7"/>
      <c r="AF27" s="7"/>
      <c r="AG27" s="7"/>
      <c r="AH27" s="7"/>
      <c r="AI27" s="7"/>
    </row>
    <row r="28" spans="30:35" ht="13.5">
      <c r="AD28" s="7"/>
      <c r="AE28" s="7"/>
      <c r="AF28" s="7"/>
      <c r="AG28" s="7"/>
      <c r="AH28" s="7"/>
      <c r="AI28" s="7"/>
    </row>
  </sheetData>
  <sheetProtection/>
  <mergeCells count="19">
    <mergeCell ref="V2:X3"/>
    <mergeCell ref="AJ2:AL2"/>
    <mergeCell ref="Z3:AA3"/>
    <mergeCell ref="AB3:AC3"/>
    <mergeCell ref="AG2:AI3"/>
    <mergeCell ref="AJ3:AJ4"/>
    <mergeCell ref="Y3:Y4"/>
    <mergeCell ref="AD2:AF3"/>
    <mergeCell ref="AI1:AL1"/>
    <mergeCell ref="A2:A4"/>
    <mergeCell ref="AM2:AM4"/>
    <mergeCell ref="S2:U3"/>
    <mergeCell ref="B2:D3"/>
    <mergeCell ref="E2:G3"/>
    <mergeCell ref="M2:O3"/>
    <mergeCell ref="P2:R3"/>
    <mergeCell ref="H3:I3"/>
    <mergeCell ref="J2:L2"/>
    <mergeCell ref="J3:L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T27"/>
  <sheetViews>
    <sheetView showGridLines="0" workbookViewId="0" topLeftCell="A1">
      <selection activeCell="A1" sqref="A1"/>
    </sheetView>
  </sheetViews>
  <sheetFormatPr defaultColWidth="8.66015625" defaultRowHeight="18"/>
  <cols>
    <col min="1" max="1" width="3.83203125" style="6" customWidth="1"/>
    <col min="2" max="2" width="5.66015625" style="6" customWidth="1"/>
    <col min="3" max="4" width="5.16015625" style="6" customWidth="1"/>
    <col min="5" max="5" width="5.66015625" style="6" customWidth="1"/>
    <col min="6" max="7" width="4.91015625" style="6" customWidth="1"/>
    <col min="8" max="9" width="3.66015625" style="6" customWidth="1"/>
    <col min="10" max="15" width="4.16015625" style="6" customWidth="1"/>
    <col min="16" max="16" width="3.66015625" style="6" customWidth="1"/>
    <col min="17" max="24" width="3.58203125" style="6" customWidth="1"/>
    <col min="25" max="27" width="3" style="6" customWidth="1"/>
    <col min="28" max="28" width="3.83203125" style="6" customWidth="1"/>
    <col min="29" max="36" width="3.08203125" style="6" customWidth="1"/>
    <col min="37" max="46" width="3.83203125" style="6" customWidth="1"/>
    <col min="47" max="47" width="8.83203125" style="6" customWidth="1"/>
    <col min="48" max="48" width="3.16015625" style="6" customWidth="1"/>
    <col min="49" max="49" width="6.16015625" style="6" customWidth="1"/>
    <col min="50" max="64" width="5.16015625" style="6" customWidth="1"/>
    <col min="65" max="66" width="4.66015625" style="6" customWidth="1"/>
    <col min="67" max="69" width="2.83203125" style="6" customWidth="1"/>
    <col min="70" max="76" width="3.66015625" style="6" customWidth="1"/>
    <col min="77" max="82" width="4.66015625" style="6" customWidth="1"/>
    <col min="83" max="84" width="5.16015625" style="6" customWidth="1"/>
    <col min="85" max="85" width="6.16015625" style="6" customWidth="1"/>
    <col min="86" max="86" width="3.16015625" style="6" customWidth="1"/>
    <col min="87" max="16384" width="8.83203125" style="6" customWidth="1"/>
  </cols>
  <sheetData>
    <row r="1" spans="1:46" ht="17.25" customHeight="1">
      <c r="A1" s="5" t="s">
        <v>41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43" t="s">
        <v>11</v>
      </c>
      <c r="AQ1" s="143"/>
      <c r="AR1" s="143"/>
      <c r="AS1" s="143"/>
      <c r="AT1" s="4"/>
    </row>
    <row r="2" spans="1:46" ht="15.75" customHeight="1">
      <c r="A2" s="144" t="s">
        <v>42</v>
      </c>
      <c r="B2" s="146" t="s">
        <v>7</v>
      </c>
      <c r="C2" s="175"/>
      <c r="D2" s="176"/>
      <c r="E2" s="146" t="s">
        <v>36</v>
      </c>
      <c r="F2" s="175"/>
      <c r="G2" s="175"/>
      <c r="H2" s="49"/>
      <c r="I2" s="50"/>
      <c r="J2" s="169" t="s">
        <v>23</v>
      </c>
      <c r="K2" s="170"/>
      <c r="L2" s="171"/>
      <c r="M2" s="169" t="s">
        <v>24</v>
      </c>
      <c r="N2" s="170"/>
      <c r="O2" s="171"/>
      <c r="P2" s="169" t="s">
        <v>28</v>
      </c>
      <c r="Q2" s="170"/>
      <c r="R2" s="171"/>
      <c r="S2" s="146" t="s">
        <v>29</v>
      </c>
      <c r="T2" s="175"/>
      <c r="U2" s="176"/>
      <c r="V2" s="146" t="s">
        <v>30</v>
      </c>
      <c r="W2" s="175"/>
      <c r="X2" s="176"/>
      <c r="Y2" s="146" t="s">
        <v>1</v>
      </c>
      <c r="Z2" s="175"/>
      <c r="AA2" s="176"/>
      <c r="AB2" s="140" t="s">
        <v>31</v>
      </c>
      <c r="AC2" s="141"/>
      <c r="AD2" s="141"/>
      <c r="AE2" s="141"/>
      <c r="AF2" s="141"/>
      <c r="AG2" s="141"/>
      <c r="AH2" s="141"/>
      <c r="AI2" s="141"/>
      <c r="AJ2" s="142"/>
      <c r="AK2" s="146" t="s">
        <v>25</v>
      </c>
      <c r="AL2" s="182"/>
      <c r="AM2" s="144"/>
      <c r="AN2" s="146" t="s">
        <v>3</v>
      </c>
      <c r="AO2" s="182"/>
      <c r="AP2" s="144"/>
      <c r="AQ2" s="60" t="s">
        <v>13</v>
      </c>
      <c r="AR2" s="61"/>
      <c r="AS2" s="61"/>
      <c r="AT2" s="146" t="s">
        <v>42</v>
      </c>
    </row>
    <row r="3" spans="1:46" ht="15.75" customHeight="1">
      <c r="A3" s="167"/>
      <c r="B3" s="177"/>
      <c r="C3" s="178"/>
      <c r="D3" s="179"/>
      <c r="E3" s="177"/>
      <c r="F3" s="178"/>
      <c r="G3" s="178"/>
      <c r="H3" s="140" t="s">
        <v>26</v>
      </c>
      <c r="I3" s="142"/>
      <c r="J3" s="172" t="s">
        <v>32</v>
      </c>
      <c r="K3" s="173"/>
      <c r="L3" s="174"/>
      <c r="M3" s="172" t="s">
        <v>33</v>
      </c>
      <c r="N3" s="173"/>
      <c r="O3" s="174"/>
      <c r="P3" s="172" t="s">
        <v>34</v>
      </c>
      <c r="Q3" s="173"/>
      <c r="R3" s="174"/>
      <c r="S3" s="177"/>
      <c r="T3" s="178"/>
      <c r="U3" s="179"/>
      <c r="V3" s="177"/>
      <c r="W3" s="178"/>
      <c r="X3" s="179"/>
      <c r="Y3" s="177"/>
      <c r="Z3" s="178"/>
      <c r="AA3" s="179"/>
      <c r="AB3" s="180" t="s">
        <v>4</v>
      </c>
      <c r="AC3" s="140" t="s">
        <v>14</v>
      </c>
      <c r="AD3" s="142"/>
      <c r="AE3" s="140" t="s">
        <v>15</v>
      </c>
      <c r="AF3" s="142"/>
      <c r="AG3" s="140" t="s">
        <v>27</v>
      </c>
      <c r="AH3" s="142"/>
      <c r="AI3" s="140" t="s">
        <v>35</v>
      </c>
      <c r="AJ3" s="142"/>
      <c r="AK3" s="147" t="s">
        <v>2</v>
      </c>
      <c r="AL3" s="183"/>
      <c r="AM3" s="145"/>
      <c r="AN3" s="147"/>
      <c r="AO3" s="183"/>
      <c r="AP3" s="145"/>
      <c r="AQ3" s="184" t="s">
        <v>4</v>
      </c>
      <c r="AR3" s="58" t="s">
        <v>16</v>
      </c>
      <c r="AS3" s="58" t="s">
        <v>37</v>
      </c>
      <c r="AT3" s="168"/>
    </row>
    <row r="4" spans="1:46" ht="15.75" customHeight="1">
      <c r="A4" s="145"/>
      <c r="B4" s="11" t="s">
        <v>4</v>
      </c>
      <c r="C4" s="11" t="s">
        <v>5</v>
      </c>
      <c r="D4" s="9" t="s">
        <v>6</v>
      </c>
      <c r="E4" s="11" t="s">
        <v>4</v>
      </c>
      <c r="F4" s="11" t="s">
        <v>5</v>
      </c>
      <c r="G4" s="11" t="s">
        <v>6</v>
      </c>
      <c r="H4" s="11" t="s">
        <v>5</v>
      </c>
      <c r="I4" s="9" t="s">
        <v>6</v>
      </c>
      <c r="J4" s="11" t="s">
        <v>4</v>
      </c>
      <c r="K4" s="11" t="s">
        <v>5</v>
      </c>
      <c r="L4" s="9" t="s">
        <v>6</v>
      </c>
      <c r="M4" s="11" t="s">
        <v>4</v>
      </c>
      <c r="N4" s="11" t="s">
        <v>5</v>
      </c>
      <c r="O4" s="9" t="s">
        <v>6</v>
      </c>
      <c r="P4" s="11" t="s">
        <v>4</v>
      </c>
      <c r="Q4" s="11" t="s">
        <v>5</v>
      </c>
      <c r="R4" s="18" t="s">
        <v>6</v>
      </c>
      <c r="S4" s="11" t="s">
        <v>4</v>
      </c>
      <c r="T4" s="11" t="s">
        <v>5</v>
      </c>
      <c r="U4" s="9" t="s">
        <v>6</v>
      </c>
      <c r="V4" s="11" t="s">
        <v>4</v>
      </c>
      <c r="W4" s="11" t="s">
        <v>5</v>
      </c>
      <c r="X4" s="9" t="s">
        <v>6</v>
      </c>
      <c r="Y4" s="11" t="s">
        <v>4</v>
      </c>
      <c r="Z4" s="11" t="s">
        <v>5</v>
      </c>
      <c r="AA4" s="9" t="s">
        <v>6</v>
      </c>
      <c r="AB4" s="181"/>
      <c r="AC4" s="11" t="s">
        <v>5</v>
      </c>
      <c r="AD4" s="11" t="s">
        <v>6</v>
      </c>
      <c r="AE4" s="11" t="s">
        <v>5</v>
      </c>
      <c r="AF4" s="11" t="s">
        <v>6</v>
      </c>
      <c r="AG4" s="11" t="s">
        <v>5</v>
      </c>
      <c r="AH4" s="11" t="s">
        <v>6</v>
      </c>
      <c r="AI4" s="11" t="s">
        <v>5</v>
      </c>
      <c r="AJ4" s="9" t="s">
        <v>6</v>
      </c>
      <c r="AK4" s="11" t="s">
        <v>4</v>
      </c>
      <c r="AL4" s="11" t="s">
        <v>5</v>
      </c>
      <c r="AM4" s="9" t="s">
        <v>6</v>
      </c>
      <c r="AN4" s="11" t="s">
        <v>4</v>
      </c>
      <c r="AO4" s="11" t="s">
        <v>5</v>
      </c>
      <c r="AP4" s="9" t="s">
        <v>6</v>
      </c>
      <c r="AQ4" s="185"/>
      <c r="AR4" s="59" t="s">
        <v>17</v>
      </c>
      <c r="AS4" s="59" t="s">
        <v>38</v>
      </c>
      <c r="AT4" s="147"/>
    </row>
    <row r="5" spans="1:46" ht="15" customHeight="1">
      <c r="A5" s="14">
        <v>3</v>
      </c>
      <c r="B5" s="19">
        <f aca="true" t="shared" si="0" ref="B5:B16">C5+D5</f>
        <v>19387</v>
      </c>
      <c r="C5" s="20">
        <f>F5+K5+N5+Q5+T5+W5+Z5</f>
        <v>9887</v>
      </c>
      <c r="D5" s="20">
        <f>G5+L5+O5+R5+U5+X5+AA5</f>
        <v>9500</v>
      </c>
      <c r="E5" s="19">
        <f aca="true" t="shared" si="1" ref="E5:E16">F5+G5</f>
        <v>18594</v>
      </c>
      <c r="F5" s="20">
        <v>9399</v>
      </c>
      <c r="G5" s="20">
        <v>9195</v>
      </c>
      <c r="H5" s="20">
        <v>81</v>
      </c>
      <c r="I5" s="20">
        <v>142</v>
      </c>
      <c r="J5" s="20">
        <f aca="true" t="shared" si="2" ref="J5:J16">K5+L5</f>
        <v>51</v>
      </c>
      <c r="K5" s="20">
        <v>19</v>
      </c>
      <c r="L5" s="20">
        <v>32</v>
      </c>
      <c r="M5" s="20">
        <f aca="true" t="shared" si="3" ref="M5:M16">N5+O5</f>
        <v>196</v>
      </c>
      <c r="N5" s="20">
        <v>109</v>
      </c>
      <c r="O5" s="20">
        <v>87</v>
      </c>
      <c r="P5" s="51"/>
      <c r="Q5" s="51"/>
      <c r="R5" s="51"/>
      <c r="S5" s="20">
        <f aca="true" t="shared" si="4" ref="S5:S16">T5+U5</f>
        <v>369</v>
      </c>
      <c r="T5" s="20">
        <v>250</v>
      </c>
      <c r="U5" s="20">
        <v>119</v>
      </c>
      <c r="V5" s="20">
        <f aca="true" t="shared" si="5" ref="V5:V16">W5+X5</f>
        <v>175</v>
      </c>
      <c r="W5" s="20">
        <v>109</v>
      </c>
      <c r="X5" s="20">
        <v>66</v>
      </c>
      <c r="Y5" s="20">
        <f aca="true" t="shared" si="6" ref="Y5:Y16">Z5+AA5</f>
        <v>2</v>
      </c>
      <c r="Z5" s="20">
        <v>1</v>
      </c>
      <c r="AA5" s="20">
        <v>1</v>
      </c>
      <c r="AB5" s="19">
        <f aca="true" t="shared" si="7" ref="AB5:AB16">SUM(AC5:AJ5)</f>
        <v>142</v>
      </c>
      <c r="AC5" s="20">
        <v>27</v>
      </c>
      <c r="AD5" s="20">
        <v>95</v>
      </c>
      <c r="AE5" s="20">
        <v>4</v>
      </c>
      <c r="AF5" s="20">
        <v>7</v>
      </c>
      <c r="AG5" s="42">
        <v>0</v>
      </c>
      <c r="AH5" s="20">
        <v>9</v>
      </c>
      <c r="AI5" s="51"/>
      <c r="AJ5" s="51"/>
      <c r="AK5" s="21">
        <f aca="true" t="shared" si="8" ref="AK5:AK16">E5/B5*100</f>
        <v>95.90963016454324</v>
      </c>
      <c r="AL5" s="22">
        <f aca="true" t="shared" si="9" ref="AL5:AL16">F5/C5*100</f>
        <v>95.06422575098614</v>
      </c>
      <c r="AM5" s="22">
        <f aca="true" t="shared" si="10" ref="AM5:AM16">G5/D5*100</f>
        <v>96.78947368421052</v>
      </c>
      <c r="AN5" s="22">
        <f aca="true" t="shared" si="11" ref="AN5:AN16">(S5+AB5)/B5*100</f>
        <v>2.635786867488523</v>
      </c>
      <c r="AO5" s="22">
        <f aca="true" t="shared" si="12" ref="AO5:AO16">(T5+AC5+AE5+AG5+AI5)/C5*100</f>
        <v>2.84211590978052</v>
      </c>
      <c r="AP5" s="22">
        <f aca="true" t="shared" si="13" ref="AP5:AP16">(U5+AD5+AF5+AH5+AJ5)/D5*100</f>
        <v>2.4210526315789473</v>
      </c>
      <c r="AQ5" s="19">
        <f aca="true" t="shared" si="14" ref="AQ5:AQ16">S5+AB5</f>
        <v>511</v>
      </c>
      <c r="AR5" s="20">
        <v>302</v>
      </c>
      <c r="AS5" s="22">
        <f aca="true" t="shared" si="15" ref="AS5:AS16">AR5/AQ5*100</f>
        <v>59.099804305283755</v>
      </c>
      <c r="AT5" s="16">
        <v>3</v>
      </c>
    </row>
    <row r="6" spans="1:46" ht="15" customHeight="1">
      <c r="A6" s="14">
        <v>4</v>
      </c>
      <c r="B6" s="19">
        <f t="shared" si="0"/>
        <v>18754</v>
      </c>
      <c r="C6" s="20">
        <f aca="true" t="shared" si="16" ref="C6:C17">F6+K6+N6+Q6+T6+W6+Z6</f>
        <v>9633</v>
      </c>
      <c r="D6" s="20">
        <f aca="true" t="shared" si="17" ref="D6:D17">G6+L6+O6+R6+U6+X6+AA6</f>
        <v>9121</v>
      </c>
      <c r="E6" s="19">
        <f t="shared" si="1"/>
        <v>18046</v>
      </c>
      <c r="F6" s="20">
        <v>9184</v>
      </c>
      <c r="G6" s="20">
        <v>8862</v>
      </c>
      <c r="H6" s="20">
        <v>76</v>
      </c>
      <c r="I6" s="20">
        <v>146</v>
      </c>
      <c r="J6" s="20">
        <f t="shared" si="2"/>
        <v>33</v>
      </c>
      <c r="K6" s="20">
        <v>11</v>
      </c>
      <c r="L6" s="20">
        <v>22</v>
      </c>
      <c r="M6" s="20">
        <f t="shared" si="3"/>
        <v>203</v>
      </c>
      <c r="N6" s="20">
        <v>129</v>
      </c>
      <c r="O6" s="20">
        <v>74</v>
      </c>
      <c r="P6" s="51"/>
      <c r="Q6" s="51"/>
      <c r="R6" s="51"/>
      <c r="S6" s="20">
        <f t="shared" si="4"/>
        <v>353</v>
      </c>
      <c r="T6" s="20">
        <v>238</v>
      </c>
      <c r="U6" s="20">
        <v>115</v>
      </c>
      <c r="V6" s="20">
        <f t="shared" si="5"/>
        <v>119</v>
      </c>
      <c r="W6" s="20">
        <v>71</v>
      </c>
      <c r="X6" s="20">
        <v>48</v>
      </c>
      <c r="Y6" s="20">
        <f t="shared" si="6"/>
        <v>0</v>
      </c>
      <c r="Z6" s="52">
        <v>0</v>
      </c>
      <c r="AA6" s="52">
        <v>0</v>
      </c>
      <c r="AB6" s="19">
        <f t="shared" si="7"/>
        <v>99</v>
      </c>
      <c r="AC6" s="20">
        <v>22</v>
      </c>
      <c r="AD6" s="20">
        <v>68</v>
      </c>
      <c r="AE6" s="52">
        <v>0</v>
      </c>
      <c r="AF6" s="20">
        <v>3</v>
      </c>
      <c r="AG6" s="20">
        <v>2</v>
      </c>
      <c r="AH6" s="20">
        <v>4</v>
      </c>
      <c r="AI6" s="51"/>
      <c r="AJ6" s="51"/>
      <c r="AK6" s="21">
        <f t="shared" si="8"/>
        <v>96.22480537485336</v>
      </c>
      <c r="AL6" s="22">
        <f t="shared" si="9"/>
        <v>95.33893906363542</v>
      </c>
      <c r="AM6" s="22">
        <f t="shared" si="10"/>
        <v>97.16039907904836</v>
      </c>
      <c r="AN6" s="22">
        <f t="shared" si="11"/>
        <v>2.4101525007998297</v>
      </c>
      <c r="AO6" s="22">
        <f t="shared" si="12"/>
        <v>2.71981729471608</v>
      </c>
      <c r="AP6" s="22">
        <f t="shared" si="13"/>
        <v>2.0831049227058434</v>
      </c>
      <c r="AQ6" s="19">
        <f t="shared" si="14"/>
        <v>452</v>
      </c>
      <c r="AR6" s="20">
        <v>224</v>
      </c>
      <c r="AS6" s="22">
        <f t="shared" si="15"/>
        <v>49.557522123893804</v>
      </c>
      <c r="AT6" s="16">
        <v>4</v>
      </c>
    </row>
    <row r="7" spans="1:46" ht="15" customHeight="1">
      <c r="A7" s="14">
        <v>5</v>
      </c>
      <c r="B7" s="19">
        <f t="shared" si="0"/>
        <v>18151</v>
      </c>
      <c r="C7" s="20">
        <f t="shared" si="16"/>
        <v>9345</v>
      </c>
      <c r="D7" s="20">
        <f t="shared" si="17"/>
        <v>8806</v>
      </c>
      <c r="E7" s="19">
        <f t="shared" si="1"/>
        <v>17524</v>
      </c>
      <c r="F7" s="20">
        <v>8923</v>
      </c>
      <c r="G7" s="20">
        <v>8601</v>
      </c>
      <c r="H7" s="20">
        <v>84</v>
      </c>
      <c r="I7" s="20">
        <v>144</v>
      </c>
      <c r="J7" s="20">
        <f t="shared" si="2"/>
        <v>27</v>
      </c>
      <c r="K7" s="20">
        <v>7</v>
      </c>
      <c r="L7" s="20">
        <v>20</v>
      </c>
      <c r="M7" s="20">
        <f t="shared" si="3"/>
        <v>166</v>
      </c>
      <c r="N7" s="20">
        <v>118</v>
      </c>
      <c r="O7" s="20">
        <v>48</v>
      </c>
      <c r="P7" s="51"/>
      <c r="Q7" s="51"/>
      <c r="R7" s="51"/>
      <c r="S7" s="20">
        <f t="shared" si="4"/>
        <v>307</v>
      </c>
      <c r="T7" s="20">
        <v>222</v>
      </c>
      <c r="U7" s="20">
        <v>85</v>
      </c>
      <c r="V7" s="20">
        <f t="shared" si="5"/>
        <v>127</v>
      </c>
      <c r="W7" s="20">
        <v>75</v>
      </c>
      <c r="X7" s="20">
        <v>52</v>
      </c>
      <c r="Y7" s="20">
        <f t="shared" si="6"/>
        <v>0</v>
      </c>
      <c r="Z7" s="52">
        <v>0</v>
      </c>
      <c r="AA7" s="52">
        <v>0</v>
      </c>
      <c r="AB7" s="19">
        <f t="shared" si="7"/>
        <v>114</v>
      </c>
      <c r="AC7" s="20">
        <v>28</v>
      </c>
      <c r="AD7" s="20">
        <v>74</v>
      </c>
      <c r="AE7" s="20">
        <v>3</v>
      </c>
      <c r="AF7" s="20">
        <v>1</v>
      </c>
      <c r="AG7" s="20">
        <v>1</v>
      </c>
      <c r="AH7" s="20">
        <v>7</v>
      </c>
      <c r="AI7" s="51"/>
      <c r="AJ7" s="51"/>
      <c r="AK7" s="21">
        <f t="shared" si="8"/>
        <v>96.54564486805135</v>
      </c>
      <c r="AL7" s="22">
        <f t="shared" si="9"/>
        <v>95.48421615837346</v>
      </c>
      <c r="AM7" s="22">
        <f t="shared" si="10"/>
        <v>97.67204178968885</v>
      </c>
      <c r="AN7" s="22">
        <f t="shared" si="11"/>
        <v>2.319431436284502</v>
      </c>
      <c r="AO7" s="22">
        <f t="shared" si="12"/>
        <v>2.718031032637774</v>
      </c>
      <c r="AP7" s="22">
        <f t="shared" si="13"/>
        <v>1.8964342493754258</v>
      </c>
      <c r="AQ7" s="19">
        <f t="shared" si="14"/>
        <v>421</v>
      </c>
      <c r="AR7" s="20">
        <v>226</v>
      </c>
      <c r="AS7" s="22">
        <f t="shared" si="15"/>
        <v>53.681710213776725</v>
      </c>
      <c r="AT7" s="16">
        <v>5</v>
      </c>
    </row>
    <row r="8" spans="1:46" ht="15" customHeight="1">
      <c r="A8" s="14">
        <v>6</v>
      </c>
      <c r="B8" s="19">
        <f t="shared" si="0"/>
        <v>18172</v>
      </c>
      <c r="C8" s="20">
        <f t="shared" si="16"/>
        <v>9313</v>
      </c>
      <c r="D8" s="20">
        <f t="shared" si="17"/>
        <v>8859</v>
      </c>
      <c r="E8" s="19">
        <f t="shared" si="1"/>
        <v>17492</v>
      </c>
      <c r="F8" s="20">
        <v>8858</v>
      </c>
      <c r="G8" s="20">
        <v>8634</v>
      </c>
      <c r="H8" s="20">
        <v>100</v>
      </c>
      <c r="I8" s="20">
        <v>120</v>
      </c>
      <c r="J8" s="20">
        <f t="shared" si="2"/>
        <v>48</v>
      </c>
      <c r="K8" s="20">
        <v>25</v>
      </c>
      <c r="L8" s="20">
        <v>23</v>
      </c>
      <c r="M8" s="20">
        <f t="shared" si="3"/>
        <v>182</v>
      </c>
      <c r="N8" s="20">
        <v>141</v>
      </c>
      <c r="O8" s="20">
        <v>41</v>
      </c>
      <c r="P8" s="51"/>
      <c r="Q8" s="51"/>
      <c r="R8" s="51"/>
      <c r="S8" s="20">
        <f t="shared" si="4"/>
        <v>309</v>
      </c>
      <c r="T8" s="20">
        <v>223</v>
      </c>
      <c r="U8" s="20">
        <v>86</v>
      </c>
      <c r="V8" s="20">
        <f t="shared" si="5"/>
        <v>139</v>
      </c>
      <c r="W8" s="20">
        <v>65</v>
      </c>
      <c r="X8" s="20">
        <v>74</v>
      </c>
      <c r="Y8" s="20">
        <f t="shared" si="6"/>
        <v>2</v>
      </c>
      <c r="Z8" s="20">
        <v>1</v>
      </c>
      <c r="AA8" s="20">
        <v>1</v>
      </c>
      <c r="AB8" s="19">
        <f t="shared" si="7"/>
        <v>48</v>
      </c>
      <c r="AC8" s="20">
        <v>12</v>
      </c>
      <c r="AD8" s="20">
        <v>32</v>
      </c>
      <c r="AE8" s="52">
        <v>0</v>
      </c>
      <c r="AF8" s="52">
        <v>0</v>
      </c>
      <c r="AG8" s="20">
        <v>1</v>
      </c>
      <c r="AH8" s="20">
        <v>3</v>
      </c>
      <c r="AI8" s="51"/>
      <c r="AJ8" s="51"/>
      <c r="AK8" s="21">
        <f t="shared" si="8"/>
        <v>96.25797930882676</v>
      </c>
      <c r="AL8" s="22">
        <f t="shared" si="9"/>
        <v>95.1143562761731</v>
      </c>
      <c r="AM8" s="22">
        <f t="shared" si="10"/>
        <v>97.46020995597698</v>
      </c>
      <c r="AN8" s="22">
        <f t="shared" si="11"/>
        <v>1.9645608628659477</v>
      </c>
      <c r="AO8" s="22">
        <f t="shared" si="12"/>
        <v>2.534092129281649</v>
      </c>
      <c r="AP8" s="22">
        <f t="shared" si="13"/>
        <v>1.3658426458968282</v>
      </c>
      <c r="AQ8" s="19">
        <f t="shared" si="14"/>
        <v>357</v>
      </c>
      <c r="AR8" s="20">
        <v>132</v>
      </c>
      <c r="AS8" s="22">
        <f t="shared" si="15"/>
        <v>36.97478991596639</v>
      </c>
      <c r="AT8" s="16">
        <v>6</v>
      </c>
    </row>
    <row r="9" spans="1:46" ht="15" customHeight="1">
      <c r="A9" s="14">
        <v>7</v>
      </c>
      <c r="B9" s="19">
        <f t="shared" si="0"/>
        <v>17909</v>
      </c>
      <c r="C9" s="20">
        <f t="shared" si="16"/>
        <v>9358</v>
      </c>
      <c r="D9" s="20">
        <f t="shared" si="17"/>
        <v>8551</v>
      </c>
      <c r="E9" s="19">
        <f t="shared" si="1"/>
        <v>17336</v>
      </c>
      <c r="F9" s="20">
        <v>8976</v>
      </c>
      <c r="G9" s="20">
        <v>8360</v>
      </c>
      <c r="H9" s="20">
        <v>112</v>
      </c>
      <c r="I9" s="20">
        <v>110</v>
      </c>
      <c r="J9" s="20">
        <f t="shared" si="2"/>
        <v>25</v>
      </c>
      <c r="K9" s="20">
        <v>10</v>
      </c>
      <c r="L9" s="20">
        <v>15</v>
      </c>
      <c r="M9" s="20">
        <f t="shared" si="3"/>
        <v>138</v>
      </c>
      <c r="N9" s="20">
        <v>110</v>
      </c>
      <c r="O9" s="20">
        <v>28</v>
      </c>
      <c r="P9" s="51"/>
      <c r="Q9" s="51"/>
      <c r="R9" s="51"/>
      <c r="S9" s="20">
        <f t="shared" si="4"/>
        <v>263</v>
      </c>
      <c r="T9" s="20">
        <v>176</v>
      </c>
      <c r="U9" s="20">
        <v>87</v>
      </c>
      <c r="V9" s="20">
        <f t="shared" si="5"/>
        <v>147</v>
      </c>
      <c r="W9" s="20">
        <v>86</v>
      </c>
      <c r="X9" s="20">
        <v>61</v>
      </c>
      <c r="Y9" s="20">
        <f t="shared" si="6"/>
        <v>0</v>
      </c>
      <c r="Z9" s="52">
        <v>0</v>
      </c>
      <c r="AA9" s="52">
        <v>0</v>
      </c>
      <c r="AB9" s="19">
        <f t="shared" si="7"/>
        <v>42</v>
      </c>
      <c r="AC9" s="20">
        <v>15</v>
      </c>
      <c r="AD9" s="20">
        <v>25</v>
      </c>
      <c r="AE9" s="52">
        <v>0</v>
      </c>
      <c r="AF9" s="52">
        <v>0</v>
      </c>
      <c r="AG9" s="20">
        <v>2</v>
      </c>
      <c r="AH9" s="42">
        <v>0</v>
      </c>
      <c r="AI9" s="51"/>
      <c r="AJ9" s="51"/>
      <c r="AK9" s="21">
        <f t="shared" si="8"/>
        <v>96.80049137305265</v>
      </c>
      <c r="AL9" s="22">
        <f t="shared" si="9"/>
        <v>95.91793118187647</v>
      </c>
      <c r="AM9" s="22">
        <f t="shared" si="10"/>
        <v>97.76634311776401</v>
      </c>
      <c r="AN9" s="22">
        <f t="shared" si="11"/>
        <v>1.7030543302250265</v>
      </c>
      <c r="AO9" s="22">
        <f t="shared" si="12"/>
        <v>2.062406497114768</v>
      </c>
      <c r="AP9" s="22">
        <f t="shared" si="13"/>
        <v>1.3097883288504268</v>
      </c>
      <c r="AQ9" s="19">
        <f t="shared" si="14"/>
        <v>305</v>
      </c>
      <c r="AR9" s="20">
        <v>100</v>
      </c>
      <c r="AS9" s="22">
        <f t="shared" si="15"/>
        <v>32.78688524590164</v>
      </c>
      <c r="AT9" s="16">
        <v>7</v>
      </c>
    </row>
    <row r="10" spans="1:46" ht="15" customHeight="1">
      <c r="A10" s="14">
        <v>8</v>
      </c>
      <c r="B10" s="19">
        <f t="shared" si="0"/>
        <v>16799</v>
      </c>
      <c r="C10" s="20">
        <f t="shared" si="16"/>
        <v>8450</v>
      </c>
      <c r="D10" s="20">
        <f t="shared" si="17"/>
        <v>8349</v>
      </c>
      <c r="E10" s="19">
        <f t="shared" si="1"/>
        <v>16262</v>
      </c>
      <c r="F10" s="20">
        <v>8078</v>
      </c>
      <c r="G10" s="20">
        <v>8184</v>
      </c>
      <c r="H10" s="20">
        <v>100</v>
      </c>
      <c r="I10" s="20">
        <v>122</v>
      </c>
      <c r="J10" s="20">
        <f t="shared" si="2"/>
        <v>35</v>
      </c>
      <c r="K10" s="20">
        <v>20</v>
      </c>
      <c r="L10" s="20">
        <v>15</v>
      </c>
      <c r="M10" s="20">
        <f t="shared" si="3"/>
        <v>115</v>
      </c>
      <c r="N10" s="20">
        <v>95</v>
      </c>
      <c r="O10" s="20">
        <v>20</v>
      </c>
      <c r="P10" s="51"/>
      <c r="Q10" s="51"/>
      <c r="R10" s="51"/>
      <c r="S10" s="20">
        <f t="shared" si="4"/>
        <v>234</v>
      </c>
      <c r="T10" s="20">
        <v>169</v>
      </c>
      <c r="U10" s="20">
        <v>65</v>
      </c>
      <c r="V10" s="20">
        <f t="shared" si="5"/>
        <v>153</v>
      </c>
      <c r="W10" s="20">
        <v>88</v>
      </c>
      <c r="X10" s="20">
        <v>65</v>
      </c>
      <c r="Y10" s="20">
        <f t="shared" si="6"/>
        <v>0</v>
      </c>
      <c r="Z10" s="52">
        <v>0</v>
      </c>
      <c r="AA10" s="52">
        <v>0</v>
      </c>
      <c r="AB10" s="19">
        <f t="shared" si="7"/>
        <v>31</v>
      </c>
      <c r="AC10" s="20">
        <v>15</v>
      </c>
      <c r="AD10" s="20">
        <v>15</v>
      </c>
      <c r="AE10" s="52">
        <v>0</v>
      </c>
      <c r="AF10" s="52">
        <v>0</v>
      </c>
      <c r="AG10" s="20">
        <v>1</v>
      </c>
      <c r="AH10" s="42">
        <v>0</v>
      </c>
      <c r="AI10" s="51"/>
      <c r="AJ10" s="51"/>
      <c r="AK10" s="21">
        <f t="shared" si="8"/>
        <v>96.8033811536401</v>
      </c>
      <c r="AL10" s="22">
        <f t="shared" si="9"/>
        <v>95.59763313609467</v>
      </c>
      <c r="AM10" s="22">
        <f t="shared" si="10"/>
        <v>98.02371541501977</v>
      </c>
      <c r="AN10" s="22">
        <f t="shared" si="11"/>
        <v>1.5774748496934343</v>
      </c>
      <c r="AO10" s="22">
        <f t="shared" si="12"/>
        <v>2.1893491124260356</v>
      </c>
      <c r="AP10" s="22">
        <f t="shared" si="13"/>
        <v>0.9581985866570848</v>
      </c>
      <c r="AQ10" s="19">
        <f t="shared" si="14"/>
        <v>265</v>
      </c>
      <c r="AR10" s="20">
        <v>78</v>
      </c>
      <c r="AS10" s="22">
        <f t="shared" si="15"/>
        <v>29.433962264150942</v>
      </c>
      <c r="AT10" s="16">
        <v>8</v>
      </c>
    </row>
    <row r="11" spans="1:46" ht="15" customHeight="1">
      <c r="A11" s="14">
        <v>9</v>
      </c>
      <c r="B11" s="19">
        <f t="shared" si="0"/>
        <v>16786</v>
      </c>
      <c r="C11" s="20">
        <f t="shared" si="16"/>
        <v>8530</v>
      </c>
      <c r="D11" s="20">
        <f t="shared" si="17"/>
        <v>8256</v>
      </c>
      <c r="E11" s="19">
        <f t="shared" si="1"/>
        <v>16103</v>
      </c>
      <c r="F11" s="39">
        <v>8064</v>
      </c>
      <c r="G11" s="39">
        <v>8039</v>
      </c>
      <c r="H11" s="39">
        <v>101</v>
      </c>
      <c r="I11" s="39">
        <v>105</v>
      </c>
      <c r="J11" s="20">
        <f t="shared" si="2"/>
        <v>32</v>
      </c>
      <c r="K11" s="39">
        <v>9</v>
      </c>
      <c r="L11" s="39">
        <v>23</v>
      </c>
      <c r="M11" s="20">
        <f t="shared" si="3"/>
        <v>137</v>
      </c>
      <c r="N11" s="39">
        <v>109</v>
      </c>
      <c r="O11" s="39">
        <v>28</v>
      </c>
      <c r="P11" s="51"/>
      <c r="Q11" s="51"/>
      <c r="R11" s="51"/>
      <c r="S11" s="20">
        <f t="shared" si="4"/>
        <v>336</v>
      </c>
      <c r="T11" s="39">
        <v>252</v>
      </c>
      <c r="U11" s="39">
        <v>84</v>
      </c>
      <c r="V11" s="20">
        <f t="shared" si="5"/>
        <v>176</v>
      </c>
      <c r="W11" s="39">
        <v>94</v>
      </c>
      <c r="X11" s="39">
        <v>82</v>
      </c>
      <c r="Y11" s="20">
        <f t="shared" si="6"/>
        <v>2</v>
      </c>
      <c r="Z11" s="39">
        <v>2</v>
      </c>
      <c r="AA11" s="39">
        <v>0</v>
      </c>
      <c r="AB11" s="19">
        <f t="shared" si="7"/>
        <v>30</v>
      </c>
      <c r="AC11" s="39">
        <v>12</v>
      </c>
      <c r="AD11" s="39">
        <v>15</v>
      </c>
      <c r="AE11" s="39">
        <v>0</v>
      </c>
      <c r="AF11" s="39">
        <v>0</v>
      </c>
      <c r="AG11" s="39">
        <v>2</v>
      </c>
      <c r="AH11" s="39">
        <v>1</v>
      </c>
      <c r="AI11" s="51"/>
      <c r="AJ11" s="51"/>
      <c r="AK11" s="21">
        <f t="shared" si="8"/>
        <v>95.93113308709638</v>
      </c>
      <c r="AL11" s="22">
        <f t="shared" si="9"/>
        <v>94.5369284876905</v>
      </c>
      <c r="AM11" s="22">
        <f t="shared" si="10"/>
        <v>97.37160852713178</v>
      </c>
      <c r="AN11" s="22">
        <f t="shared" si="11"/>
        <v>2.180388418920529</v>
      </c>
      <c r="AO11" s="22">
        <f t="shared" si="12"/>
        <v>3.118405627198124</v>
      </c>
      <c r="AP11" s="22">
        <f t="shared" si="13"/>
        <v>1.2112403100775195</v>
      </c>
      <c r="AQ11" s="19">
        <f t="shared" si="14"/>
        <v>366</v>
      </c>
      <c r="AR11" s="39">
        <v>125</v>
      </c>
      <c r="AS11" s="22">
        <f t="shared" si="15"/>
        <v>34.15300546448087</v>
      </c>
      <c r="AT11" s="16">
        <v>9</v>
      </c>
    </row>
    <row r="12" spans="1:46" ht="15" customHeight="1">
      <c r="A12" s="14">
        <v>10</v>
      </c>
      <c r="B12" s="19">
        <f t="shared" si="0"/>
        <v>16618</v>
      </c>
      <c r="C12" s="20">
        <f t="shared" si="16"/>
        <v>8505</v>
      </c>
      <c r="D12" s="20">
        <f t="shared" si="17"/>
        <v>8113</v>
      </c>
      <c r="E12" s="19">
        <f t="shared" si="1"/>
        <v>16051</v>
      </c>
      <c r="F12" s="39">
        <v>8109</v>
      </c>
      <c r="G12" s="39">
        <v>7942</v>
      </c>
      <c r="H12" s="39">
        <v>116</v>
      </c>
      <c r="I12" s="39">
        <v>103</v>
      </c>
      <c r="J12" s="20">
        <f t="shared" si="2"/>
        <v>45</v>
      </c>
      <c r="K12" s="39">
        <v>19</v>
      </c>
      <c r="L12" s="39">
        <v>26</v>
      </c>
      <c r="M12" s="20">
        <f t="shared" si="3"/>
        <v>118</v>
      </c>
      <c r="N12" s="39">
        <v>98</v>
      </c>
      <c r="O12" s="39">
        <v>20</v>
      </c>
      <c r="P12" s="51"/>
      <c r="Q12" s="51"/>
      <c r="R12" s="51"/>
      <c r="S12" s="20">
        <f t="shared" si="4"/>
        <v>217</v>
      </c>
      <c r="T12" s="39">
        <v>156</v>
      </c>
      <c r="U12" s="39">
        <v>61</v>
      </c>
      <c r="V12" s="20">
        <f t="shared" si="5"/>
        <v>187</v>
      </c>
      <c r="W12" s="39">
        <v>123</v>
      </c>
      <c r="X12" s="39">
        <v>64</v>
      </c>
      <c r="Y12" s="20">
        <f t="shared" si="6"/>
        <v>0</v>
      </c>
      <c r="Z12" s="39">
        <v>0</v>
      </c>
      <c r="AA12" s="39">
        <v>0</v>
      </c>
      <c r="AB12" s="19">
        <f t="shared" si="7"/>
        <v>17</v>
      </c>
      <c r="AC12" s="39">
        <v>4</v>
      </c>
      <c r="AD12" s="39">
        <v>11</v>
      </c>
      <c r="AE12" s="39">
        <v>0</v>
      </c>
      <c r="AF12" s="39">
        <v>0</v>
      </c>
      <c r="AG12" s="39">
        <v>2</v>
      </c>
      <c r="AH12" s="39">
        <v>0</v>
      </c>
      <c r="AI12" s="51"/>
      <c r="AJ12" s="51"/>
      <c r="AK12" s="21">
        <f t="shared" si="8"/>
        <v>96.58803706823926</v>
      </c>
      <c r="AL12" s="22">
        <f t="shared" si="9"/>
        <v>95.34391534391534</v>
      </c>
      <c r="AM12" s="22">
        <f t="shared" si="10"/>
        <v>97.89227166276346</v>
      </c>
      <c r="AN12" s="22">
        <f t="shared" si="11"/>
        <v>1.4081116861234806</v>
      </c>
      <c r="AO12" s="22">
        <f t="shared" si="12"/>
        <v>1.9047619047619049</v>
      </c>
      <c r="AP12" s="22">
        <f t="shared" si="13"/>
        <v>0.8874645630469616</v>
      </c>
      <c r="AQ12" s="19">
        <f t="shared" si="14"/>
        <v>234</v>
      </c>
      <c r="AR12" s="39">
        <v>81</v>
      </c>
      <c r="AS12" s="22">
        <f t="shared" si="15"/>
        <v>34.61538461538461</v>
      </c>
      <c r="AT12" s="16">
        <v>10</v>
      </c>
    </row>
    <row r="13" spans="1:46" ht="15" customHeight="1">
      <c r="A13" s="14">
        <v>11</v>
      </c>
      <c r="B13" s="19">
        <f t="shared" si="0"/>
        <v>16279</v>
      </c>
      <c r="C13" s="20">
        <f t="shared" si="16"/>
        <v>8302</v>
      </c>
      <c r="D13" s="20">
        <f t="shared" si="17"/>
        <v>7977</v>
      </c>
      <c r="E13" s="19">
        <f t="shared" si="1"/>
        <v>15706</v>
      </c>
      <c r="F13" s="20">
        <v>7905</v>
      </c>
      <c r="G13" s="20">
        <v>7801</v>
      </c>
      <c r="H13" s="20">
        <v>96</v>
      </c>
      <c r="I13" s="20">
        <v>116</v>
      </c>
      <c r="J13" s="20">
        <f t="shared" si="2"/>
        <v>47</v>
      </c>
      <c r="K13" s="20">
        <v>18</v>
      </c>
      <c r="L13" s="20">
        <v>29</v>
      </c>
      <c r="M13" s="20">
        <f t="shared" si="3"/>
        <v>44</v>
      </c>
      <c r="N13" s="20">
        <v>27</v>
      </c>
      <c r="O13" s="20">
        <v>17</v>
      </c>
      <c r="P13" s="20">
        <f aca="true" t="shared" si="18" ref="P13:P20">Q13+R13</f>
        <v>55</v>
      </c>
      <c r="Q13" s="20">
        <v>53</v>
      </c>
      <c r="R13" s="20">
        <v>2</v>
      </c>
      <c r="S13" s="20">
        <f t="shared" si="4"/>
        <v>187</v>
      </c>
      <c r="T13" s="20">
        <v>144</v>
      </c>
      <c r="U13" s="20">
        <v>43</v>
      </c>
      <c r="V13" s="20">
        <f t="shared" si="5"/>
        <v>231</v>
      </c>
      <c r="W13" s="20">
        <v>148</v>
      </c>
      <c r="X13" s="20">
        <v>83</v>
      </c>
      <c r="Y13" s="20">
        <f t="shared" si="6"/>
        <v>9</v>
      </c>
      <c r="Z13" s="20">
        <v>7</v>
      </c>
      <c r="AA13" s="20">
        <v>2</v>
      </c>
      <c r="AB13" s="19">
        <f t="shared" si="7"/>
        <v>17</v>
      </c>
      <c r="AC13" s="20">
        <v>10</v>
      </c>
      <c r="AD13" s="20">
        <v>5</v>
      </c>
      <c r="AE13" s="20">
        <v>2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21">
        <f t="shared" si="8"/>
        <v>96.48012777197617</v>
      </c>
      <c r="AL13" s="22">
        <f t="shared" si="9"/>
        <v>95.21801975427607</v>
      </c>
      <c r="AM13" s="22">
        <f t="shared" si="10"/>
        <v>97.79365676319418</v>
      </c>
      <c r="AN13" s="22">
        <f t="shared" si="11"/>
        <v>1.253148227778119</v>
      </c>
      <c r="AO13" s="22">
        <f t="shared" si="12"/>
        <v>1.8790652854733798</v>
      </c>
      <c r="AP13" s="22">
        <f t="shared" si="13"/>
        <v>0.6017299736743137</v>
      </c>
      <c r="AQ13" s="19">
        <f t="shared" si="14"/>
        <v>204</v>
      </c>
      <c r="AR13" s="20">
        <v>62</v>
      </c>
      <c r="AS13" s="22">
        <f t="shared" si="15"/>
        <v>30.392156862745097</v>
      </c>
      <c r="AT13" s="16">
        <v>11</v>
      </c>
    </row>
    <row r="14" spans="1:46" ht="15" customHeight="1">
      <c r="A14" s="14">
        <v>12</v>
      </c>
      <c r="B14" s="19">
        <f t="shared" si="0"/>
        <v>15686</v>
      </c>
      <c r="C14" s="20">
        <f t="shared" si="16"/>
        <v>7917</v>
      </c>
      <c r="D14" s="20">
        <f t="shared" si="17"/>
        <v>7769</v>
      </c>
      <c r="E14" s="19">
        <f t="shared" si="1"/>
        <v>15108</v>
      </c>
      <c r="F14" s="20">
        <v>7542</v>
      </c>
      <c r="G14" s="20">
        <v>7566</v>
      </c>
      <c r="H14" s="20">
        <v>95</v>
      </c>
      <c r="I14" s="20">
        <v>80</v>
      </c>
      <c r="J14" s="20">
        <f t="shared" si="2"/>
        <v>48</v>
      </c>
      <c r="K14" s="20">
        <v>23</v>
      </c>
      <c r="L14" s="20">
        <v>25</v>
      </c>
      <c r="M14" s="20">
        <f t="shared" si="3"/>
        <v>48</v>
      </c>
      <c r="N14" s="20">
        <v>35</v>
      </c>
      <c r="O14" s="20">
        <v>13</v>
      </c>
      <c r="P14" s="20">
        <f t="shared" si="18"/>
        <v>52</v>
      </c>
      <c r="Q14" s="20">
        <v>51</v>
      </c>
      <c r="R14" s="20">
        <v>1</v>
      </c>
      <c r="S14" s="20">
        <f t="shared" si="4"/>
        <v>181</v>
      </c>
      <c r="T14" s="20">
        <v>119</v>
      </c>
      <c r="U14" s="20">
        <v>62</v>
      </c>
      <c r="V14" s="20">
        <f t="shared" si="5"/>
        <v>248</v>
      </c>
      <c r="W14" s="20">
        <v>147</v>
      </c>
      <c r="X14" s="20">
        <v>101</v>
      </c>
      <c r="Y14" s="20">
        <f t="shared" si="6"/>
        <v>1</v>
      </c>
      <c r="Z14" s="39">
        <v>0</v>
      </c>
      <c r="AA14" s="20">
        <v>1</v>
      </c>
      <c r="AB14" s="19">
        <f t="shared" si="7"/>
        <v>13</v>
      </c>
      <c r="AC14" s="20">
        <v>5</v>
      </c>
      <c r="AD14" s="20">
        <v>6</v>
      </c>
      <c r="AE14" s="52">
        <v>0</v>
      </c>
      <c r="AF14" s="52">
        <v>0</v>
      </c>
      <c r="AG14" s="52">
        <v>0</v>
      </c>
      <c r="AH14" s="52">
        <v>2</v>
      </c>
      <c r="AI14" s="52">
        <v>0</v>
      </c>
      <c r="AJ14" s="52">
        <v>0</v>
      </c>
      <c r="AK14" s="21">
        <f t="shared" si="8"/>
        <v>96.31518551574652</v>
      </c>
      <c r="AL14" s="22">
        <f t="shared" si="9"/>
        <v>95.26335733232285</v>
      </c>
      <c r="AM14" s="22">
        <f t="shared" si="10"/>
        <v>97.38705110052774</v>
      </c>
      <c r="AN14" s="22">
        <f t="shared" si="11"/>
        <v>1.2367716435037612</v>
      </c>
      <c r="AO14" s="22">
        <f t="shared" si="12"/>
        <v>1.5662498421119113</v>
      </c>
      <c r="AP14" s="22">
        <f t="shared" si="13"/>
        <v>0.9010168618869867</v>
      </c>
      <c r="AQ14" s="19">
        <f t="shared" si="14"/>
        <v>194</v>
      </c>
      <c r="AR14" s="20">
        <v>47</v>
      </c>
      <c r="AS14" s="22">
        <f t="shared" si="15"/>
        <v>24.22680412371134</v>
      </c>
      <c r="AT14" s="16">
        <v>12</v>
      </c>
    </row>
    <row r="15" spans="1:46" ht="15" customHeight="1">
      <c r="A15" s="14">
        <v>13</v>
      </c>
      <c r="B15" s="19">
        <f t="shared" si="0"/>
        <v>15345</v>
      </c>
      <c r="C15" s="20">
        <f t="shared" si="16"/>
        <v>7900</v>
      </c>
      <c r="D15" s="20">
        <f t="shared" si="17"/>
        <v>7445</v>
      </c>
      <c r="E15" s="19">
        <f t="shared" si="1"/>
        <v>14739</v>
      </c>
      <c r="F15" s="20">
        <v>7493</v>
      </c>
      <c r="G15" s="20">
        <v>7246</v>
      </c>
      <c r="H15" s="20">
        <v>93</v>
      </c>
      <c r="I15" s="20">
        <v>85</v>
      </c>
      <c r="J15" s="20">
        <f t="shared" si="2"/>
        <v>51</v>
      </c>
      <c r="K15" s="20">
        <v>24</v>
      </c>
      <c r="L15" s="20">
        <v>27</v>
      </c>
      <c r="M15" s="20">
        <f t="shared" si="3"/>
        <v>33</v>
      </c>
      <c r="N15" s="20">
        <v>26</v>
      </c>
      <c r="O15" s="20">
        <v>7</v>
      </c>
      <c r="P15" s="20">
        <f t="shared" si="18"/>
        <v>36</v>
      </c>
      <c r="Q15" s="20">
        <v>35</v>
      </c>
      <c r="R15" s="20">
        <v>1</v>
      </c>
      <c r="S15" s="20">
        <f t="shared" si="4"/>
        <v>194</v>
      </c>
      <c r="T15" s="20">
        <v>141</v>
      </c>
      <c r="U15" s="20">
        <v>53</v>
      </c>
      <c r="V15" s="20">
        <f t="shared" si="5"/>
        <v>291</v>
      </c>
      <c r="W15" s="20">
        <v>181</v>
      </c>
      <c r="X15" s="20">
        <v>110</v>
      </c>
      <c r="Y15" s="20">
        <f t="shared" si="6"/>
        <v>1</v>
      </c>
      <c r="Z15" s="39">
        <v>0</v>
      </c>
      <c r="AA15" s="20">
        <v>1</v>
      </c>
      <c r="AB15" s="19">
        <f t="shared" si="7"/>
        <v>14</v>
      </c>
      <c r="AC15" s="20">
        <v>8</v>
      </c>
      <c r="AD15" s="20">
        <v>5</v>
      </c>
      <c r="AE15" s="52">
        <v>0</v>
      </c>
      <c r="AF15" s="52">
        <v>0</v>
      </c>
      <c r="AG15" s="52">
        <v>1</v>
      </c>
      <c r="AH15" s="52">
        <v>0</v>
      </c>
      <c r="AI15" s="52">
        <v>0</v>
      </c>
      <c r="AJ15" s="52">
        <v>0</v>
      </c>
      <c r="AK15" s="21">
        <f t="shared" si="8"/>
        <v>96.05083088954056</v>
      </c>
      <c r="AL15" s="22">
        <f t="shared" si="9"/>
        <v>94.84810126582278</v>
      </c>
      <c r="AM15" s="22">
        <f t="shared" si="10"/>
        <v>97.32706514439221</v>
      </c>
      <c r="AN15" s="22">
        <f t="shared" si="11"/>
        <v>1.3554903877484523</v>
      </c>
      <c r="AO15" s="22">
        <f t="shared" si="12"/>
        <v>1.89873417721519</v>
      </c>
      <c r="AP15" s="22">
        <f t="shared" si="13"/>
        <v>0.7790463398253862</v>
      </c>
      <c r="AQ15" s="19">
        <f t="shared" si="14"/>
        <v>208</v>
      </c>
      <c r="AR15" s="20">
        <v>45</v>
      </c>
      <c r="AS15" s="22">
        <f t="shared" si="15"/>
        <v>21.634615384615387</v>
      </c>
      <c r="AT15" s="16">
        <v>13</v>
      </c>
    </row>
    <row r="16" spans="1:46" ht="15" customHeight="1">
      <c r="A16" s="14">
        <v>14</v>
      </c>
      <c r="B16" s="19">
        <f t="shared" si="0"/>
        <v>14917</v>
      </c>
      <c r="C16" s="20">
        <f t="shared" si="16"/>
        <v>7612</v>
      </c>
      <c r="D16" s="20">
        <f t="shared" si="17"/>
        <v>7305</v>
      </c>
      <c r="E16" s="19">
        <f t="shared" si="1"/>
        <v>14457</v>
      </c>
      <c r="F16" s="20">
        <v>7312</v>
      </c>
      <c r="G16" s="20">
        <v>7145</v>
      </c>
      <c r="H16" s="20">
        <v>104</v>
      </c>
      <c r="I16" s="20">
        <v>89</v>
      </c>
      <c r="J16" s="20">
        <f t="shared" si="2"/>
        <v>26</v>
      </c>
      <c r="K16" s="20">
        <v>16</v>
      </c>
      <c r="L16" s="20">
        <v>10</v>
      </c>
      <c r="M16" s="20">
        <f t="shared" si="3"/>
        <v>35</v>
      </c>
      <c r="N16" s="20">
        <v>16</v>
      </c>
      <c r="O16" s="20">
        <v>19</v>
      </c>
      <c r="P16" s="20">
        <f t="shared" si="18"/>
        <v>17</v>
      </c>
      <c r="Q16" s="20">
        <v>17</v>
      </c>
      <c r="R16" s="20">
        <v>0</v>
      </c>
      <c r="S16" s="20">
        <f t="shared" si="4"/>
        <v>121</v>
      </c>
      <c r="T16" s="20">
        <v>92</v>
      </c>
      <c r="U16" s="20">
        <v>29</v>
      </c>
      <c r="V16" s="20">
        <f t="shared" si="5"/>
        <v>261</v>
      </c>
      <c r="W16" s="20">
        <v>159</v>
      </c>
      <c r="X16" s="20">
        <v>102</v>
      </c>
      <c r="Y16" s="20">
        <f t="shared" si="6"/>
        <v>0</v>
      </c>
      <c r="Z16" s="39">
        <v>0</v>
      </c>
      <c r="AA16" s="20">
        <v>0</v>
      </c>
      <c r="AB16" s="19">
        <f t="shared" si="7"/>
        <v>9</v>
      </c>
      <c r="AC16" s="20">
        <v>5</v>
      </c>
      <c r="AD16" s="20">
        <v>2</v>
      </c>
      <c r="AE16" s="52">
        <v>1</v>
      </c>
      <c r="AF16" s="52">
        <v>1</v>
      </c>
      <c r="AG16" s="52">
        <v>0</v>
      </c>
      <c r="AH16" s="52">
        <v>0</v>
      </c>
      <c r="AI16" s="52">
        <v>0</v>
      </c>
      <c r="AJ16" s="52">
        <v>0</v>
      </c>
      <c r="AK16" s="21">
        <f t="shared" si="8"/>
        <v>96.91627002748542</v>
      </c>
      <c r="AL16" s="22">
        <f t="shared" si="9"/>
        <v>96.05885444035734</v>
      </c>
      <c r="AM16" s="22">
        <f t="shared" si="10"/>
        <v>97.80971937029432</v>
      </c>
      <c r="AN16" s="22">
        <f t="shared" si="11"/>
        <v>0.8714889052758598</v>
      </c>
      <c r="AO16" s="22">
        <f t="shared" si="12"/>
        <v>1.2874408828166053</v>
      </c>
      <c r="AP16" s="22">
        <f t="shared" si="13"/>
        <v>0.4380561259411362</v>
      </c>
      <c r="AQ16" s="19">
        <f t="shared" si="14"/>
        <v>130</v>
      </c>
      <c r="AR16" s="20">
        <v>24</v>
      </c>
      <c r="AS16" s="22">
        <f t="shared" si="15"/>
        <v>18.461538461538463</v>
      </c>
      <c r="AT16" s="16">
        <v>14</v>
      </c>
    </row>
    <row r="17" spans="1:46" ht="15" customHeight="1">
      <c r="A17" s="14">
        <v>15</v>
      </c>
      <c r="B17" s="19">
        <f aca="true" t="shared" si="19" ref="B17:B22">C17+D17</f>
        <v>14147</v>
      </c>
      <c r="C17" s="20">
        <f t="shared" si="16"/>
        <v>7220</v>
      </c>
      <c r="D17" s="20">
        <f t="shared" si="17"/>
        <v>6927</v>
      </c>
      <c r="E17" s="19">
        <f aca="true" t="shared" si="20" ref="E17:E22">F17+G17</f>
        <v>13757</v>
      </c>
      <c r="F17" s="20">
        <v>6987</v>
      </c>
      <c r="G17" s="20">
        <v>6770</v>
      </c>
      <c r="H17" s="20">
        <v>96</v>
      </c>
      <c r="I17" s="20">
        <v>116</v>
      </c>
      <c r="J17" s="20">
        <f aca="true" t="shared" si="21" ref="J17:J22">K17+L17</f>
        <v>25</v>
      </c>
      <c r="K17" s="20">
        <v>12</v>
      </c>
      <c r="L17" s="20">
        <v>13</v>
      </c>
      <c r="M17" s="20">
        <f aca="true" t="shared" si="22" ref="M17:M22">N17+O17</f>
        <v>28</v>
      </c>
      <c r="N17" s="20">
        <v>21</v>
      </c>
      <c r="O17" s="20">
        <v>7</v>
      </c>
      <c r="P17" s="20">
        <f t="shared" si="18"/>
        <v>12</v>
      </c>
      <c r="Q17" s="20">
        <v>12</v>
      </c>
      <c r="R17" s="20">
        <v>0</v>
      </c>
      <c r="S17" s="20">
        <f aca="true" t="shared" si="23" ref="S17:S22">T17+U17</f>
        <v>136</v>
      </c>
      <c r="T17" s="20">
        <v>86</v>
      </c>
      <c r="U17" s="20">
        <v>50</v>
      </c>
      <c r="V17" s="20">
        <f aca="true" t="shared" si="24" ref="V17:V22">W17+X17</f>
        <v>188</v>
      </c>
      <c r="W17" s="20">
        <v>101</v>
      </c>
      <c r="X17" s="20">
        <v>87</v>
      </c>
      <c r="Y17" s="20">
        <f aca="true" t="shared" si="25" ref="Y17:Y22">Z17+AA17</f>
        <v>1</v>
      </c>
      <c r="Z17" s="39">
        <v>1</v>
      </c>
      <c r="AA17" s="20">
        <v>0</v>
      </c>
      <c r="AB17" s="19">
        <f aca="true" t="shared" si="26" ref="AB17:AB22">SUM(AC17:AJ17)</f>
        <v>9</v>
      </c>
      <c r="AC17" s="20">
        <v>6</v>
      </c>
      <c r="AD17" s="20">
        <v>3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21">
        <f aca="true" t="shared" si="27" ref="AK17:AM20">E17/B17*100</f>
        <v>97.24323178058953</v>
      </c>
      <c r="AL17" s="22">
        <f t="shared" si="27"/>
        <v>96.77285318559557</v>
      </c>
      <c r="AM17" s="22">
        <f t="shared" si="27"/>
        <v>97.73350656850008</v>
      </c>
      <c r="AN17" s="22">
        <f aca="true" t="shared" si="28" ref="AN17:AN22">(S17+AB17)/B17*100</f>
        <v>1.0249522867038947</v>
      </c>
      <c r="AO17" s="22">
        <f aca="true" t="shared" si="29" ref="AO17:AP20">(T17+AC17+AE17+AG17+AI17)/C17*100</f>
        <v>1.2742382271468145</v>
      </c>
      <c r="AP17" s="22">
        <f t="shared" si="29"/>
        <v>0.7651219864299119</v>
      </c>
      <c r="AQ17" s="19">
        <f aca="true" t="shared" si="30" ref="AQ17:AQ22">S17+AB17</f>
        <v>145</v>
      </c>
      <c r="AR17" s="20">
        <v>26</v>
      </c>
      <c r="AS17" s="22">
        <f aca="true" t="shared" si="31" ref="AS17:AS22">AR17/AQ17*100</f>
        <v>17.93103448275862</v>
      </c>
      <c r="AT17" s="16">
        <v>15</v>
      </c>
    </row>
    <row r="18" spans="1:46" ht="15" customHeight="1">
      <c r="A18" s="14">
        <v>16</v>
      </c>
      <c r="B18" s="19">
        <f t="shared" si="19"/>
        <v>13680</v>
      </c>
      <c r="C18" s="20">
        <f>F18+K18+N18+Q18+T18+W18+Z18</f>
        <v>6865</v>
      </c>
      <c r="D18" s="20">
        <f>G18+L18+O18+R18+U18+X18+AA18</f>
        <v>6815</v>
      </c>
      <c r="E18" s="19">
        <f t="shared" si="20"/>
        <v>13365</v>
      </c>
      <c r="F18" s="20">
        <v>6678</v>
      </c>
      <c r="G18" s="20">
        <v>6687</v>
      </c>
      <c r="H18" s="20">
        <v>113</v>
      </c>
      <c r="I18" s="20">
        <v>104</v>
      </c>
      <c r="J18" s="20">
        <f t="shared" si="21"/>
        <v>27</v>
      </c>
      <c r="K18" s="20">
        <v>17</v>
      </c>
      <c r="L18" s="20">
        <v>10</v>
      </c>
      <c r="M18" s="20">
        <f t="shared" si="22"/>
        <v>23</v>
      </c>
      <c r="N18" s="20">
        <v>16</v>
      </c>
      <c r="O18" s="20">
        <v>7</v>
      </c>
      <c r="P18" s="20">
        <f t="shared" si="18"/>
        <v>16</v>
      </c>
      <c r="Q18" s="20">
        <v>15</v>
      </c>
      <c r="R18" s="20">
        <v>1</v>
      </c>
      <c r="S18" s="20">
        <f t="shared" si="23"/>
        <v>106</v>
      </c>
      <c r="T18" s="20">
        <v>71</v>
      </c>
      <c r="U18" s="20">
        <v>35</v>
      </c>
      <c r="V18" s="20">
        <f t="shared" si="24"/>
        <v>142</v>
      </c>
      <c r="W18" s="20">
        <v>68</v>
      </c>
      <c r="X18" s="20">
        <v>74</v>
      </c>
      <c r="Y18" s="20">
        <f t="shared" si="25"/>
        <v>1</v>
      </c>
      <c r="Z18" s="39">
        <v>0</v>
      </c>
      <c r="AA18" s="20">
        <v>1</v>
      </c>
      <c r="AB18" s="19">
        <f t="shared" si="26"/>
        <v>6</v>
      </c>
      <c r="AC18" s="20">
        <v>2</v>
      </c>
      <c r="AD18" s="20">
        <v>4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21">
        <f aca="true" t="shared" si="32" ref="AK18:AM19">E18/B18*100</f>
        <v>97.69736842105263</v>
      </c>
      <c r="AL18" s="22">
        <f t="shared" si="32"/>
        <v>97.27603787327021</v>
      </c>
      <c r="AM18" s="22">
        <f t="shared" si="32"/>
        <v>98.12179016874542</v>
      </c>
      <c r="AN18" s="22">
        <f t="shared" si="28"/>
        <v>0.8187134502923977</v>
      </c>
      <c r="AO18" s="22">
        <f t="shared" si="29"/>
        <v>1.0633648943918428</v>
      </c>
      <c r="AP18" s="22">
        <f t="shared" si="29"/>
        <v>0.5722670579603816</v>
      </c>
      <c r="AQ18" s="19">
        <f t="shared" si="30"/>
        <v>112</v>
      </c>
      <c r="AR18" s="20">
        <v>20</v>
      </c>
      <c r="AS18" s="22">
        <f t="shared" si="31"/>
        <v>17.857142857142858</v>
      </c>
      <c r="AT18" s="16">
        <v>16</v>
      </c>
    </row>
    <row r="19" spans="1:46" ht="15" customHeight="1">
      <c r="A19" s="14">
        <v>17</v>
      </c>
      <c r="B19" s="19">
        <f t="shared" si="19"/>
        <v>13020</v>
      </c>
      <c r="C19" s="20">
        <f>F19+K19+N19+Q19+T19+W19+Z19</f>
        <v>6538</v>
      </c>
      <c r="D19" s="20">
        <f>G19+L19+O19+R19+U19+X19+AA19</f>
        <v>6482</v>
      </c>
      <c r="E19" s="19">
        <f t="shared" si="20"/>
        <v>12741</v>
      </c>
      <c r="F19" s="20">
        <v>6361</v>
      </c>
      <c r="G19" s="20">
        <v>6380</v>
      </c>
      <c r="H19" s="20">
        <v>98</v>
      </c>
      <c r="I19" s="20">
        <v>130</v>
      </c>
      <c r="J19" s="20">
        <f t="shared" si="21"/>
        <v>24</v>
      </c>
      <c r="K19" s="20">
        <v>14</v>
      </c>
      <c r="L19" s="20">
        <v>10</v>
      </c>
      <c r="M19" s="20">
        <f t="shared" si="22"/>
        <v>19</v>
      </c>
      <c r="N19" s="20">
        <v>13</v>
      </c>
      <c r="O19" s="20">
        <v>6</v>
      </c>
      <c r="P19" s="20">
        <f t="shared" si="18"/>
        <v>9</v>
      </c>
      <c r="Q19" s="20">
        <v>9</v>
      </c>
      <c r="R19" s="20">
        <v>0</v>
      </c>
      <c r="S19" s="20">
        <f t="shared" si="23"/>
        <v>90</v>
      </c>
      <c r="T19" s="20">
        <v>66</v>
      </c>
      <c r="U19" s="20">
        <v>24</v>
      </c>
      <c r="V19" s="20">
        <f t="shared" si="24"/>
        <v>137</v>
      </c>
      <c r="W19" s="20">
        <v>75</v>
      </c>
      <c r="X19" s="20">
        <v>62</v>
      </c>
      <c r="Y19" s="20">
        <f t="shared" si="25"/>
        <v>0</v>
      </c>
      <c r="Z19" s="39">
        <v>0</v>
      </c>
      <c r="AA19" s="20">
        <v>0</v>
      </c>
      <c r="AB19" s="19">
        <f t="shared" si="26"/>
        <v>2</v>
      </c>
      <c r="AC19" s="20">
        <v>0</v>
      </c>
      <c r="AD19" s="20">
        <v>1</v>
      </c>
      <c r="AE19" s="52">
        <v>1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21">
        <f t="shared" si="32"/>
        <v>97.85714285714285</v>
      </c>
      <c r="AL19" s="22">
        <f t="shared" si="32"/>
        <v>97.29275007647598</v>
      </c>
      <c r="AM19" s="22">
        <f t="shared" si="32"/>
        <v>98.42641160135761</v>
      </c>
      <c r="AN19" s="22">
        <f t="shared" si="28"/>
        <v>0.706605222734255</v>
      </c>
      <c r="AO19" s="22">
        <f>(T19+AC19+AE19+AG19+AI19)/C19*100</f>
        <v>1.0247782196390334</v>
      </c>
      <c r="AP19" s="22">
        <f>(U19+AD19+AF19+AH19+AJ19)/D19*100</f>
        <v>0.3856834310398025</v>
      </c>
      <c r="AQ19" s="19">
        <f t="shared" si="30"/>
        <v>92</v>
      </c>
      <c r="AR19" s="20">
        <v>22</v>
      </c>
      <c r="AS19" s="22">
        <f t="shared" si="31"/>
        <v>23.91304347826087</v>
      </c>
      <c r="AT19" s="16">
        <v>17</v>
      </c>
    </row>
    <row r="20" spans="1:46" ht="15" customHeight="1">
      <c r="A20" s="14">
        <v>18</v>
      </c>
      <c r="B20" s="19">
        <f t="shared" si="19"/>
        <v>12470</v>
      </c>
      <c r="C20" s="20">
        <v>6358</v>
      </c>
      <c r="D20" s="20">
        <v>6112</v>
      </c>
      <c r="E20" s="19">
        <f t="shared" si="20"/>
        <v>12198</v>
      </c>
      <c r="F20" s="20">
        <v>6186</v>
      </c>
      <c r="G20" s="20">
        <v>6012</v>
      </c>
      <c r="H20" s="20">
        <v>104</v>
      </c>
      <c r="I20" s="20">
        <v>138</v>
      </c>
      <c r="J20" s="20">
        <f t="shared" si="21"/>
        <v>17</v>
      </c>
      <c r="K20" s="20">
        <v>13</v>
      </c>
      <c r="L20" s="20">
        <v>4</v>
      </c>
      <c r="M20" s="20">
        <f t="shared" si="22"/>
        <v>17</v>
      </c>
      <c r="N20" s="20">
        <v>12</v>
      </c>
      <c r="O20" s="20">
        <v>5</v>
      </c>
      <c r="P20" s="20">
        <f t="shared" si="18"/>
        <v>18</v>
      </c>
      <c r="Q20" s="20">
        <v>18</v>
      </c>
      <c r="R20" s="20">
        <v>0</v>
      </c>
      <c r="S20" s="20">
        <f t="shared" si="23"/>
        <v>86</v>
      </c>
      <c r="T20" s="20">
        <v>62</v>
      </c>
      <c r="U20" s="20">
        <v>24</v>
      </c>
      <c r="V20" s="20">
        <f t="shared" si="24"/>
        <v>131</v>
      </c>
      <c r="W20" s="20">
        <v>64</v>
      </c>
      <c r="X20" s="20">
        <v>67</v>
      </c>
      <c r="Y20" s="20">
        <f t="shared" si="25"/>
        <v>3</v>
      </c>
      <c r="Z20" s="39">
        <v>3</v>
      </c>
      <c r="AA20" s="20">
        <v>0</v>
      </c>
      <c r="AB20" s="19">
        <f t="shared" si="26"/>
        <v>3</v>
      </c>
      <c r="AC20" s="20">
        <v>2</v>
      </c>
      <c r="AD20" s="20">
        <v>0</v>
      </c>
      <c r="AE20" s="52">
        <v>1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21">
        <f t="shared" si="27"/>
        <v>97.8187650360866</v>
      </c>
      <c r="AL20" s="22">
        <f t="shared" si="27"/>
        <v>97.29474677571564</v>
      </c>
      <c r="AM20" s="22">
        <f t="shared" si="27"/>
        <v>98.36387434554975</v>
      </c>
      <c r="AN20" s="22">
        <f t="shared" si="28"/>
        <v>0.7137129109863672</v>
      </c>
      <c r="AO20" s="22">
        <f t="shared" si="29"/>
        <v>1.0223340673167662</v>
      </c>
      <c r="AP20" s="22">
        <f t="shared" si="29"/>
        <v>0.3926701570680628</v>
      </c>
      <c r="AQ20" s="19">
        <f t="shared" si="30"/>
        <v>89</v>
      </c>
      <c r="AR20" s="20">
        <v>15</v>
      </c>
      <c r="AS20" s="22">
        <f t="shared" si="31"/>
        <v>16.853932584269664</v>
      </c>
      <c r="AT20" s="16">
        <v>18</v>
      </c>
    </row>
    <row r="21" spans="1:46" ht="15" customHeight="1">
      <c r="A21" s="14">
        <v>19</v>
      </c>
      <c r="B21" s="19">
        <f t="shared" si="19"/>
        <v>12276</v>
      </c>
      <c r="C21" s="20">
        <v>6302</v>
      </c>
      <c r="D21" s="20">
        <v>5974</v>
      </c>
      <c r="E21" s="19">
        <f t="shared" si="20"/>
        <v>12004</v>
      </c>
      <c r="F21" s="20">
        <v>6129</v>
      </c>
      <c r="G21" s="20">
        <v>5875</v>
      </c>
      <c r="H21" s="20">
        <v>102</v>
      </c>
      <c r="I21" s="20">
        <v>106</v>
      </c>
      <c r="J21" s="20">
        <f t="shared" si="21"/>
        <v>17</v>
      </c>
      <c r="K21" s="20">
        <v>10</v>
      </c>
      <c r="L21" s="20">
        <v>7</v>
      </c>
      <c r="M21" s="20">
        <f t="shared" si="22"/>
        <v>20</v>
      </c>
      <c r="N21" s="20">
        <v>11</v>
      </c>
      <c r="O21" s="20">
        <v>9</v>
      </c>
      <c r="P21" s="20">
        <f>Q21+R21</f>
        <v>25</v>
      </c>
      <c r="Q21" s="20">
        <v>23</v>
      </c>
      <c r="R21" s="20">
        <v>2</v>
      </c>
      <c r="S21" s="20">
        <f t="shared" si="23"/>
        <v>80</v>
      </c>
      <c r="T21" s="20">
        <v>53</v>
      </c>
      <c r="U21" s="20">
        <v>27</v>
      </c>
      <c r="V21" s="20">
        <f t="shared" si="24"/>
        <v>129</v>
      </c>
      <c r="W21" s="20">
        <v>75</v>
      </c>
      <c r="X21" s="20">
        <v>54</v>
      </c>
      <c r="Y21" s="20">
        <f t="shared" si="25"/>
        <v>1</v>
      </c>
      <c r="Z21" s="39">
        <v>1</v>
      </c>
      <c r="AA21" s="20">
        <v>0</v>
      </c>
      <c r="AB21" s="19">
        <f t="shared" si="26"/>
        <v>4</v>
      </c>
      <c r="AC21" s="20">
        <v>2</v>
      </c>
      <c r="AD21" s="20">
        <v>1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1</v>
      </c>
      <c r="AK21" s="21">
        <f aca="true" t="shared" si="33" ref="AK21:AM22">E21/B21*100</f>
        <v>97.7842945584881</v>
      </c>
      <c r="AL21" s="22">
        <f t="shared" si="33"/>
        <v>97.25483973341797</v>
      </c>
      <c r="AM21" s="22">
        <f t="shared" si="33"/>
        <v>98.34281888182123</v>
      </c>
      <c r="AN21" s="22">
        <f t="shared" si="28"/>
        <v>0.6842619745845552</v>
      </c>
      <c r="AO21" s="22">
        <f aca="true" t="shared" si="34" ref="AO21:AP24">(T21+AC21+AE21+AG21+AI21)/C21*100</f>
        <v>0.8727388130752143</v>
      </c>
      <c r="AP21" s="22">
        <f t="shared" si="34"/>
        <v>0.48543689320388345</v>
      </c>
      <c r="AQ21" s="19">
        <f t="shared" si="30"/>
        <v>84</v>
      </c>
      <c r="AR21" s="20">
        <v>22</v>
      </c>
      <c r="AS21" s="22">
        <f t="shared" si="31"/>
        <v>26.190476190476193</v>
      </c>
      <c r="AT21" s="16">
        <v>19</v>
      </c>
    </row>
    <row r="22" spans="1:46" ht="15" customHeight="1">
      <c r="A22" s="14">
        <v>20</v>
      </c>
      <c r="B22" s="19">
        <f t="shared" si="19"/>
        <v>12326</v>
      </c>
      <c r="C22" s="20">
        <v>6318</v>
      </c>
      <c r="D22" s="53">
        <v>6008</v>
      </c>
      <c r="E22" s="20">
        <f t="shared" si="20"/>
        <v>12061</v>
      </c>
      <c r="F22" s="20">
        <v>6173</v>
      </c>
      <c r="G22" s="20">
        <v>5888</v>
      </c>
      <c r="H22" s="20">
        <v>84</v>
      </c>
      <c r="I22" s="20">
        <v>95</v>
      </c>
      <c r="J22" s="20">
        <f t="shared" si="21"/>
        <v>20</v>
      </c>
      <c r="K22" s="20">
        <v>11</v>
      </c>
      <c r="L22" s="20">
        <v>9</v>
      </c>
      <c r="M22" s="20">
        <f t="shared" si="22"/>
        <v>24</v>
      </c>
      <c r="N22" s="20">
        <v>13</v>
      </c>
      <c r="O22" s="20">
        <v>11</v>
      </c>
      <c r="P22" s="20">
        <f>Q22+R22</f>
        <v>17</v>
      </c>
      <c r="Q22" s="20">
        <v>15</v>
      </c>
      <c r="R22" s="20">
        <v>2</v>
      </c>
      <c r="S22" s="20">
        <f t="shared" si="23"/>
        <v>73</v>
      </c>
      <c r="T22" s="20">
        <v>47</v>
      </c>
      <c r="U22" s="20">
        <v>26</v>
      </c>
      <c r="V22" s="20">
        <f t="shared" si="24"/>
        <v>127</v>
      </c>
      <c r="W22" s="20">
        <v>56</v>
      </c>
      <c r="X22" s="20">
        <v>71</v>
      </c>
      <c r="Y22" s="20">
        <f t="shared" si="25"/>
        <v>4</v>
      </c>
      <c r="Z22" s="39">
        <v>3</v>
      </c>
      <c r="AA22" s="20">
        <v>1</v>
      </c>
      <c r="AB22" s="19">
        <f t="shared" si="26"/>
        <v>3</v>
      </c>
      <c r="AC22" s="20">
        <v>1</v>
      </c>
      <c r="AD22" s="20">
        <v>2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4">
        <v>0</v>
      </c>
      <c r="AK22" s="22">
        <f t="shared" si="33"/>
        <v>97.85007301638812</v>
      </c>
      <c r="AL22" s="22">
        <f t="shared" si="33"/>
        <v>97.70496992719215</v>
      </c>
      <c r="AM22" s="22">
        <f t="shared" si="33"/>
        <v>98.00266311584554</v>
      </c>
      <c r="AN22" s="22">
        <f t="shared" si="28"/>
        <v>0.6165828330358591</v>
      </c>
      <c r="AO22" s="22">
        <f t="shared" si="34"/>
        <v>0.7597340930674265</v>
      </c>
      <c r="AP22" s="22">
        <f t="shared" si="34"/>
        <v>0.4660452729693742</v>
      </c>
      <c r="AQ22" s="19">
        <f t="shared" si="30"/>
        <v>76</v>
      </c>
      <c r="AR22" s="20">
        <v>16</v>
      </c>
      <c r="AS22" s="22">
        <f t="shared" si="31"/>
        <v>21.052631578947366</v>
      </c>
      <c r="AT22" s="16">
        <v>20</v>
      </c>
    </row>
    <row r="23" spans="1:46" ht="15" customHeight="1">
      <c r="A23" s="14">
        <v>21</v>
      </c>
      <c r="B23" s="40">
        <f>C23+D23</f>
        <v>11870</v>
      </c>
      <c r="C23" s="39">
        <v>6149</v>
      </c>
      <c r="D23" s="55">
        <v>5721</v>
      </c>
      <c r="E23" s="20">
        <f>F23+G23</f>
        <v>11635</v>
      </c>
      <c r="F23" s="39">
        <v>6004</v>
      </c>
      <c r="G23" s="39">
        <v>5631</v>
      </c>
      <c r="H23" s="39">
        <v>85</v>
      </c>
      <c r="I23" s="39">
        <v>102</v>
      </c>
      <c r="J23" s="20">
        <f>K23+L23</f>
        <v>19</v>
      </c>
      <c r="K23" s="39">
        <v>7</v>
      </c>
      <c r="L23" s="39">
        <v>12</v>
      </c>
      <c r="M23" s="20">
        <f>N23+O23</f>
        <v>20</v>
      </c>
      <c r="N23" s="39">
        <v>14</v>
      </c>
      <c r="O23" s="39">
        <v>6</v>
      </c>
      <c r="P23" s="20">
        <f>Q23+R23</f>
        <v>23</v>
      </c>
      <c r="Q23" s="39">
        <v>22</v>
      </c>
      <c r="R23" s="39">
        <v>1</v>
      </c>
      <c r="S23" s="20">
        <f>T23+U23</f>
        <v>44</v>
      </c>
      <c r="T23" s="39">
        <v>32</v>
      </c>
      <c r="U23" s="39">
        <v>12</v>
      </c>
      <c r="V23" s="20">
        <f>W23+X23</f>
        <v>129</v>
      </c>
      <c r="W23" s="39">
        <v>70</v>
      </c>
      <c r="X23" s="39">
        <v>59</v>
      </c>
      <c r="Y23" s="20">
        <f>Z23+AA23</f>
        <v>0</v>
      </c>
      <c r="Z23" s="39">
        <v>0</v>
      </c>
      <c r="AA23" s="20">
        <v>0</v>
      </c>
      <c r="AB23" s="19">
        <f>SUM(AC23:AJ23)</f>
        <v>4</v>
      </c>
      <c r="AC23" s="39">
        <v>1</v>
      </c>
      <c r="AD23" s="39">
        <v>3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55">
        <v>0</v>
      </c>
      <c r="AK23" s="22">
        <f aca="true" t="shared" si="35" ref="AK23:AM24">E23/B23*100</f>
        <v>98.02021903959563</v>
      </c>
      <c r="AL23" s="22">
        <f t="shared" si="35"/>
        <v>97.6418929907302</v>
      </c>
      <c r="AM23" s="22">
        <f t="shared" si="35"/>
        <v>98.42684845306765</v>
      </c>
      <c r="AN23" s="22">
        <f>(S23+AB23)/B23*100</f>
        <v>0.40438079191238413</v>
      </c>
      <c r="AO23" s="22">
        <f t="shared" si="34"/>
        <v>0.5366726296958855</v>
      </c>
      <c r="AP23" s="22">
        <f t="shared" si="34"/>
        <v>0.26219192448872575</v>
      </c>
      <c r="AQ23" s="19">
        <f>S23+AB23</f>
        <v>48</v>
      </c>
      <c r="AR23" s="39">
        <v>8</v>
      </c>
      <c r="AS23" s="22">
        <f>AR23/AQ23*100</f>
        <v>16.666666666666664</v>
      </c>
      <c r="AT23" s="16">
        <v>21</v>
      </c>
    </row>
    <row r="24" spans="1:46" ht="15" customHeight="1">
      <c r="A24" s="14">
        <v>22</v>
      </c>
      <c r="B24" s="40">
        <f>C24+D24</f>
        <v>12444</v>
      </c>
      <c r="C24" s="39">
        <v>6372</v>
      </c>
      <c r="D24" s="55">
        <v>6072</v>
      </c>
      <c r="E24" s="20">
        <f>F24+G24</f>
        <v>12190</v>
      </c>
      <c r="F24" s="39">
        <v>6210</v>
      </c>
      <c r="G24" s="39">
        <v>5980</v>
      </c>
      <c r="H24" s="39">
        <v>93</v>
      </c>
      <c r="I24" s="39">
        <v>104</v>
      </c>
      <c r="J24" s="20">
        <f>K24+L24</f>
        <v>17</v>
      </c>
      <c r="K24" s="39">
        <v>5</v>
      </c>
      <c r="L24" s="39">
        <v>12</v>
      </c>
      <c r="M24" s="20">
        <f>N24+O24</f>
        <v>28</v>
      </c>
      <c r="N24" s="39">
        <v>17</v>
      </c>
      <c r="O24" s="39">
        <v>11</v>
      </c>
      <c r="P24" s="20">
        <f>Q24+R24</f>
        <v>22</v>
      </c>
      <c r="Q24" s="39">
        <v>22</v>
      </c>
      <c r="R24" s="39">
        <v>0</v>
      </c>
      <c r="S24" s="20">
        <f>T24+U24</f>
        <v>45</v>
      </c>
      <c r="T24" s="39">
        <v>28</v>
      </c>
      <c r="U24" s="39">
        <v>17</v>
      </c>
      <c r="V24" s="20">
        <f>W24+X24</f>
        <v>142</v>
      </c>
      <c r="W24" s="39">
        <v>90</v>
      </c>
      <c r="X24" s="39">
        <v>52</v>
      </c>
      <c r="Y24" s="20">
        <f>Z24+AA24</f>
        <v>0</v>
      </c>
      <c r="Z24" s="39">
        <v>0</v>
      </c>
      <c r="AA24" s="20">
        <v>0</v>
      </c>
      <c r="AB24" s="19">
        <f>SUM(AC24:AJ24)</f>
        <v>7</v>
      </c>
      <c r="AC24" s="39">
        <v>6</v>
      </c>
      <c r="AD24" s="39">
        <v>1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55">
        <v>0</v>
      </c>
      <c r="AK24" s="22">
        <f t="shared" si="35"/>
        <v>97.9588556734169</v>
      </c>
      <c r="AL24" s="22">
        <f t="shared" si="35"/>
        <v>97.45762711864407</v>
      </c>
      <c r="AM24" s="22">
        <f t="shared" si="35"/>
        <v>98.48484848484848</v>
      </c>
      <c r="AN24" s="22">
        <f>(S24+AB24)/B24*100</f>
        <v>0.4178720668595307</v>
      </c>
      <c r="AO24" s="22">
        <f t="shared" si="34"/>
        <v>0.5335844318895167</v>
      </c>
      <c r="AP24" s="22">
        <f t="shared" si="34"/>
        <v>0.2964426877470355</v>
      </c>
      <c r="AQ24" s="19">
        <f>S24+AB24</f>
        <v>52</v>
      </c>
      <c r="AR24" s="39">
        <v>5</v>
      </c>
      <c r="AS24" s="22">
        <f>AR24/AQ24*100</f>
        <v>9.615384615384617</v>
      </c>
      <c r="AT24" s="16">
        <v>22</v>
      </c>
    </row>
    <row r="25" spans="1:46" ht="15" customHeight="1">
      <c r="A25" s="14">
        <v>23</v>
      </c>
      <c r="B25" s="40">
        <v>11735</v>
      </c>
      <c r="C25" s="39">
        <v>5973</v>
      </c>
      <c r="D25" s="55">
        <v>5762</v>
      </c>
      <c r="E25" s="20">
        <v>11507</v>
      </c>
      <c r="F25" s="39">
        <v>5813</v>
      </c>
      <c r="G25" s="39">
        <v>5694</v>
      </c>
      <c r="H25" s="39">
        <v>107</v>
      </c>
      <c r="I25" s="39">
        <v>133</v>
      </c>
      <c r="J25" s="20">
        <v>12</v>
      </c>
      <c r="K25" s="39">
        <v>8</v>
      </c>
      <c r="L25" s="39">
        <v>4</v>
      </c>
      <c r="M25" s="20">
        <v>18</v>
      </c>
      <c r="N25" s="39">
        <v>10</v>
      </c>
      <c r="O25" s="39">
        <v>8</v>
      </c>
      <c r="P25" s="20">
        <v>24</v>
      </c>
      <c r="Q25" s="39">
        <v>24</v>
      </c>
      <c r="R25" s="39">
        <v>0</v>
      </c>
      <c r="S25" s="20">
        <v>62</v>
      </c>
      <c r="T25" s="39">
        <v>52</v>
      </c>
      <c r="U25" s="39">
        <v>10</v>
      </c>
      <c r="V25" s="20">
        <v>111</v>
      </c>
      <c r="W25" s="39">
        <v>65</v>
      </c>
      <c r="X25" s="39">
        <v>46</v>
      </c>
      <c r="Y25" s="20">
        <v>1</v>
      </c>
      <c r="Z25" s="39">
        <v>1</v>
      </c>
      <c r="AA25" s="20">
        <v>0</v>
      </c>
      <c r="AB25" s="19">
        <v>1</v>
      </c>
      <c r="AC25" s="39">
        <v>0</v>
      </c>
      <c r="AD25" s="39">
        <v>1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55">
        <v>0</v>
      </c>
      <c r="AK25" s="22">
        <v>98.05709416276098</v>
      </c>
      <c r="AL25" s="22">
        <v>97.32127908923489</v>
      </c>
      <c r="AM25" s="22">
        <v>98.81985421728567</v>
      </c>
      <c r="AN25" s="22">
        <v>0.5368555602897316</v>
      </c>
      <c r="AO25" s="22">
        <v>0.8705842959986606</v>
      </c>
      <c r="AP25" s="22">
        <v>0.19090593543908366</v>
      </c>
      <c r="AQ25" s="19">
        <v>63</v>
      </c>
      <c r="AR25" s="39">
        <v>17</v>
      </c>
      <c r="AS25" s="22">
        <v>26.984126984126984</v>
      </c>
      <c r="AT25" s="16">
        <v>23</v>
      </c>
    </row>
    <row r="26" spans="1:46" ht="15" customHeight="1">
      <c r="A26" s="14">
        <v>24</v>
      </c>
      <c r="B26" s="40">
        <v>11729</v>
      </c>
      <c r="C26" s="39">
        <v>6051</v>
      </c>
      <c r="D26" s="55">
        <v>5678</v>
      </c>
      <c r="E26" s="20">
        <v>11534</v>
      </c>
      <c r="F26" s="39">
        <v>5932</v>
      </c>
      <c r="G26" s="39">
        <v>5602</v>
      </c>
      <c r="H26" s="39">
        <v>105</v>
      </c>
      <c r="I26" s="39">
        <v>93</v>
      </c>
      <c r="J26" s="20">
        <v>13</v>
      </c>
      <c r="K26" s="39">
        <v>4</v>
      </c>
      <c r="L26" s="39">
        <v>9</v>
      </c>
      <c r="M26" s="20">
        <v>18</v>
      </c>
      <c r="N26" s="39">
        <v>8</v>
      </c>
      <c r="O26" s="39">
        <v>10</v>
      </c>
      <c r="P26" s="20">
        <v>24</v>
      </c>
      <c r="Q26" s="39">
        <v>23</v>
      </c>
      <c r="R26" s="39">
        <v>1</v>
      </c>
      <c r="S26" s="20">
        <v>52</v>
      </c>
      <c r="T26" s="39">
        <v>36</v>
      </c>
      <c r="U26" s="39">
        <v>16</v>
      </c>
      <c r="V26" s="20">
        <v>88</v>
      </c>
      <c r="W26" s="39">
        <v>48</v>
      </c>
      <c r="X26" s="39">
        <v>40</v>
      </c>
      <c r="Y26" s="20">
        <v>0</v>
      </c>
      <c r="Z26" s="39">
        <v>0</v>
      </c>
      <c r="AA26" s="20">
        <v>0</v>
      </c>
      <c r="AB26" s="19">
        <v>7</v>
      </c>
      <c r="AC26" s="39">
        <v>7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55">
        <v>0</v>
      </c>
      <c r="AK26" s="22">
        <v>98.33745417341632</v>
      </c>
      <c r="AL26" s="22">
        <v>98.0333829119154</v>
      </c>
      <c r="AM26" s="22">
        <v>98.66150052835505</v>
      </c>
      <c r="AN26" s="22">
        <v>0.5030266859919857</v>
      </c>
      <c r="AO26" s="22">
        <v>0.710626342753264</v>
      </c>
      <c r="AP26" s="22">
        <v>0.28178936245156744</v>
      </c>
      <c r="AQ26" s="19">
        <v>59</v>
      </c>
      <c r="AR26" s="39">
        <v>13</v>
      </c>
      <c r="AS26" s="22">
        <v>22.033898305084744</v>
      </c>
      <c r="AT26" s="16">
        <v>24</v>
      </c>
    </row>
    <row r="27" spans="1:46" ht="15" customHeight="1">
      <c r="A27" s="15">
        <v>25</v>
      </c>
      <c r="B27" s="56">
        <v>11572</v>
      </c>
      <c r="C27" s="46">
        <v>5878</v>
      </c>
      <c r="D27" s="57">
        <v>5694</v>
      </c>
      <c r="E27" s="24">
        <v>11360</v>
      </c>
      <c r="F27" s="46">
        <v>5733</v>
      </c>
      <c r="G27" s="46">
        <v>5627</v>
      </c>
      <c r="H27" s="46">
        <v>101</v>
      </c>
      <c r="I27" s="46">
        <v>79</v>
      </c>
      <c r="J27" s="24">
        <v>22</v>
      </c>
      <c r="K27" s="46">
        <v>14</v>
      </c>
      <c r="L27" s="46">
        <v>8</v>
      </c>
      <c r="M27" s="24">
        <v>18</v>
      </c>
      <c r="N27" s="46">
        <v>8</v>
      </c>
      <c r="O27" s="46">
        <v>10</v>
      </c>
      <c r="P27" s="24">
        <v>17</v>
      </c>
      <c r="Q27" s="46">
        <v>17</v>
      </c>
      <c r="R27" s="46">
        <v>0</v>
      </c>
      <c r="S27" s="24">
        <v>56</v>
      </c>
      <c r="T27" s="46">
        <v>41</v>
      </c>
      <c r="U27" s="46">
        <v>15</v>
      </c>
      <c r="V27" s="24">
        <v>95</v>
      </c>
      <c r="W27" s="46">
        <v>62</v>
      </c>
      <c r="X27" s="46">
        <v>33</v>
      </c>
      <c r="Y27" s="24">
        <v>4</v>
      </c>
      <c r="Z27" s="46">
        <v>3</v>
      </c>
      <c r="AA27" s="24">
        <v>1</v>
      </c>
      <c r="AB27" s="23">
        <v>5</v>
      </c>
      <c r="AC27" s="46">
        <v>1</v>
      </c>
      <c r="AD27" s="46">
        <v>3</v>
      </c>
      <c r="AE27" s="46">
        <v>1</v>
      </c>
      <c r="AF27" s="46">
        <v>0</v>
      </c>
      <c r="AG27" s="46">
        <v>0</v>
      </c>
      <c r="AH27" s="46">
        <v>0</v>
      </c>
      <c r="AI27" s="46">
        <v>0</v>
      </c>
      <c r="AJ27" s="57">
        <v>0</v>
      </c>
      <c r="AK27" s="27">
        <v>98.16799170411338</v>
      </c>
      <c r="AL27" s="27">
        <v>97.53317454916638</v>
      </c>
      <c r="AM27" s="27">
        <v>98.82332279592553</v>
      </c>
      <c r="AN27" s="27">
        <v>0.5271344624956792</v>
      </c>
      <c r="AO27" s="27">
        <v>0.7315413405920381</v>
      </c>
      <c r="AP27" s="27">
        <v>0.31612223393045313</v>
      </c>
      <c r="AQ27" s="23">
        <v>61</v>
      </c>
      <c r="AR27" s="46">
        <v>11</v>
      </c>
      <c r="AS27" s="27">
        <v>18.0327868852459</v>
      </c>
      <c r="AT27" s="17">
        <v>25</v>
      </c>
    </row>
  </sheetData>
  <sheetProtection/>
  <mergeCells count="25">
    <mergeCell ref="M2:O2"/>
    <mergeCell ref="M3:O3"/>
    <mergeCell ref="S2:U3"/>
    <mergeCell ref="AK2:AM2"/>
    <mergeCell ref="AK3:AM3"/>
    <mergeCell ref="AN2:AP3"/>
    <mergeCell ref="AQ3:AQ4"/>
    <mergeCell ref="AP1:AS1"/>
    <mergeCell ref="V2:X3"/>
    <mergeCell ref="Y2:AA3"/>
    <mergeCell ref="AI3:AJ3"/>
    <mergeCell ref="AC3:AD3"/>
    <mergeCell ref="AE3:AF3"/>
    <mergeCell ref="AB3:AB4"/>
    <mergeCell ref="AB2:AJ2"/>
    <mergeCell ref="A2:A4"/>
    <mergeCell ref="AT2:AT4"/>
    <mergeCell ref="H3:I3"/>
    <mergeCell ref="J2:L2"/>
    <mergeCell ref="J3:L3"/>
    <mergeCell ref="B2:D3"/>
    <mergeCell ref="E2:G3"/>
    <mergeCell ref="P2:R2"/>
    <mergeCell ref="P3:R3"/>
    <mergeCell ref="AG3:A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58203125" style="81" customWidth="1"/>
    <col min="2" max="22" width="7.58203125" style="81" customWidth="1"/>
    <col min="23" max="23" width="5.66015625" style="81" customWidth="1"/>
    <col min="24" max="16384" width="8.83203125" style="81" customWidth="1"/>
  </cols>
  <sheetData>
    <row r="1" spans="1:23" ht="16.5" customHeight="1">
      <c r="A1" s="112" t="s">
        <v>84</v>
      </c>
      <c r="B1" s="112"/>
      <c r="C1" s="11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36" t="s">
        <v>45</v>
      </c>
      <c r="U1" s="136"/>
      <c r="V1" s="136"/>
      <c r="W1" s="136"/>
    </row>
    <row r="2" spans="1:23" ht="16.5" customHeight="1">
      <c r="A2" s="127" t="s">
        <v>85</v>
      </c>
      <c r="B2" s="134" t="s">
        <v>86</v>
      </c>
      <c r="C2" s="186"/>
      <c r="D2" s="187"/>
      <c r="E2" s="134" t="s">
        <v>87</v>
      </c>
      <c r="F2" s="186"/>
      <c r="G2" s="187"/>
      <c r="H2" s="191" t="s">
        <v>88</v>
      </c>
      <c r="I2" s="192"/>
      <c r="J2" s="192"/>
      <c r="K2" s="192"/>
      <c r="L2" s="192"/>
      <c r="M2" s="192" t="s">
        <v>89</v>
      </c>
      <c r="N2" s="192"/>
      <c r="O2" s="192"/>
      <c r="P2" s="193"/>
      <c r="Q2" s="134" t="s">
        <v>90</v>
      </c>
      <c r="R2" s="186"/>
      <c r="S2" s="187"/>
      <c r="T2" s="134" t="s">
        <v>91</v>
      </c>
      <c r="U2" s="186"/>
      <c r="V2" s="186"/>
      <c r="W2" s="134" t="s">
        <v>85</v>
      </c>
    </row>
    <row r="3" spans="1:23" ht="16.5" customHeight="1">
      <c r="A3" s="137"/>
      <c r="B3" s="188"/>
      <c r="C3" s="189"/>
      <c r="D3" s="190"/>
      <c r="E3" s="188"/>
      <c r="F3" s="189"/>
      <c r="G3" s="190"/>
      <c r="H3" s="191" t="s">
        <v>4</v>
      </c>
      <c r="I3" s="192"/>
      <c r="J3" s="193"/>
      <c r="K3" s="129" t="s">
        <v>92</v>
      </c>
      <c r="L3" s="130"/>
      <c r="M3" s="114"/>
      <c r="N3" s="129" t="s">
        <v>93</v>
      </c>
      <c r="O3" s="130"/>
      <c r="P3" s="131"/>
      <c r="Q3" s="188"/>
      <c r="R3" s="189"/>
      <c r="S3" s="190"/>
      <c r="T3" s="188"/>
      <c r="U3" s="189"/>
      <c r="V3" s="189"/>
      <c r="W3" s="194"/>
    </row>
    <row r="4" spans="1:23" ht="16.5" customHeight="1">
      <c r="A4" s="128"/>
      <c r="B4" s="66" t="s">
        <v>4</v>
      </c>
      <c r="C4" s="66" t="s">
        <v>5</v>
      </c>
      <c r="D4" s="66" t="s">
        <v>6</v>
      </c>
      <c r="E4" s="66" t="s">
        <v>4</v>
      </c>
      <c r="F4" s="66" t="s">
        <v>5</v>
      </c>
      <c r="G4" s="66" t="s">
        <v>6</v>
      </c>
      <c r="H4" s="66" t="s">
        <v>4</v>
      </c>
      <c r="I4" s="66" t="s">
        <v>5</v>
      </c>
      <c r="J4" s="66" t="s">
        <v>6</v>
      </c>
      <c r="K4" s="66" t="s">
        <v>4</v>
      </c>
      <c r="L4" s="66" t="s">
        <v>5</v>
      </c>
      <c r="M4" s="88" t="s">
        <v>6</v>
      </c>
      <c r="N4" s="66" t="s">
        <v>4</v>
      </c>
      <c r="O4" s="66" t="s">
        <v>5</v>
      </c>
      <c r="P4" s="66" t="s">
        <v>6</v>
      </c>
      <c r="Q4" s="66" t="s">
        <v>4</v>
      </c>
      <c r="R4" s="66" t="s">
        <v>5</v>
      </c>
      <c r="S4" s="66" t="s">
        <v>6</v>
      </c>
      <c r="T4" s="66" t="s">
        <v>4</v>
      </c>
      <c r="U4" s="66" t="s">
        <v>5</v>
      </c>
      <c r="V4" s="66" t="s">
        <v>6</v>
      </c>
      <c r="W4" s="135"/>
    </row>
    <row r="5" spans="1:23" ht="15.75" customHeight="1">
      <c r="A5" s="115">
        <v>53</v>
      </c>
      <c r="B5" s="116">
        <v>18026</v>
      </c>
      <c r="C5" s="117">
        <v>9179</v>
      </c>
      <c r="D5" s="117">
        <v>8847</v>
      </c>
      <c r="E5" s="116">
        <v>889</v>
      </c>
      <c r="F5" s="117">
        <v>528</v>
      </c>
      <c r="G5" s="117">
        <v>361</v>
      </c>
      <c r="H5" s="116">
        <v>165</v>
      </c>
      <c r="I5" s="117">
        <v>111</v>
      </c>
      <c r="J5" s="117">
        <v>54</v>
      </c>
      <c r="K5" s="117">
        <v>84</v>
      </c>
      <c r="L5" s="117">
        <v>47</v>
      </c>
      <c r="M5" s="117">
        <v>37</v>
      </c>
      <c r="N5" s="117">
        <v>81</v>
      </c>
      <c r="O5" s="117">
        <v>64</v>
      </c>
      <c r="P5" s="117">
        <v>17</v>
      </c>
      <c r="Q5" s="117">
        <v>398</v>
      </c>
      <c r="R5" s="117">
        <v>107</v>
      </c>
      <c r="S5" s="117">
        <v>291</v>
      </c>
      <c r="T5" s="117">
        <v>326</v>
      </c>
      <c r="U5" s="117">
        <v>310</v>
      </c>
      <c r="V5" s="117">
        <v>16</v>
      </c>
      <c r="W5" s="118">
        <v>53</v>
      </c>
    </row>
    <row r="6" spans="1:23" ht="9.75" customHeight="1">
      <c r="A6" s="97"/>
      <c r="B6" s="119"/>
      <c r="C6" s="120"/>
      <c r="D6" s="120"/>
      <c r="E6" s="119"/>
      <c r="F6" s="120"/>
      <c r="G6" s="120"/>
      <c r="H6" s="11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</row>
    <row r="7" spans="1:23" ht="15.75" customHeight="1">
      <c r="A7" s="115">
        <v>54</v>
      </c>
      <c r="B7" s="116">
        <v>17889</v>
      </c>
      <c r="C7" s="117">
        <v>9032</v>
      </c>
      <c r="D7" s="117">
        <v>8857</v>
      </c>
      <c r="E7" s="116">
        <v>724</v>
      </c>
      <c r="F7" s="117">
        <v>445</v>
      </c>
      <c r="G7" s="117">
        <v>279</v>
      </c>
      <c r="H7" s="116">
        <v>79</v>
      </c>
      <c r="I7" s="117">
        <v>42</v>
      </c>
      <c r="J7" s="117">
        <v>37</v>
      </c>
      <c r="K7" s="117">
        <v>35</v>
      </c>
      <c r="L7" s="117">
        <v>8</v>
      </c>
      <c r="M7" s="117">
        <v>27</v>
      </c>
      <c r="N7" s="117">
        <v>44</v>
      </c>
      <c r="O7" s="117">
        <v>34</v>
      </c>
      <c r="P7" s="117">
        <v>10</v>
      </c>
      <c r="Q7" s="117">
        <v>308</v>
      </c>
      <c r="R7" s="117">
        <v>80</v>
      </c>
      <c r="S7" s="117">
        <v>228</v>
      </c>
      <c r="T7" s="117">
        <v>337</v>
      </c>
      <c r="U7" s="117">
        <v>323</v>
      </c>
      <c r="V7" s="117">
        <v>14</v>
      </c>
      <c r="W7" s="118">
        <v>54</v>
      </c>
    </row>
    <row r="8" spans="1:23" ht="9.75" customHeight="1">
      <c r="A8" s="97"/>
      <c r="B8" s="119"/>
      <c r="C8" s="120"/>
      <c r="D8" s="120"/>
      <c r="E8" s="119"/>
      <c r="F8" s="120"/>
      <c r="G8" s="120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1"/>
    </row>
    <row r="9" spans="1:23" ht="15.75" customHeight="1">
      <c r="A9" s="115">
        <v>55</v>
      </c>
      <c r="B9" s="116">
        <v>18108</v>
      </c>
      <c r="C9" s="117">
        <v>9276</v>
      </c>
      <c r="D9" s="117">
        <v>8832</v>
      </c>
      <c r="E9" s="116">
        <v>719</v>
      </c>
      <c r="F9" s="117">
        <v>455</v>
      </c>
      <c r="G9" s="117">
        <v>264</v>
      </c>
      <c r="H9" s="116">
        <v>65</v>
      </c>
      <c r="I9" s="117">
        <v>31</v>
      </c>
      <c r="J9" s="117">
        <v>34</v>
      </c>
      <c r="K9" s="117">
        <v>32</v>
      </c>
      <c r="L9" s="117">
        <v>13</v>
      </c>
      <c r="M9" s="117">
        <v>19</v>
      </c>
      <c r="N9" s="117">
        <v>33</v>
      </c>
      <c r="O9" s="117">
        <v>18</v>
      </c>
      <c r="P9" s="117">
        <v>15</v>
      </c>
      <c r="Q9" s="117">
        <v>320</v>
      </c>
      <c r="R9" s="117">
        <v>95</v>
      </c>
      <c r="S9" s="117">
        <v>225</v>
      </c>
      <c r="T9" s="117">
        <v>334</v>
      </c>
      <c r="U9" s="117">
        <v>329</v>
      </c>
      <c r="V9" s="117">
        <v>5</v>
      </c>
      <c r="W9" s="118">
        <v>55</v>
      </c>
    </row>
    <row r="10" spans="1:23" ht="9.75" customHeight="1">
      <c r="A10" s="97"/>
      <c r="B10" s="119"/>
      <c r="C10" s="120"/>
      <c r="D10" s="120"/>
      <c r="E10" s="119"/>
      <c r="F10" s="120"/>
      <c r="G10" s="120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1"/>
    </row>
    <row r="11" spans="1:23" ht="15.75" customHeight="1">
      <c r="A11" s="115">
        <v>56</v>
      </c>
      <c r="B11" s="116">
        <v>16745</v>
      </c>
      <c r="C11" s="117">
        <v>8492</v>
      </c>
      <c r="D11" s="117">
        <v>8253</v>
      </c>
      <c r="E11" s="116">
        <v>592</v>
      </c>
      <c r="F11" s="117">
        <v>370</v>
      </c>
      <c r="G11" s="117">
        <v>222</v>
      </c>
      <c r="H11" s="116">
        <v>41</v>
      </c>
      <c r="I11" s="117">
        <v>11</v>
      </c>
      <c r="J11" s="117">
        <v>30</v>
      </c>
      <c r="K11" s="117">
        <v>30</v>
      </c>
      <c r="L11" s="117">
        <v>10</v>
      </c>
      <c r="M11" s="117">
        <v>20</v>
      </c>
      <c r="N11" s="117">
        <v>11</v>
      </c>
      <c r="O11" s="117">
        <v>1</v>
      </c>
      <c r="P11" s="117">
        <v>10</v>
      </c>
      <c r="Q11" s="117">
        <v>250</v>
      </c>
      <c r="R11" s="117">
        <v>66</v>
      </c>
      <c r="S11" s="117">
        <v>184</v>
      </c>
      <c r="T11" s="117">
        <v>301</v>
      </c>
      <c r="U11" s="117">
        <v>293</v>
      </c>
      <c r="V11" s="117">
        <v>8</v>
      </c>
      <c r="W11" s="118">
        <v>56</v>
      </c>
    </row>
    <row r="12" spans="1:23" ht="9.75" customHeight="1">
      <c r="A12" s="97"/>
      <c r="B12" s="119"/>
      <c r="C12" s="120"/>
      <c r="D12" s="120"/>
      <c r="E12" s="119"/>
      <c r="F12" s="120"/>
      <c r="G12" s="120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</row>
    <row r="13" spans="1:23" ht="15.75" customHeight="1">
      <c r="A13" s="115">
        <v>57</v>
      </c>
      <c r="B13" s="116">
        <v>15555</v>
      </c>
      <c r="C13" s="117">
        <v>7989</v>
      </c>
      <c r="D13" s="117">
        <v>7566</v>
      </c>
      <c r="E13" s="116">
        <v>510</v>
      </c>
      <c r="F13" s="117">
        <v>341</v>
      </c>
      <c r="G13" s="117">
        <v>169</v>
      </c>
      <c r="H13" s="116">
        <v>34</v>
      </c>
      <c r="I13" s="117">
        <v>11</v>
      </c>
      <c r="J13" s="117">
        <v>23</v>
      </c>
      <c r="K13" s="117">
        <v>25</v>
      </c>
      <c r="L13" s="117">
        <v>9</v>
      </c>
      <c r="M13" s="117">
        <v>16</v>
      </c>
      <c r="N13" s="117">
        <v>9</v>
      </c>
      <c r="O13" s="117">
        <v>2</v>
      </c>
      <c r="P13" s="117">
        <v>7</v>
      </c>
      <c r="Q13" s="117">
        <v>222</v>
      </c>
      <c r="R13" s="117">
        <v>87</v>
      </c>
      <c r="S13" s="117">
        <v>135</v>
      </c>
      <c r="T13" s="117">
        <v>254</v>
      </c>
      <c r="U13" s="117">
        <v>243</v>
      </c>
      <c r="V13" s="117">
        <v>11</v>
      </c>
      <c r="W13" s="118">
        <v>57</v>
      </c>
    </row>
    <row r="14" spans="1:23" ht="9.75" customHeight="1">
      <c r="A14" s="97"/>
      <c r="B14" s="119"/>
      <c r="C14" s="120"/>
      <c r="D14" s="120"/>
      <c r="E14" s="119"/>
      <c r="F14" s="120"/>
      <c r="G14" s="120"/>
      <c r="H14" s="119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/>
    </row>
    <row r="15" spans="1:23" ht="15.75" customHeight="1">
      <c r="A15" s="115">
        <v>58</v>
      </c>
      <c r="B15" s="116">
        <v>18639</v>
      </c>
      <c r="C15" s="117">
        <v>9483</v>
      </c>
      <c r="D15" s="117">
        <v>9156</v>
      </c>
      <c r="E15" s="116">
        <v>595</v>
      </c>
      <c r="F15" s="117">
        <v>395</v>
      </c>
      <c r="G15" s="117">
        <v>200</v>
      </c>
      <c r="H15" s="116">
        <v>35</v>
      </c>
      <c r="I15" s="117">
        <v>14</v>
      </c>
      <c r="J15" s="117">
        <v>21</v>
      </c>
      <c r="K15" s="117">
        <v>20</v>
      </c>
      <c r="L15" s="117">
        <v>5</v>
      </c>
      <c r="M15" s="117">
        <v>15</v>
      </c>
      <c r="N15" s="117">
        <v>15</v>
      </c>
      <c r="O15" s="117">
        <v>9</v>
      </c>
      <c r="P15" s="117">
        <v>6</v>
      </c>
      <c r="Q15" s="117">
        <v>271</v>
      </c>
      <c r="R15" s="117">
        <v>104</v>
      </c>
      <c r="S15" s="117">
        <v>167</v>
      </c>
      <c r="T15" s="117">
        <v>289</v>
      </c>
      <c r="U15" s="117">
        <v>277</v>
      </c>
      <c r="V15" s="117">
        <v>12</v>
      </c>
      <c r="W15" s="118">
        <v>58</v>
      </c>
    </row>
    <row r="16" spans="1:23" ht="9.75" customHeight="1">
      <c r="A16" s="97"/>
      <c r="B16" s="119"/>
      <c r="C16" s="120"/>
      <c r="D16" s="120"/>
      <c r="E16" s="119"/>
      <c r="F16" s="120"/>
      <c r="G16" s="120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ht="15.75" customHeight="1">
      <c r="A17" s="115">
        <v>59</v>
      </c>
      <c r="B17" s="116">
        <v>17954</v>
      </c>
      <c r="C17" s="117">
        <v>9091</v>
      </c>
      <c r="D17" s="117">
        <v>8863</v>
      </c>
      <c r="E17" s="116">
        <v>565</v>
      </c>
      <c r="F17" s="117">
        <v>382</v>
      </c>
      <c r="G17" s="117">
        <v>183</v>
      </c>
      <c r="H17" s="116">
        <v>60</v>
      </c>
      <c r="I17" s="117">
        <v>18</v>
      </c>
      <c r="J17" s="117">
        <v>42</v>
      </c>
      <c r="K17" s="117">
        <v>37</v>
      </c>
      <c r="L17" s="117">
        <v>14</v>
      </c>
      <c r="M17" s="117">
        <v>23</v>
      </c>
      <c r="N17" s="117">
        <v>23</v>
      </c>
      <c r="O17" s="117">
        <v>4</v>
      </c>
      <c r="P17" s="117">
        <v>19</v>
      </c>
      <c r="Q17" s="117">
        <v>245</v>
      </c>
      <c r="R17" s="117">
        <v>113</v>
      </c>
      <c r="S17" s="117">
        <v>132</v>
      </c>
      <c r="T17" s="117">
        <v>260</v>
      </c>
      <c r="U17" s="117">
        <v>251</v>
      </c>
      <c r="V17" s="117">
        <v>9</v>
      </c>
      <c r="W17" s="118">
        <v>59</v>
      </c>
    </row>
    <row r="18" spans="1:23" ht="9.75" customHeight="1">
      <c r="A18" s="97"/>
      <c r="B18" s="119"/>
      <c r="C18" s="120"/>
      <c r="D18" s="120"/>
      <c r="E18" s="119"/>
      <c r="F18" s="120"/>
      <c r="G18" s="120"/>
      <c r="H18" s="119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1"/>
    </row>
    <row r="19" spans="1:23" ht="15.75" customHeight="1">
      <c r="A19" s="115">
        <v>60</v>
      </c>
      <c r="B19" s="116">
        <v>17925</v>
      </c>
      <c r="C19" s="117">
        <v>9095</v>
      </c>
      <c r="D19" s="117">
        <v>8830</v>
      </c>
      <c r="E19" s="116">
        <v>491</v>
      </c>
      <c r="F19" s="117">
        <v>326</v>
      </c>
      <c r="G19" s="117">
        <v>165</v>
      </c>
      <c r="H19" s="116">
        <v>53</v>
      </c>
      <c r="I19" s="117">
        <v>7</v>
      </c>
      <c r="J19" s="117">
        <v>46</v>
      </c>
      <c r="K19" s="117">
        <v>34</v>
      </c>
      <c r="L19" s="117">
        <v>1</v>
      </c>
      <c r="M19" s="117">
        <v>33</v>
      </c>
      <c r="N19" s="117">
        <v>19</v>
      </c>
      <c r="O19" s="117">
        <v>6</v>
      </c>
      <c r="P19" s="117">
        <v>13</v>
      </c>
      <c r="Q19" s="117">
        <v>232</v>
      </c>
      <c r="R19" s="117">
        <v>117</v>
      </c>
      <c r="S19" s="117">
        <v>115</v>
      </c>
      <c r="T19" s="117">
        <v>206</v>
      </c>
      <c r="U19" s="117">
        <v>202</v>
      </c>
      <c r="V19" s="117">
        <v>4</v>
      </c>
      <c r="W19" s="118">
        <v>60</v>
      </c>
    </row>
    <row r="20" spans="1:23" ht="9.75" customHeight="1">
      <c r="A20" s="97"/>
      <c r="B20" s="119"/>
      <c r="C20" s="120"/>
      <c r="D20" s="120"/>
      <c r="E20" s="119"/>
      <c r="F20" s="120"/>
      <c r="G20" s="120"/>
      <c r="H20" s="119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</row>
    <row r="21" spans="1:23" ht="15.75" customHeight="1">
      <c r="A21" s="115">
        <v>61</v>
      </c>
      <c r="B21" s="116">
        <v>18182</v>
      </c>
      <c r="C21" s="117">
        <v>9324</v>
      </c>
      <c r="D21" s="117">
        <v>8858</v>
      </c>
      <c r="E21" s="116">
        <v>389</v>
      </c>
      <c r="F21" s="117">
        <v>241</v>
      </c>
      <c r="G21" s="117">
        <v>148</v>
      </c>
      <c r="H21" s="116">
        <v>49</v>
      </c>
      <c r="I21" s="117">
        <v>7</v>
      </c>
      <c r="J21" s="117">
        <v>42</v>
      </c>
      <c r="K21" s="117">
        <v>38</v>
      </c>
      <c r="L21" s="117">
        <v>7</v>
      </c>
      <c r="M21" s="117">
        <v>31</v>
      </c>
      <c r="N21" s="117">
        <v>11</v>
      </c>
      <c r="O21" s="104">
        <v>0</v>
      </c>
      <c r="P21" s="117">
        <v>11</v>
      </c>
      <c r="Q21" s="117">
        <v>177</v>
      </c>
      <c r="R21" s="117">
        <v>72</v>
      </c>
      <c r="S21" s="117">
        <v>105</v>
      </c>
      <c r="T21" s="117">
        <v>163</v>
      </c>
      <c r="U21" s="117">
        <v>162</v>
      </c>
      <c r="V21" s="117">
        <v>1</v>
      </c>
      <c r="W21" s="118">
        <v>61</v>
      </c>
    </row>
    <row r="22" spans="1:23" ht="9.75" customHeight="1">
      <c r="A22" s="97"/>
      <c r="B22" s="119"/>
      <c r="C22" s="120"/>
      <c r="D22" s="120"/>
      <c r="E22" s="119"/>
      <c r="F22" s="120"/>
      <c r="G22" s="120"/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</row>
    <row r="23" spans="1:23" ht="15.75" customHeight="1">
      <c r="A23" s="115">
        <v>62</v>
      </c>
      <c r="B23" s="116">
        <v>18834</v>
      </c>
      <c r="C23" s="117">
        <v>9584</v>
      </c>
      <c r="D23" s="117">
        <v>9250</v>
      </c>
      <c r="E23" s="116">
        <v>419</v>
      </c>
      <c r="F23" s="117">
        <v>262</v>
      </c>
      <c r="G23" s="117">
        <v>157</v>
      </c>
      <c r="H23" s="116">
        <v>66</v>
      </c>
      <c r="I23" s="117">
        <v>15</v>
      </c>
      <c r="J23" s="117">
        <v>51</v>
      </c>
      <c r="K23" s="117">
        <v>43</v>
      </c>
      <c r="L23" s="117">
        <v>9</v>
      </c>
      <c r="M23" s="117">
        <v>34</v>
      </c>
      <c r="N23" s="117">
        <v>23</v>
      </c>
      <c r="O23" s="117">
        <v>6</v>
      </c>
      <c r="P23" s="117">
        <v>17</v>
      </c>
      <c r="Q23" s="117">
        <v>217</v>
      </c>
      <c r="R23" s="117">
        <v>111</v>
      </c>
      <c r="S23" s="117">
        <v>106</v>
      </c>
      <c r="T23" s="117">
        <v>136</v>
      </c>
      <c r="U23" s="117">
        <v>136</v>
      </c>
      <c r="V23" s="104">
        <v>0</v>
      </c>
      <c r="W23" s="118">
        <v>62</v>
      </c>
    </row>
    <row r="24" spans="1:23" ht="9.75" customHeight="1">
      <c r="A24" s="97"/>
      <c r="B24" s="119"/>
      <c r="C24" s="120"/>
      <c r="D24" s="120"/>
      <c r="E24" s="119"/>
      <c r="F24" s="120"/>
      <c r="G24" s="120"/>
      <c r="H24" s="119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1"/>
    </row>
    <row r="25" spans="1:23" ht="15.75" customHeight="1">
      <c r="A25" s="115">
        <v>63</v>
      </c>
      <c r="B25" s="116">
        <v>19488</v>
      </c>
      <c r="C25" s="117">
        <v>9952</v>
      </c>
      <c r="D25" s="117">
        <v>9536</v>
      </c>
      <c r="E25" s="116">
        <v>334</v>
      </c>
      <c r="F25" s="117">
        <v>199</v>
      </c>
      <c r="G25" s="117">
        <v>135</v>
      </c>
      <c r="H25" s="116">
        <v>52</v>
      </c>
      <c r="I25" s="117">
        <v>8</v>
      </c>
      <c r="J25" s="117">
        <v>44</v>
      </c>
      <c r="K25" s="117">
        <v>40</v>
      </c>
      <c r="L25" s="117">
        <v>2</v>
      </c>
      <c r="M25" s="117">
        <v>38</v>
      </c>
      <c r="N25" s="117">
        <v>12</v>
      </c>
      <c r="O25" s="117">
        <v>6</v>
      </c>
      <c r="P25" s="117">
        <v>6</v>
      </c>
      <c r="Q25" s="117">
        <v>170</v>
      </c>
      <c r="R25" s="117">
        <v>79</v>
      </c>
      <c r="S25" s="117">
        <v>91</v>
      </c>
      <c r="T25" s="117">
        <v>112</v>
      </c>
      <c r="U25" s="117">
        <v>112</v>
      </c>
      <c r="V25" s="104">
        <v>0</v>
      </c>
      <c r="W25" s="118">
        <v>63</v>
      </c>
    </row>
    <row r="26" spans="1:23" ht="9.75" customHeight="1">
      <c r="A26" s="97"/>
      <c r="B26" s="119"/>
      <c r="C26" s="120"/>
      <c r="D26" s="120"/>
      <c r="E26" s="119"/>
      <c r="F26" s="120"/>
      <c r="G26" s="120"/>
      <c r="H26" s="119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1"/>
    </row>
    <row r="27" spans="1:23" ht="15.75" customHeight="1">
      <c r="A27" s="69" t="s">
        <v>94</v>
      </c>
      <c r="B27" s="116">
        <v>20093</v>
      </c>
      <c r="C27" s="117">
        <v>10364</v>
      </c>
      <c r="D27" s="117">
        <v>9729</v>
      </c>
      <c r="E27" s="116">
        <v>325</v>
      </c>
      <c r="F27" s="117">
        <v>192</v>
      </c>
      <c r="G27" s="117">
        <v>133</v>
      </c>
      <c r="H27" s="116">
        <v>57</v>
      </c>
      <c r="I27" s="117">
        <v>19</v>
      </c>
      <c r="J27" s="117">
        <v>38</v>
      </c>
      <c r="K27" s="117">
        <v>32</v>
      </c>
      <c r="L27" s="117">
        <v>7</v>
      </c>
      <c r="M27" s="117">
        <v>25</v>
      </c>
      <c r="N27" s="117">
        <v>25</v>
      </c>
      <c r="O27" s="117">
        <v>12</v>
      </c>
      <c r="P27" s="117">
        <v>13</v>
      </c>
      <c r="Q27" s="117">
        <v>173</v>
      </c>
      <c r="R27" s="117">
        <v>79</v>
      </c>
      <c r="S27" s="117">
        <v>94</v>
      </c>
      <c r="T27" s="117">
        <v>95</v>
      </c>
      <c r="U27" s="117">
        <v>94</v>
      </c>
      <c r="V27" s="117">
        <v>1</v>
      </c>
      <c r="W27" s="70" t="s">
        <v>94</v>
      </c>
    </row>
    <row r="28" spans="1:23" ht="9.75" customHeight="1">
      <c r="A28" s="97"/>
      <c r="B28" s="119"/>
      <c r="C28" s="120"/>
      <c r="D28" s="120"/>
      <c r="E28" s="119"/>
      <c r="F28" s="120"/>
      <c r="G28" s="120"/>
      <c r="H28" s="119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</row>
    <row r="29" spans="1:23" ht="15.75" customHeight="1">
      <c r="A29" s="115">
        <v>2</v>
      </c>
      <c r="B29" s="116">
        <v>19950</v>
      </c>
      <c r="C29" s="117">
        <v>10223</v>
      </c>
      <c r="D29" s="117">
        <v>9727</v>
      </c>
      <c r="E29" s="116">
        <v>215</v>
      </c>
      <c r="F29" s="117">
        <v>136</v>
      </c>
      <c r="G29" s="117">
        <v>79</v>
      </c>
      <c r="H29" s="116">
        <v>39</v>
      </c>
      <c r="I29" s="117">
        <v>7</v>
      </c>
      <c r="J29" s="117">
        <v>32</v>
      </c>
      <c r="K29" s="117">
        <v>27</v>
      </c>
      <c r="L29" s="117">
        <v>3</v>
      </c>
      <c r="M29" s="117">
        <v>24</v>
      </c>
      <c r="N29" s="117">
        <v>12</v>
      </c>
      <c r="O29" s="117">
        <v>4</v>
      </c>
      <c r="P29" s="117">
        <v>8</v>
      </c>
      <c r="Q29" s="117">
        <v>93</v>
      </c>
      <c r="R29" s="117">
        <v>47</v>
      </c>
      <c r="S29" s="117">
        <v>46</v>
      </c>
      <c r="T29" s="117">
        <v>83</v>
      </c>
      <c r="U29" s="117">
        <v>82</v>
      </c>
      <c r="V29" s="117">
        <v>1</v>
      </c>
      <c r="W29" s="118">
        <v>2</v>
      </c>
    </row>
    <row r="30" spans="1:23" ht="9.75" customHeight="1">
      <c r="A30" s="97"/>
      <c r="B30" s="119"/>
      <c r="C30" s="120"/>
      <c r="D30" s="120"/>
      <c r="E30" s="119"/>
      <c r="F30" s="120"/>
      <c r="G30" s="120"/>
      <c r="H30" s="119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</row>
    <row r="31" spans="1:23" ht="15.75" customHeight="1">
      <c r="A31" s="115">
        <v>3</v>
      </c>
      <c r="B31" s="116">
        <v>19387</v>
      </c>
      <c r="C31" s="117">
        <v>9887</v>
      </c>
      <c r="D31" s="117">
        <v>9500</v>
      </c>
      <c r="E31" s="116">
        <v>247</v>
      </c>
      <c r="F31" s="117">
        <v>128</v>
      </c>
      <c r="G31" s="117">
        <v>119</v>
      </c>
      <c r="H31" s="116">
        <v>70</v>
      </c>
      <c r="I31" s="117">
        <v>23</v>
      </c>
      <c r="J31" s="117">
        <v>47</v>
      </c>
      <c r="K31" s="117">
        <v>51</v>
      </c>
      <c r="L31" s="117">
        <v>19</v>
      </c>
      <c r="M31" s="117">
        <v>32</v>
      </c>
      <c r="N31" s="117">
        <v>19</v>
      </c>
      <c r="O31" s="117">
        <v>4</v>
      </c>
      <c r="P31" s="117">
        <v>15</v>
      </c>
      <c r="Q31" s="117">
        <v>110</v>
      </c>
      <c r="R31" s="117">
        <v>40</v>
      </c>
      <c r="S31" s="117">
        <v>70</v>
      </c>
      <c r="T31" s="117">
        <v>67</v>
      </c>
      <c r="U31" s="117">
        <v>65</v>
      </c>
      <c r="V31" s="117">
        <v>2</v>
      </c>
      <c r="W31" s="118">
        <v>3</v>
      </c>
    </row>
    <row r="32" spans="1:23" ht="9.75" customHeight="1">
      <c r="A32" s="97"/>
      <c r="B32" s="119"/>
      <c r="C32" s="120"/>
      <c r="D32" s="120"/>
      <c r="E32" s="119"/>
      <c r="F32" s="120"/>
      <c r="G32" s="120"/>
      <c r="H32" s="119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</row>
    <row r="33" spans="1:23" ht="15.75" customHeight="1">
      <c r="A33" s="115">
        <v>4</v>
      </c>
      <c r="B33" s="116">
        <v>18754</v>
      </c>
      <c r="C33" s="117">
        <v>9633</v>
      </c>
      <c r="D33" s="117">
        <v>9121</v>
      </c>
      <c r="E33" s="116">
        <v>236</v>
      </c>
      <c r="F33" s="117">
        <v>140</v>
      </c>
      <c r="G33" s="117">
        <v>96</v>
      </c>
      <c r="H33" s="116">
        <v>58</v>
      </c>
      <c r="I33" s="117">
        <v>20</v>
      </c>
      <c r="J33" s="117">
        <v>38</v>
      </c>
      <c r="K33" s="117">
        <v>33</v>
      </c>
      <c r="L33" s="117">
        <v>11</v>
      </c>
      <c r="M33" s="117">
        <v>22</v>
      </c>
      <c r="N33" s="117">
        <v>25</v>
      </c>
      <c r="O33" s="117">
        <v>9</v>
      </c>
      <c r="P33" s="117">
        <v>16</v>
      </c>
      <c r="Q33" s="117">
        <v>87</v>
      </c>
      <c r="R33" s="117">
        <v>31</v>
      </c>
      <c r="S33" s="117">
        <v>56</v>
      </c>
      <c r="T33" s="117">
        <v>91</v>
      </c>
      <c r="U33" s="117">
        <v>89</v>
      </c>
      <c r="V33" s="117">
        <v>2</v>
      </c>
      <c r="W33" s="118">
        <v>4</v>
      </c>
    </row>
    <row r="34" spans="1:23" ht="9.75" customHeight="1">
      <c r="A34" s="97"/>
      <c r="B34" s="119"/>
      <c r="C34" s="120"/>
      <c r="D34" s="120"/>
      <c r="E34" s="119"/>
      <c r="F34" s="120"/>
      <c r="G34" s="120"/>
      <c r="H34" s="119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1"/>
    </row>
    <row r="35" spans="1:23" ht="15.75" customHeight="1">
      <c r="A35" s="115">
        <v>5</v>
      </c>
      <c r="B35" s="116">
        <v>18151</v>
      </c>
      <c r="C35" s="117">
        <v>9345</v>
      </c>
      <c r="D35" s="117">
        <v>8806</v>
      </c>
      <c r="E35" s="116">
        <v>193</v>
      </c>
      <c r="F35" s="117">
        <v>125</v>
      </c>
      <c r="G35" s="117">
        <v>68</v>
      </c>
      <c r="H35" s="116">
        <v>46</v>
      </c>
      <c r="I35" s="117">
        <v>16</v>
      </c>
      <c r="J35" s="117">
        <v>30</v>
      </c>
      <c r="K35" s="117">
        <v>27</v>
      </c>
      <c r="L35" s="117">
        <v>7</v>
      </c>
      <c r="M35" s="117">
        <v>20</v>
      </c>
      <c r="N35" s="117">
        <v>19</v>
      </c>
      <c r="O35" s="117">
        <v>9</v>
      </c>
      <c r="P35" s="117">
        <v>10</v>
      </c>
      <c r="Q35" s="117">
        <v>51</v>
      </c>
      <c r="R35" s="117">
        <v>15</v>
      </c>
      <c r="S35" s="117">
        <v>36</v>
      </c>
      <c r="T35" s="117">
        <v>96</v>
      </c>
      <c r="U35" s="117">
        <v>94</v>
      </c>
      <c r="V35" s="117">
        <v>2</v>
      </c>
      <c r="W35" s="118">
        <v>5</v>
      </c>
    </row>
    <row r="36" spans="1:23" ht="9.75" customHeight="1">
      <c r="A36" s="97"/>
      <c r="B36" s="119"/>
      <c r="C36" s="120"/>
      <c r="D36" s="120"/>
      <c r="E36" s="119"/>
      <c r="F36" s="120"/>
      <c r="G36" s="120"/>
      <c r="H36" s="119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1"/>
    </row>
    <row r="37" spans="1:23" ht="15.75" customHeight="1">
      <c r="A37" s="115">
        <v>6</v>
      </c>
      <c r="B37" s="116">
        <v>18172</v>
      </c>
      <c r="C37" s="117">
        <v>9313</v>
      </c>
      <c r="D37" s="117">
        <v>8859</v>
      </c>
      <c r="E37" s="116">
        <v>230</v>
      </c>
      <c r="F37" s="117">
        <v>166</v>
      </c>
      <c r="G37" s="117">
        <v>64</v>
      </c>
      <c r="H37" s="116">
        <v>74</v>
      </c>
      <c r="I37" s="117">
        <v>33</v>
      </c>
      <c r="J37" s="117">
        <v>41</v>
      </c>
      <c r="K37" s="117">
        <v>48</v>
      </c>
      <c r="L37" s="117">
        <v>25</v>
      </c>
      <c r="M37" s="117">
        <v>23</v>
      </c>
      <c r="N37" s="117">
        <v>26</v>
      </c>
      <c r="O37" s="117">
        <v>8</v>
      </c>
      <c r="P37" s="117">
        <v>18</v>
      </c>
      <c r="Q37" s="117">
        <v>42</v>
      </c>
      <c r="R37" s="117">
        <v>22</v>
      </c>
      <c r="S37" s="117">
        <v>20</v>
      </c>
      <c r="T37" s="117">
        <v>114</v>
      </c>
      <c r="U37" s="117">
        <v>111</v>
      </c>
      <c r="V37" s="117">
        <v>3</v>
      </c>
      <c r="W37" s="118">
        <v>6</v>
      </c>
    </row>
    <row r="38" spans="1:23" ht="9.75" customHeight="1">
      <c r="A38" s="97"/>
      <c r="B38" s="119"/>
      <c r="C38" s="120"/>
      <c r="D38" s="120"/>
      <c r="E38" s="119"/>
      <c r="F38" s="120"/>
      <c r="G38" s="120"/>
      <c r="H38" s="119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1"/>
    </row>
    <row r="39" spans="1:23" ht="15.75" customHeight="1">
      <c r="A39" s="115">
        <v>7</v>
      </c>
      <c r="B39" s="116">
        <v>17909</v>
      </c>
      <c r="C39" s="117">
        <v>9358</v>
      </c>
      <c r="D39" s="117">
        <v>8551</v>
      </c>
      <c r="E39" s="116">
        <v>163</v>
      </c>
      <c r="F39" s="117">
        <v>120</v>
      </c>
      <c r="G39" s="117">
        <v>43</v>
      </c>
      <c r="H39" s="116">
        <v>37</v>
      </c>
      <c r="I39" s="117">
        <v>17</v>
      </c>
      <c r="J39" s="117">
        <v>20</v>
      </c>
      <c r="K39" s="117">
        <v>25</v>
      </c>
      <c r="L39" s="117">
        <v>10</v>
      </c>
      <c r="M39" s="117">
        <v>15</v>
      </c>
      <c r="N39" s="117">
        <v>12</v>
      </c>
      <c r="O39" s="117">
        <v>7</v>
      </c>
      <c r="P39" s="117">
        <v>5</v>
      </c>
      <c r="Q39" s="117">
        <v>37</v>
      </c>
      <c r="R39" s="117">
        <v>15</v>
      </c>
      <c r="S39" s="117">
        <v>22</v>
      </c>
      <c r="T39" s="117">
        <v>89</v>
      </c>
      <c r="U39" s="117">
        <v>88</v>
      </c>
      <c r="V39" s="117">
        <v>1</v>
      </c>
      <c r="W39" s="118">
        <v>7</v>
      </c>
    </row>
    <row r="40" spans="1:23" ht="9.75" customHeight="1">
      <c r="A40" s="97"/>
      <c r="B40" s="119"/>
      <c r="C40" s="120"/>
      <c r="D40" s="120"/>
      <c r="E40" s="119"/>
      <c r="F40" s="120"/>
      <c r="G40" s="120"/>
      <c r="H40" s="119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1"/>
    </row>
    <row r="41" spans="1:23" ht="15.75" customHeight="1">
      <c r="A41" s="115">
        <v>8</v>
      </c>
      <c r="B41" s="116">
        <v>16799</v>
      </c>
      <c r="C41" s="117">
        <v>8450</v>
      </c>
      <c r="D41" s="117">
        <v>8349</v>
      </c>
      <c r="E41" s="116">
        <v>150</v>
      </c>
      <c r="F41" s="117">
        <v>115</v>
      </c>
      <c r="G41" s="117">
        <v>35</v>
      </c>
      <c r="H41" s="116">
        <v>48</v>
      </c>
      <c r="I41" s="117">
        <v>27</v>
      </c>
      <c r="J41" s="117">
        <v>21</v>
      </c>
      <c r="K41" s="117">
        <v>35</v>
      </c>
      <c r="L41" s="117">
        <v>20</v>
      </c>
      <c r="M41" s="117">
        <v>15</v>
      </c>
      <c r="N41" s="117">
        <v>13</v>
      </c>
      <c r="O41" s="117">
        <v>7</v>
      </c>
      <c r="P41" s="117">
        <v>6</v>
      </c>
      <c r="Q41" s="117">
        <v>30</v>
      </c>
      <c r="R41" s="117">
        <v>18</v>
      </c>
      <c r="S41" s="117">
        <v>12</v>
      </c>
      <c r="T41" s="117">
        <v>72</v>
      </c>
      <c r="U41" s="117">
        <v>70</v>
      </c>
      <c r="V41" s="117">
        <v>2</v>
      </c>
      <c r="W41" s="118">
        <v>8</v>
      </c>
    </row>
    <row r="42" spans="1:23" ht="9.75" customHeight="1">
      <c r="A42" s="97"/>
      <c r="B42" s="119"/>
      <c r="C42" s="120"/>
      <c r="D42" s="120"/>
      <c r="E42" s="119"/>
      <c r="F42" s="120"/>
      <c r="G42" s="120"/>
      <c r="H42" s="119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1"/>
    </row>
    <row r="43" spans="1:23" ht="15.75" customHeight="1">
      <c r="A43" s="115">
        <v>9</v>
      </c>
      <c r="B43" s="116">
        <v>16786</v>
      </c>
      <c r="C43" s="120">
        <v>8530</v>
      </c>
      <c r="D43" s="120">
        <v>8256</v>
      </c>
      <c r="E43" s="116">
        <v>169</v>
      </c>
      <c r="F43" s="117">
        <v>118</v>
      </c>
      <c r="G43" s="117">
        <v>51</v>
      </c>
      <c r="H43" s="116">
        <v>47</v>
      </c>
      <c r="I43" s="117">
        <v>17</v>
      </c>
      <c r="J43" s="117">
        <v>30</v>
      </c>
      <c r="K43" s="117">
        <v>32</v>
      </c>
      <c r="L43" s="120">
        <v>9</v>
      </c>
      <c r="M43" s="120">
        <v>23</v>
      </c>
      <c r="N43" s="117">
        <v>15</v>
      </c>
      <c r="O43" s="120">
        <v>8</v>
      </c>
      <c r="P43" s="120">
        <v>7</v>
      </c>
      <c r="Q43" s="117">
        <v>35</v>
      </c>
      <c r="R43" s="120">
        <v>18</v>
      </c>
      <c r="S43" s="120">
        <v>17</v>
      </c>
      <c r="T43" s="117">
        <v>87</v>
      </c>
      <c r="U43" s="120">
        <v>83</v>
      </c>
      <c r="V43" s="120">
        <v>4</v>
      </c>
      <c r="W43" s="118">
        <v>9</v>
      </c>
    </row>
    <row r="44" spans="1:23" ht="9.75" customHeight="1">
      <c r="A44" s="97"/>
      <c r="B44" s="119"/>
      <c r="C44" s="120"/>
      <c r="D44" s="120"/>
      <c r="E44" s="119"/>
      <c r="F44" s="120"/>
      <c r="G44" s="120"/>
      <c r="H44" s="119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1"/>
    </row>
    <row r="45" spans="1:23" ht="15.75" customHeight="1">
      <c r="A45" s="115">
        <v>10</v>
      </c>
      <c r="B45" s="116">
        <v>16618</v>
      </c>
      <c r="C45" s="120">
        <v>8505</v>
      </c>
      <c r="D45" s="120">
        <v>8113</v>
      </c>
      <c r="E45" s="116">
        <v>163</v>
      </c>
      <c r="F45" s="117">
        <v>117</v>
      </c>
      <c r="G45" s="117">
        <v>46</v>
      </c>
      <c r="H45" s="116">
        <v>61</v>
      </c>
      <c r="I45" s="117">
        <v>31</v>
      </c>
      <c r="J45" s="117">
        <v>30</v>
      </c>
      <c r="K45" s="117">
        <v>45</v>
      </c>
      <c r="L45" s="120">
        <v>19</v>
      </c>
      <c r="M45" s="120">
        <v>26</v>
      </c>
      <c r="N45" s="117">
        <v>16</v>
      </c>
      <c r="O45" s="120">
        <v>12</v>
      </c>
      <c r="P45" s="120">
        <v>4</v>
      </c>
      <c r="Q45" s="117">
        <v>29</v>
      </c>
      <c r="R45" s="120">
        <v>15</v>
      </c>
      <c r="S45" s="120">
        <v>14</v>
      </c>
      <c r="T45" s="117">
        <v>73</v>
      </c>
      <c r="U45" s="120">
        <v>71</v>
      </c>
      <c r="V45" s="120">
        <v>2</v>
      </c>
      <c r="W45" s="118">
        <v>10</v>
      </c>
    </row>
    <row r="46" spans="1:23" ht="9.75" customHeight="1">
      <c r="A46" s="97"/>
      <c r="B46" s="116"/>
      <c r="C46" s="120"/>
      <c r="D46" s="120"/>
      <c r="E46" s="116"/>
      <c r="F46" s="117"/>
      <c r="G46" s="117"/>
      <c r="H46" s="116"/>
      <c r="I46" s="117"/>
      <c r="J46" s="117"/>
      <c r="K46" s="117"/>
      <c r="L46" s="120"/>
      <c r="M46" s="120"/>
      <c r="N46" s="117"/>
      <c r="O46" s="120"/>
      <c r="P46" s="120"/>
      <c r="Q46" s="117"/>
      <c r="R46" s="120"/>
      <c r="S46" s="120"/>
      <c r="T46" s="117"/>
      <c r="U46" s="120"/>
      <c r="V46" s="120"/>
      <c r="W46" s="121"/>
    </row>
    <row r="47" spans="1:23" ht="15.75" customHeight="1">
      <c r="A47" s="115">
        <v>11</v>
      </c>
      <c r="B47" s="116">
        <v>16279</v>
      </c>
      <c r="C47" s="120">
        <v>8302</v>
      </c>
      <c r="D47" s="120">
        <v>7977</v>
      </c>
      <c r="E47" s="116">
        <v>146</v>
      </c>
      <c r="F47" s="117">
        <v>98</v>
      </c>
      <c r="G47" s="117">
        <v>48</v>
      </c>
      <c r="H47" s="116">
        <v>58</v>
      </c>
      <c r="I47" s="117">
        <v>26</v>
      </c>
      <c r="J47" s="117">
        <v>32</v>
      </c>
      <c r="K47" s="117">
        <v>47</v>
      </c>
      <c r="L47" s="120">
        <v>18</v>
      </c>
      <c r="M47" s="120">
        <v>29</v>
      </c>
      <c r="N47" s="117">
        <v>11</v>
      </c>
      <c r="O47" s="120">
        <v>8</v>
      </c>
      <c r="P47" s="120">
        <v>3</v>
      </c>
      <c r="Q47" s="117">
        <v>33</v>
      </c>
      <c r="R47" s="120">
        <v>19</v>
      </c>
      <c r="S47" s="120">
        <v>14</v>
      </c>
      <c r="T47" s="117">
        <v>55</v>
      </c>
      <c r="U47" s="120">
        <v>53</v>
      </c>
      <c r="V47" s="120">
        <v>2</v>
      </c>
      <c r="W47" s="118">
        <v>11</v>
      </c>
    </row>
    <row r="48" spans="1:23" ht="9.75" customHeight="1">
      <c r="A48" s="97"/>
      <c r="B48" s="119"/>
      <c r="C48" s="120"/>
      <c r="D48" s="120"/>
      <c r="E48" s="119"/>
      <c r="F48" s="120"/>
      <c r="G48" s="120"/>
      <c r="H48" s="119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1"/>
    </row>
    <row r="49" spans="1:23" ht="15.75" customHeight="1">
      <c r="A49" s="115">
        <v>12</v>
      </c>
      <c r="B49" s="116">
        <v>15686</v>
      </c>
      <c r="C49" s="120">
        <v>7917</v>
      </c>
      <c r="D49" s="120">
        <v>7769</v>
      </c>
      <c r="E49" s="116">
        <v>148</v>
      </c>
      <c r="F49" s="117">
        <v>109</v>
      </c>
      <c r="G49" s="117">
        <v>39</v>
      </c>
      <c r="H49" s="116">
        <v>57</v>
      </c>
      <c r="I49" s="117">
        <v>29</v>
      </c>
      <c r="J49" s="117">
        <v>28</v>
      </c>
      <c r="K49" s="117">
        <v>48</v>
      </c>
      <c r="L49" s="120">
        <v>23</v>
      </c>
      <c r="M49" s="120">
        <v>25</v>
      </c>
      <c r="N49" s="117">
        <v>9</v>
      </c>
      <c r="O49" s="120">
        <v>6</v>
      </c>
      <c r="P49" s="120">
        <v>3</v>
      </c>
      <c r="Q49" s="117">
        <v>39</v>
      </c>
      <c r="R49" s="120">
        <v>29</v>
      </c>
      <c r="S49" s="120">
        <v>10</v>
      </c>
      <c r="T49" s="117">
        <v>52</v>
      </c>
      <c r="U49" s="120">
        <v>51</v>
      </c>
      <c r="V49" s="120">
        <v>1</v>
      </c>
      <c r="W49" s="118">
        <v>12</v>
      </c>
    </row>
    <row r="50" spans="1:23" ht="9.75" customHeight="1">
      <c r="A50" s="97"/>
      <c r="B50" s="119"/>
      <c r="C50" s="120"/>
      <c r="D50" s="120"/>
      <c r="E50" s="119"/>
      <c r="F50" s="120"/>
      <c r="G50" s="120"/>
      <c r="H50" s="119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1"/>
    </row>
    <row r="51" spans="1:23" ht="15.75" customHeight="1">
      <c r="A51" s="115">
        <v>13</v>
      </c>
      <c r="B51" s="116">
        <v>15345</v>
      </c>
      <c r="C51" s="120">
        <v>7900</v>
      </c>
      <c r="D51" s="120">
        <v>7445</v>
      </c>
      <c r="E51" s="116">
        <v>120</v>
      </c>
      <c r="F51" s="117">
        <v>85</v>
      </c>
      <c r="G51" s="117">
        <v>35</v>
      </c>
      <c r="H51" s="116">
        <v>60</v>
      </c>
      <c r="I51" s="117">
        <v>29</v>
      </c>
      <c r="J51" s="117">
        <v>31</v>
      </c>
      <c r="K51" s="117">
        <v>51</v>
      </c>
      <c r="L51" s="120">
        <v>24</v>
      </c>
      <c r="M51" s="120">
        <v>27</v>
      </c>
      <c r="N51" s="117">
        <v>9</v>
      </c>
      <c r="O51" s="120">
        <v>5</v>
      </c>
      <c r="P51" s="120">
        <v>4</v>
      </c>
      <c r="Q51" s="117">
        <v>24</v>
      </c>
      <c r="R51" s="120">
        <v>21</v>
      </c>
      <c r="S51" s="120">
        <v>3</v>
      </c>
      <c r="T51" s="117">
        <v>36</v>
      </c>
      <c r="U51" s="120">
        <v>35</v>
      </c>
      <c r="V51" s="120">
        <v>1</v>
      </c>
      <c r="W51" s="118">
        <v>13</v>
      </c>
    </row>
    <row r="52" spans="1:23" ht="9.75" customHeight="1">
      <c r="A52" s="97"/>
      <c r="B52" s="119"/>
      <c r="C52" s="120"/>
      <c r="D52" s="120"/>
      <c r="E52" s="119"/>
      <c r="F52" s="120"/>
      <c r="G52" s="120"/>
      <c r="H52" s="119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1"/>
    </row>
    <row r="53" spans="1:23" ht="15.75" customHeight="1">
      <c r="A53" s="115">
        <v>14</v>
      </c>
      <c r="B53" s="116">
        <v>14917</v>
      </c>
      <c r="C53" s="120">
        <v>7612</v>
      </c>
      <c r="D53" s="120">
        <v>7305</v>
      </c>
      <c r="E53" s="116">
        <v>78</v>
      </c>
      <c r="F53" s="117">
        <v>49</v>
      </c>
      <c r="G53" s="117">
        <v>29</v>
      </c>
      <c r="H53" s="116">
        <v>36</v>
      </c>
      <c r="I53" s="117">
        <v>19</v>
      </c>
      <c r="J53" s="117">
        <v>17</v>
      </c>
      <c r="K53" s="117">
        <v>26</v>
      </c>
      <c r="L53" s="120">
        <v>16</v>
      </c>
      <c r="M53" s="120">
        <v>10</v>
      </c>
      <c r="N53" s="117">
        <v>10</v>
      </c>
      <c r="O53" s="120">
        <v>3</v>
      </c>
      <c r="P53" s="120">
        <v>7</v>
      </c>
      <c r="Q53" s="117">
        <v>25</v>
      </c>
      <c r="R53" s="120">
        <v>13</v>
      </c>
      <c r="S53" s="120">
        <v>12</v>
      </c>
      <c r="T53" s="117">
        <v>17</v>
      </c>
      <c r="U53" s="120">
        <v>17</v>
      </c>
      <c r="V53" s="120">
        <v>0</v>
      </c>
      <c r="W53" s="118">
        <v>14</v>
      </c>
    </row>
    <row r="54" spans="1:23" ht="9.75" customHeight="1">
      <c r="A54" s="97"/>
      <c r="B54" s="116"/>
      <c r="C54" s="120"/>
      <c r="D54" s="120"/>
      <c r="E54" s="116"/>
      <c r="F54" s="117"/>
      <c r="G54" s="117"/>
      <c r="H54" s="116"/>
      <c r="I54" s="117"/>
      <c r="J54" s="117"/>
      <c r="K54" s="117"/>
      <c r="L54" s="120"/>
      <c r="M54" s="120"/>
      <c r="N54" s="117"/>
      <c r="O54" s="120"/>
      <c r="P54" s="120"/>
      <c r="Q54" s="117"/>
      <c r="R54" s="120"/>
      <c r="S54" s="120"/>
      <c r="T54" s="117"/>
      <c r="U54" s="120"/>
      <c r="V54" s="120"/>
      <c r="W54" s="121"/>
    </row>
    <row r="55" spans="1:23" ht="15.75" customHeight="1">
      <c r="A55" s="115">
        <v>15</v>
      </c>
      <c r="B55" s="116">
        <v>14147</v>
      </c>
      <c r="C55" s="120">
        <v>7220</v>
      </c>
      <c r="D55" s="120">
        <v>6927</v>
      </c>
      <c r="E55" s="116">
        <v>65</v>
      </c>
      <c r="F55" s="117">
        <v>45</v>
      </c>
      <c r="G55" s="117">
        <v>20</v>
      </c>
      <c r="H55" s="116">
        <v>28</v>
      </c>
      <c r="I55" s="117">
        <v>15</v>
      </c>
      <c r="J55" s="117">
        <v>13</v>
      </c>
      <c r="K55" s="117">
        <v>25</v>
      </c>
      <c r="L55" s="120">
        <v>12</v>
      </c>
      <c r="M55" s="120">
        <v>13</v>
      </c>
      <c r="N55" s="117">
        <v>3</v>
      </c>
      <c r="O55" s="120">
        <v>3</v>
      </c>
      <c r="P55" s="120">
        <v>0</v>
      </c>
      <c r="Q55" s="117">
        <v>25</v>
      </c>
      <c r="R55" s="120">
        <v>18</v>
      </c>
      <c r="S55" s="120">
        <v>7</v>
      </c>
      <c r="T55" s="117">
        <v>12</v>
      </c>
      <c r="U55" s="120">
        <v>12</v>
      </c>
      <c r="V55" s="120">
        <v>0</v>
      </c>
      <c r="W55" s="118">
        <v>15</v>
      </c>
    </row>
    <row r="56" spans="1:23" ht="9.75" customHeight="1">
      <c r="A56" s="97"/>
      <c r="B56" s="116"/>
      <c r="C56" s="120"/>
      <c r="D56" s="120"/>
      <c r="E56" s="116"/>
      <c r="F56" s="117"/>
      <c r="G56" s="117"/>
      <c r="H56" s="116"/>
      <c r="I56" s="117"/>
      <c r="J56" s="117"/>
      <c r="K56" s="117"/>
      <c r="L56" s="120"/>
      <c r="M56" s="120"/>
      <c r="N56" s="117"/>
      <c r="O56" s="120"/>
      <c r="P56" s="120"/>
      <c r="Q56" s="117"/>
      <c r="R56" s="120"/>
      <c r="S56" s="120"/>
      <c r="T56" s="117"/>
      <c r="U56" s="120"/>
      <c r="V56" s="120"/>
      <c r="W56" s="121"/>
    </row>
    <row r="57" spans="1:23" ht="15.75" customHeight="1">
      <c r="A57" s="115">
        <v>16</v>
      </c>
      <c r="B57" s="116">
        <v>13680</v>
      </c>
      <c r="C57" s="120">
        <v>6865</v>
      </c>
      <c r="D57" s="120">
        <v>6815</v>
      </c>
      <c r="E57" s="116">
        <v>66</v>
      </c>
      <c r="F57" s="117">
        <v>48</v>
      </c>
      <c r="G57" s="117">
        <v>18</v>
      </c>
      <c r="H57" s="116">
        <v>33</v>
      </c>
      <c r="I57" s="117">
        <v>20</v>
      </c>
      <c r="J57" s="117">
        <v>13</v>
      </c>
      <c r="K57" s="117">
        <v>27</v>
      </c>
      <c r="L57" s="120">
        <v>17</v>
      </c>
      <c r="M57" s="120">
        <v>10</v>
      </c>
      <c r="N57" s="117">
        <v>6</v>
      </c>
      <c r="O57" s="120">
        <v>3</v>
      </c>
      <c r="P57" s="120">
        <v>3</v>
      </c>
      <c r="Q57" s="117">
        <v>17</v>
      </c>
      <c r="R57" s="120">
        <v>13</v>
      </c>
      <c r="S57" s="120">
        <v>4</v>
      </c>
      <c r="T57" s="117">
        <v>16</v>
      </c>
      <c r="U57" s="120">
        <v>15</v>
      </c>
      <c r="V57" s="120">
        <v>1</v>
      </c>
      <c r="W57" s="118">
        <v>16</v>
      </c>
    </row>
    <row r="58" spans="1:23" ht="9.75" customHeight="1">
      <c r="A58" s="97"/>
      <c r="B58" s="116"/>
      <c r="C58" s="120"/>
      <c r="D58" s="120"/>
      <c r="E58" s="116"/>
      <c r="F58" s="117"/>
      <c r="G58" s="117"/>
      <c r="H58" s="116"/>
      <c r="I58" s="117"/>
      <c r="J58" s="117"/>
      <c r="K58" s="117"/>
      <c r="L58" s="120"/>
      <c r="M58" s="120"/>
      <c r="N58" s="117"/>
      <c r="O58" s="120"/>
      <c r="P58" s="120"/>
      <c r="Q58" s="117"/>
      <c r="R58" s="120"/>
      <c r="S58" s="120"/>
      <c r="T58" s="117"/>
      <c r="U58" s="120"/>
      <c r="V58" s="120"/>
      <c r="W58" s="121"/>
    </row>
    <row r="59" spans="1:23" ht="15.75" customHeight="1">
      <c r="A59" s="115">
        <v>17</v>
      </c>
      <c r="B59" s="116">
        <v>13020</v>
      </c>
      <c r="C59" s="120">
        <v>6538</v>
      </c>
      <c r="D59" s="120">
        <v>6482</v>
      </c>
      <c r="E59" s="116">
        <v>52</v>
      </c>
      <c r="F59" s="117">
        <v>36</v>
      </c>
      <c r="G59" s="117">
        <v>16</v>
      </c>
      <c r="H59" s="116">
        <v>27</v>
      </c>
      <c r="I59" s="117">
        <v>16</v>
      </c>
      <c r="J59" s="117">
        <v>11</v>
      </c>
      <c r="K59" s="117">
        <v>24</v>
      </c>
      <c r="L59" s="120">
        <v>14</v>
      </c>
      <c r="M59" s="120">
        <v>10</v>
      </c>
      <c r="N59" s="117">
        <v>3</v>
      </c>
      <c r="O59" s="120">
        <v>2</v>
      </c>
      <c r="P59" s="120">
        <v>1</v>
      </c>
      <c r="Q59" s="117">
        <v>16</v>
      </c>
      <c r="R59" s="120">
        <v>11</v>
      </c>
      <c r="S59" s="120">
        <v>5</v>
      </c>
      <c r="T59" s="117">
        <v>9</v>
      </c>
      <c r="U59" s="120">
        <v>9</v>
      </c>
      <c r="V59" s="120">
        <v>0</v>
      </c>
      <c r="W59" s="118">
        <v>17</v>
      </c>
    </row>
    <row r="60" spans="1:23" ht="9.75" customHeight="1">
      <c r="A60" s="97"/>
      <c r="B60" s="116"/>
      <c r="C60" s="120"/>
      <c r="D60" s="120"/>
      <c r="E60" s="116"/>
      <c r="F60" s="117"/>
      <c r="G60" s="117"/>
      <c r="H60" s="116"/>
      <c r="I60" s="117"/>
      <c r="J60" s="117"/>
      <c r="K60" s="117"/>
      <c r="L60" s="120"/>
      <c r="M60" s="120"/>
      <c r="N60" s="117"/>
      <c r="O60" s="120"/>
      <c r="P60" s="120"/>
      <c r="Q60" s="117"/>
      <c r="R60" s="120"/>
      <c r="S60" s="120"/>
      <c r="T60" s="117"/>
      <c r="U60" s="120"/>
      <c r="V60" s="120"/>
      <c r="W60" s="121"/>
    </row>
    <row r="61" spans="1:23" ht="15.75" customHeight="1">
      <c r="A61" s="115">
        <v>18</v>
      </c>
      <c r="B61" s="116">
        <v>12470</v>
      </c>
      <c r="C61" s="120">
        <v>6358</v>
      </c>
      <c r="D61" s="120">
        <v>6112</v>
      </c>
      <c r="E61" s="116">
        <v>52</v>
      </c>
      <c r="F61" s="117">
        <v>43</v>
      </c>
      <c r="G61" s="117">
        <v>9</v>
      </c>
      <c r="H61" s="116">
        <v>21</v>
      </c>
      <c r="I61" s="117">
        <v>14</v>
      </c>
      <c r="J61" s="117">
        <v>7</v>
      </c>
      <c r="K61" s="117">
        <v>17</v>
      </c>
      <c r="L61" s="120">
        <v>13</v>
      </c>
      <c r="M61" s="120">
        <v>4</v>
      </c>
      <c r="N61" s="117">
        <v>4</v>
      </c>
      <c r="O61" s="120">
        <v>1</v>
      </c>
      <c r="P61" s="120">
        <v>3</v>
      </c>
      <c r="Q61" s="117">
        <v>13</v>
      </c>
      <c r="R61" s="120">
        <v>11</v>
      </c>
      <c r="S61" s="120">
        <v>2</v>
      </c>
      <c r="T61" s="117">
        <v>18</v>
      </c>
      <c r="U61" s="120">
        <v>18</v>
      </c>
      <c r="V61" s="120">
        <v>0</v>
      </c>
      <c r="W61" s="118">
        <v>18</v>
      </c>
    </row>
    <row r="62" spans="1:23" ht="9.75" customHeight="1">
      <c r="A62" s="97"/>
      <c r="B62" s="116"/>
      <c r="C62" s="120"/>
      <c r="D62" s="120"/>
      <c r="E62" s="116"/>
      <c r="F62" s="117"/>
      <c r="G62" s="117"/>
      <c r="H62" s="116"/>
      <c r="I62" s="117"/>
      <c r="J62" s="117"/>
      <c r="K62" s="117"/>
      <c r="L62" s="120"/>
      <c r="M62" s="120"/>
      <c r="N62" s="117"/>
      <c r="O62" s="120"/>
      <c r="P62" s="120"/>
      <c r="Q62" s="117"/>
      <c r="R62" s="120"/>
      <c r="S62" s="120"/>
      <c r="T62" s="117"/>
      <c r="U62" s="120"/>
      <c r="V62" s="120"/>
      <c r="W62" s="121"/>
    </row>
    <row r="63" spans="1:23" ht="15.75" customHeight="1">
      <c r="A63" s="115">
        <v>19</v>
      </c>
      <c r="B63" s="116">
        <v>12276</v>
      </c>
      <c r="C63" s="120">
        <v>6302</v>
      </c>
      <c r="D63" s="120">
        <v>5974</v>
      </c>
      <c r="E63" s="116">
        <v>62</v>
      </c>
      <c r="F63" s="117">
        <v>44</v>
      </c>
      <c r="G63" s="117">
        <v>18</v>
      </c>
      <c r="H63" s="116">
        <v>26</v>
      </c>
      <c r="I63" s="117">
        <v>16</v>
      </c>
      <c r="J63" s="117">
        <v>10</v>
      </c>
      <c r="K63" s="117">
        <v>17</v>
      </c>
      <c r="L63" s="120">
        <v>10</v>
      </c>
      <c r="M63" s="120">
        <v>7</v>
      </c>
      <c r="N63" s="117">
        <v>9</v>
      </c>
      <c r="O63" s="120">
        <v>6</v>
      </c>
      <c r="P63" s="120">
        <v>3</v>
      </c>
      <c r="Q63" s="117">
        <v>11</v>
      </c>
      <c r="R63" s="120">
        <v>5</v>
      </c>
      <c r="S63" s="120">
        <v>6</v>
      </c>
      <c r="T63" s="117">
        <v>25</v>
      </c>
      <c r="U63" s="120">
        <v>23</v>
      </c>
      <c r="V63" s="120">
        <v>2</v>
      </c>
      <c r="W63" s="118">
        <v>19</v>
      </c>
    </row>
    <row r="64" spans="1:23" ht="9.75" customHeight="1">
      <c r="A64" s="97"/>
      <c r="B64" s="116"/>
      <c r="C64" s="120"/>
      <c r="D64" s="120"/>
      <c r="E64" s="116"/>
      <c r="F64" s="117"/>
      <c r="G64" s="117"/>
      <c r="H64" s="116"/>
      <c r="I64" s="117"/>
      <c r="J64" s="117"/>
      <c r="K64" s="117"/>
      <c r="L64" s="120"/>
      <c r="M64" s="120"/>
      <c r="N64" s="117"/>
      <c r="O64" s="120"/>
      <c r="P64" s="120"/>
      <c r="Q64" s="117"/>
      <c r="R64" s="120"/>
      <c r="S64" s="120"/>
      <c r="T64" s="117"/>
      <c r="U64" s="120"/>
      <c r="V64" s="120"/>
      <c r="W64" s="121"/>
    </row>
    <row r="65" spans="1:23" ht="15.75" customHeight="1">
      <c r="A65" s="115">
        <v>20</v>
      </c>
      <c r="B65" s="116">
        <v>12326</v>
      </c>
      <c r="C65" s="120">
        <v>6318</v>
      </c>
      <c r="D65" s="120">
        <v>6008</v>
      </c>
      <c r="E65" s="116">
        <v>61</v>
      </c>
      <c r="F65" s="117">
        <v>39</v>
      </c>
      <c r="G65" s="117">
        <v>22</v>
      </c>
      <c r="H65" s="116">
        <v>26</v>
      </c>
      <c r="I65" s="117">
        <v>14</v>
      </c>
      <c r="J65" s="117">
        <v>12</v>
      </c>
      <c r="K65" s="117">
        <v>20</v>
      </c>
      <c r="L65" s="120">
        <v>11</v>
      </c>
      <c r="M65" s="120">
        <v>9</v>
      </c>
      <c r="N65" s="117">
        <v>6</v>
      </c>
      <c r="O65" s="120">
        <v>3</v>
      </c>
      <c r="P65" s="120">
        <v>3</v>
      </c>
      <c r="Q65" s="117">
        <v>18</v>
      </c>
      <c r="R65" s="120">
        <v>10</v>
      </c>
      <c r="S65" s="120">
        <v>8</v>
      </c>
      <c r="T65" s="117">
        <v>17</v>
      </c>
      <c r="U65" s="120">
        <v>15</v>
      </c>
      <c r="V65" s="120">
        <v>2</v>
      </c>
      <c r="W65" s="118">
        <v>20</v>
      </c>
    </row>
    <row r="66" spans="1:23" ht="9.75" customHeight="1">
      <c r="A66" s="97"/>
      <c r="B66" s="116"/>
      <c r="C66" s="120"/>
      <c r="D66" s="120"/>
      <c r="E66" s="116"/>
      <c r="F66" s="117"/>
      <c r="G66" s="117"/>
      <c r="H66" s="116"/>
      <c r="I66" s="117"/>
      <c r="J66" s="117"/>
      <c r="K66" s="117"/>
      <c r="L66" s="120"/>
      <c r="M66" s="120"/>
      <c r="N66" s="117"/>
      <c r="O66" s="120"/>
      <c r="P66" s="120"/>
      <c r="Q66" s="117"/>
      <c r="R66" s="120"/>
      <c r="S66" s="120"/>
      <c r="T66" s="117"/>
      <c r="U66" s="120"/>
      <c r="V66" s="120"/>
      <c r="W66" s="121"/>
    </row>
    <row r="67" spans="1:23" ht="15.75" customHeight="1">
      <c r="A67" s="115">
        <v>21</v>
      </c>
      <c r="B67" s="116">
        <v>11870</v>
      </c>
      <c r="C67" s="120">
        <v>6149</v>
      </c>
      <c r="D67" s="120">
        <v>5721</v>
      </c>
      <c r="E67" s="116">
        <v>62</v>
      </c>
      <c r="F67" s="117">
        <v>43</v>
      </c>
      <c r="G67" s="117">
        <v>19</v>
      </c>
      <c r="H67" s="116">
        <v>22</v>
      </c>
      <c r="I67" s="117">
        <v>9</v>
      </c>
      <c r="J67" s="117">
        <v>13</v>
      </c>
      <c r="K67" s="117">
        <v>19</v>
      </c>
      <c r="L67" s="120">
        <v>7</v>
      </c>
      <c r="M67" s="120">
        <v>12</v>
      </c>
      <c r="N67" s="117">
        <v>3</v>
      </c>
      <c r="O67" s="120">
        <v>2</v>
      </c>
      <c r="P67" s="120">
        <v>1</v>
      </c>
      <c r="Q67" s="117">
        <v>17</v>
      </c>
      <c r="R67" s="120">
        <v>12</v>
      </c>
      <c r="S67" s="120">
        <v>5</v>
      </c>
      <c r="T67" s="117">
        <v>23</v>
      </c>
      <c r="U67" s="120">
        <v>22</v>
      </c>
      <c r="V67" s="120">
        <v>1</v>
      </c>
      <c r="W67" s="118">
        <v>21</v>
      </c>
    </row>
    <row r="68" spans="1:23" ht="9.75" customHeight="1">
      <c r="A68" s="97"/>
      <c r="B68" s="116"/>
      <c r="C68" s="120"/>
      <c r="D68" s="120"/>
      <c r="E68" s="116"/>
      <c r="F68" s="117"/>
      <c r="G68" s="117"/>
      <c r="H68" s="116"/>
      <c r="I68" s="117"/>
      <c r="J68" s="117"/>
      <c r="K68" s="117"/>
      <c r="L68" s="120"/>
      <c r="M68" s="120"/>
      <c r="N68" s="117"/>
      <c r="O68" s="120"/>
      <c r="P68" s="120"/>
      <c r="Q68" s="117"/>
      <c r="R68" s="120"/>
      <c r="S68" s="120"/>
      <c r="T68" s="117"/>
      <c r="U68" s="120"/>
      <c r="V68" s="120"/>
      <c r="W68" s="121"/>
    </row>
    <row r="69" spans="1:23" ht="15.75" customHeight="1">
      <c r="A69" s="115">
        <v>22</v>
      </c>
      <c r="B69" s="116">
        <v>12444</v>
      </c>
      <c r="C69" s="120">
        <v>6372</v>
      </c>
      <c r="D69" s="120">
        <v>6072</v>
      </c>
      <c r="E69" s="116">
        <v>67</v>
      </c>
      <c r="F69" s="117">
        <v>44</v>
      </c>
      <c r="G69" s="117">
        <v>23</v>
      </c>
      <c r="H69" s="116">
        <v>26</v>
      </c>
      <c r="I69" s="117">
        <v>10</v>
      </c>
      <c r="J69" s="117">
        <v>16</v>
      </c>
      <c r="K69" s="117">
        <v>17</v>
      </c>
      <c r="L69" s="120">
        <v>5</v>
      </c>
      <c r="M69" s="120">
        <v>12</v>
      </c>
      <c r="N69" s="117">
        <v>9</v>
      </c>
      <c r="O69" s="120">
        <v>5</v>
      </c>
      <c r="P69" s="120">
        <v>4</v>
      </c>
      <c r="Q69" s="117">
        <v>19</v>
      </c>
      <c r="R69" s="120">
        <v>12</v>
      </c>
      <c r="S69" s="120">
        <v>7</v>
      </c>
      <c r="T69" s="117">
        <v>22</v>
      </c>
      <c r="U69" s="120">
        <v>22</v>
      </c>
      <c r="V69" s="120">
        <v>0</v>
      </c>
      <c r="W69" s="118">
        <v>22</v>
      </c>
    </row>
    <row r="70" spans="1:23" ht="9.75" customHeight="1">
      <c r="A70" s="97"/>
      <c r="B70" s="116"/>
      <c r="C70" s="120"/>
      <c r="D70" s="120"/>
      <c r="E70" s="116"/>
      <c r="F70" s="117"/>
      <c r="G70" s="117"/>
      <c r="H70" s="116"/>
      <c r="I70" s="117"/>
      <c r="J70" s="117"/>
      <c r="K70" s="117"/>
      <c r="L70" s="120"/>
      <c r="M70" s="120"/>
      <c r="N70" s="117"/>
      <c r="O70" s="120"/>
      <c r="P70" s="120"/>
      <c r="Q70" s="117"/>
      <c r="R70" s="120"/>
      <c r="S70" s="120"/>
      <c r="T70" s="117"/>
      <c r="U70" s="120"/>
      <c r="V70" s="120"/>
      <c r="W70" s="121"/>
    </row>
    <row r="71" spans="1:23" ht="15.75" customHeight="1">
      <c r="A71" s="115">
        <v>23</v>
      </c>
      <c r="B71" s="116">
        <v>11735</v>
      </c>
      <c r="C71" s="120">
        <v>5973</v>
      </c>
      <c r="D71" s="120">
        <v>5762</v>
      </c>
      <c r="E71" s="116">
        <v>54</v>
      </c>
      <c r="F71" s="117">
        <v>42</v>
      </c>
      <c r="G71" s="117">
        <v>12</v>
      </c>
      <c r="H71" s="116">
        <v>17</v>
      </c>
      <c r="I71" s="117">
        <v>10</v>
      </c>
      <c r="J71" s="117">
        <v>7</v>
      </c>
      <c r="K71" s="117">
        <v>12</v>
      </c>
      <c r="L71" s="120">
        <v>8</v>
      </c>
      <c r="M71" s="120">
        <v>4</v>
      </c>
      <c r="N71" s="117">
        <v>5</v>
      </c>
      <c r="O71" s="120">
        <v>2</v>
      </c>
      <c r="P71" s="120">
        <v>3</v>
      </c>
      <c r="Q71" s="117">
        <v>13</v>
      </c>
      <c r="R71" s="120">
        <v>8</v>
      </c>
      <c r="S71" s="120">
        <v>5</v>
      </c>
      <c r="T71" s="117">
        <v>24</v>
      </c>
      <c r="U71" s="120">
        <v>24</v>
      </c>
      <c r="V71" s="120">
        <v>0</v>
      </c>
      <c r="W71" s="118">
        <v>23</v>
      </c>
    </row>
    <row r="72" spans="1:23" ht="9.75" customHeight="1">
      <c r="A72" s="97"/>
      <c r="B72" s="116"/>
      <c r="C72" s="120"/>
      <c r="D72" s="120"/>
      <c r="E72" s="116"/>
      <c r="F72" s="117"/>
      <c r="G72" s="117"/>
      <c r="H72" s="116"/>
      <c r="I72" s="117"/>
      <c r="J72" s="117"/>
      <c r="K72" s="117"/>
      <c r="L72" s="120"/>
      <c r="M72" s="120"/>
      <c r="N72" s="117"/>
      <c r="O72" s="120"/>
      <c r="P72" s="120"/>
      <c r="Q72" s="117"/>
      <c r="R72" s="120"/>
      <c r="S72" s="120"/>
      <c r="T72" s="117"/>
      <c r="U72" s="120"/>
      <c r="V72" s="120"/>
      <c r="W72" s="121"/>
    </row>
    <row r="73" spans="1:23" ht="15.75" customHeight="1">
      <c r="A73" s="115">
        <v>24</v>
      </c>
      <c r="B73" s="116">
        <v>11729</v>
      </c>
      <c r="C73" s="120">
        <v>6051</v>
      </c>
      <c r="D73" s="120">
        <v>5678</v>
      </c>
      <c r="E73" s="116">
        <v>55</v>
      </c>
      <c r="F73" s="117">
        <v>35</v>
      </c>
      <c r="G73" s="117">
        <v>20</v>
      </c>
      <c r="H73" s="116">
        <v>21</v>
      </c>
      <c r="I73" s="117">
        <v>8</v>
      </c>
      <c r="J73" s="117">
        <v>13</v>
      </c>
      <c r="K73" s="117">
        <v>13</v>
      </c>
      <c r="L73" s="120">
        <v>4</v>
      </c>
      <c r="M73" s="120">
        <v>9</v>
      </c>
      <c r="N73" s="117">
        <v>8</v>
      </c>
      <c r="O73" s="120">
        <v>4</v>
      </c>
      <c r="P73" s="120">
        <v>4</v>
      </c>
      <c r="Q73" s="117">
        <v>10</v>
      </c>
      <c r="R73" s="120">
        <v>4</v>
      </c>
      <c r="S73" s="120">
        <v>6</v>
      </c>
      <c r="T73" s="117">
        <v>24</v>
      </c>
      <c r="U73" s="120">
        <v>23</v>
      </c>
      <c r="V73" s="120">
        <v>1</v>
      </c>
      <c r="W73" s="118">
        <v>24</v>
      </c>
    </row>
    <row r="74" spans="1:23" ht="9.75" customHeight="1">
      <c r="A74" s="97"/>
      <c r="B74" s="116"/>
      <c r="C74" s="120"/>
      <c r="D74" s="120"/>
      <c r="E74" s="116"/>
      <c r="F74" s="117"/>
      <c r="G74" s="117"/>
      <c r="H74" s="116"/>
      <c r="I74" s="117"/>
      <c r="J74" s="117"/>
      <c r="K74" s="117"/>
      <c r="L74" s="120"/>
      <c r="M74" s="120"/>
      <c r="N74" s="117"/>
      <c r="O74" s="120"/>
      <c r="P74" s="120"/>
      <c r="Q74" s="117"/>
      <c r="R74" s="120"/>
      <c r="S74" s="120"/>
      <c r="T74" s="117"/>
      <c r="U74" s="120"/>
      <c r="V74" s="120"/>
      <c r="W74" s="121"/>
    </row>
    <row r="75" spans="1:23" ht="15.75" customHeight="1">
      <c r="A75" s="122">
        <v>25</v>
      </c>
      <c r="B75" s="123">
        <v>11572</v>
      </c>
      <c r="C75" s="124">
        <v>5878</v>
      </c>
      <c r="D75" s="124">
        <v>5694</v>
      </c>
      <c r="E75" s="123">
        <v>57</v>
      </c>
      <c r="F75" s="125">
        <v>39</v>
      </c>
      <c r="G75" s="125">
        <v>18</v>
      </c>
      <c r="H75" s="123">
        <v>28</v>
      </c>
      <c r="I75" s="125">
        <v>18</v>
      </c>
      <c r="J75" s="125">
        <v>10</v>
      </c>
      <c r="K75" s="125">
        <v>22</v>
      </c>
      <c r="L75" s="124">
        <v>14</v>
      </c>
      <c r="M75" s="124">
        <v>8</v>
      </c>
      <c r="N75" s="125">
        <v>6</v>
      </c>
      <c r="O75" s="124">
        <v>4</v>
      </c>
      <c r="P75" s="124">
        <v>2</v>
      </c>
      <c r="Q75" s="125">
        <v>12</v>
      </c>
      <c r="R75" s="124">
        <v>4</v>
      </c>
      <c r="S75" s="124">
        <v>8</v>
      </c>
      <c r="T75" s="125">
        <v>17</v>
      </c>
      <c r="U75" s="124">
        <v>17</v>
      </c>
      <c r="V75" s="124">
        <v>0</v>
      </c>
      <c r="W75" s="126">
        <v>25</v>
      </c>
    </row>
  </sheetData>
  <sheetProtection/>
  <mergeCells count="12">
    <mergeCell ref="W2:W4"/>
    <mergeCell ref="H3:J3"/>
    <mergeCell ref="K3:L3"/>
    <mergeCell ref="N3:P3"/>
    <mergeCell ref="T1:W1"/>
    <mergeCell ref="A2:A4"/>
    <mergeCell ref="B2:D3"/>
    <mergeCell ref="E2:G3"/>
    <mergeCell ref="H2:L2"/>
    <mergeCell ref="M2:P2"/>
    <mergeCell ref="Q2:S3"/>
    <mergeCell ref="T2:V3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小川 真理子</cp:lastModifiedBy>
  <cp:lastPrinted>2014-01-15T07:16:32Z</cp:lastPrinted>
  <dcterms:created xsi:type="dcterms:W3CDTF">1998-12-18T07:47:45Z</dcterms:created>
  <dcterms:modified xsi:type="dcterms:W3CDTF">2014-01-24T06:01:02Z</dcterms:modified>
  <cp:category/>
  <cp:version/>
  <cp:contentType/>
  <cp:contentStatus/>
</cp:coreProperties>
</file>