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66C4077C-849B-4689-82F4-BFAB0F5BA5C8}" xr6:coauthVersionLast="47" xr6:coauthVersionMax="47" xr10:uidLastSave="{00000000-0000-0000-0000-000000000000}"/>
  <workbookProtection workbookAlgorithmName="SHA-512" workbookHashValue="tV4mwNcY0jcU3GcR9HVd+o9zxjy0N3U4QVCaD42gHmCHVfp53GSfDXLqNS24yV9Oh02qw4laeNHqIBT4wPQ9ig==" workbookSaltValue="LucbzeyrnhpxkIFEo1J3p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BB10" i="4"/>
  <c r="AT10" i="4"/>
  <c r="AL10" i="4"/>
  <c r="W10" i="4"/>
  <c r="I10" i="4"/>
  <c r="B10" i="4"/>
  <c r="AT8" i="4"/>
  <c r="AL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<sst xmlns="http://schemas.openxmlformats.org/spreadsheetml/2006/main" count="228" uniqueCount="112">
  <si>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</si>
  <si>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</si>
  <si>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</si>
  <si>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</si>
  <si>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</si>
  <si>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</si>
  <si>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</si>
  <si>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</si>
  <si>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</si>
  <si>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</si>
  <si>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</si>
  <si>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</si>
  <si>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</si>
  <si>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</si>
  <si>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</si>
  <si>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</si>
  <si>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</si>
  <si>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</si>
  <si>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</si>
  <si>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</si>
  <si>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</si>
  <si>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</si>
  <si>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</si>
  <si>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</si>
  <si>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</si>
  <si>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</si>
  <si>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</si>
  <si>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</si>
  <si>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</si>
  <si>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</si>
  <si>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</si>
  <si>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</si>
  <si>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</si>
  <si>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</si>
  <si>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</si>
  <si>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</si>
  <si>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</si>
  <si>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</si>
  <si>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</si>
  <si>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</si>
  <si>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</si>
  <si>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</si>
  <si>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</si>
  <si>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</si>
  <si>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</si>
  <si>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</si>
  <si>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</si>
  <si>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</si>
  <si>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</si>
  <si>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</si>
  <si>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</si>
  <si>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</si>
  <si>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</si>
  <si>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</si>
  <si>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</si>
  <si>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</si>
  <si>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</si>
  <si>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</si>
  <si>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</si>
  <si>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</si>
  <si>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</si>
  <si>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</si>
  <si>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</si>
  <si>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</si>
  <si>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</si>
  <si>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</si>
  <si>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</si>
  <si>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</si>
  <si>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</si>
  <si>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</si>
  <si>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</si>
  <si>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</si>
  <si>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</si>
  <si>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</si>
  <si>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</si>
  <si>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</si>
  <si>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</si>
  <si>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</si>
  <si>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</si>
  <si>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</si>
  <si>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</si>
  <si>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</si>
  <si>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</si>
  <si>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</si>
  <si>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</si>
  <si>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</si>
  <si>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</si>
  <si>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</si>
  <si>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</si>
  <si>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</si>
  <si>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</si>
  <si>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</si>
  <si>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</si>
  <si>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</si>
  <si>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</si>
  <si>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</si>
  <si>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</si>
  <si>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</si>
  <si>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</si>
  <si>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</si>
  <si>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</si>
  <si>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</si>
  <si>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</si>
  <si>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</si>
  <si>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</si>
  <si>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</si>
  <si>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</si>
  <si>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</si>
  <si>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</si>
  <si>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平成30年度に簡易水道事業と統合し、経営状態が悪化していましたが、令和5年9月から水道料金の改定を行ったことで各指標において一定の改善が図られました。しかし、近年の物価高騰等による費用の増大や、老朽化した施設の更新費用の増大、災害発生に備えた非常用発電設備の整備費用の増大が見込まれる一方で、給水人口の減少が予想以上に進んでいることから、本市水道事業を取り巻く環境は依然として厳しい状況にあります。
　事業運営に当たっては、令和元年度に策定した「小林市新水道事業ビジョン【経営戦略】」を基に業務の効率化等に取り組んでおりますが、令和6年度には経営戦略の中間見直しを行うことで、今後一層の経営基盤強化、財務マネジメントの向上を図ってまいります。</t>
    <phoneticPr fontId="4"/>
  </si>
  <si>
    <t xml:space="preserve">①経常収支比率は、簡易水道事業と経営統合した平成30年度に大幅に低下。令和2年度に100％以下（赤字）となり、3年度、4年度と低下し続けていましたが、令和5年9月に料金改定を行ったことで、改善傾向となっています。②平成30年度に統合した簡易水道事業の累積欠損金に加え、令和2年度以降赤字が続き、未処理欠損金が増大していましたが、令和5年9月の料金改定により、累積欠損金比率はわずかに低下しました。③流動比率は100％を上回っており、短期的な債務に対する支払能力に問題はありません。④企業債残高対給水収益比率は、令和2年度より徐々に減少しているものの、類似団体及び全国の平均値を大きく上回っています。⑤料金回収率は、令和元年度以降、低下し続けていましたが、令和5年9月の料金改定により約7.5％上昇しました。⑥給水原価は、近年の物価高騰の影響による費用増大で、前年度より増加しましたが、類似団体の平均値を下回っており、給水にかかる費用は全国平均に比べて安価であることを示しています。しかし、今後も経常費用の増加が見込まれるため、給水原価は年々上昇すると思われます。⑦施設利用率は、類似団体平均と比べ高い値ではありますが、年々減少傾向にあります。今後は、給水人口の減少に伴い配水量が減少する見込みで、適正な規模による施設更新等を進める必要があります。⑧有収率は、令和5年度にこの5年以内では最も高い数字となっており、老朽管の布設替えや近年実施している漏水調査に基づく修繕に努めたことで、改善したものと考察します。
</t>
    <rPh sb="22" eb="24">
      <t>ヘイセイ</t>
    </rPh>
    <rPh sb="29" eb="31">
      <t>オオハバ</t>
    </rPh>
    <rPh sb="32" eb="34">
      <t>テイカ</t>
    </rPh>
    <rPh sb="35" eb="37">
      <t>レイワ</t>
    </rPh>
    <rPh sb="38" eb="39">
      <t>ネン</t>
    </rPh>
    <rPh sb="39" eb="40">
      <t>ド</t>
    </rPh>
    <rPh sb="45" eb="47">
      <t>イカ</t>
    </rPh>
    <rPh sb="48" eb="49">
      <t>アカ</t>
    </rPh>
    <rPh sb="49" eb="50">
      <t>ジ</t>
    </rPh>
    <rPh sb="56" eb="58">
      <t>ネンド</t>
    </rPh>
    <rPh sb="60" eb="62">
      <t>ネンド</t>
    </rPh>
    <rPh sb="63" eb="65">
      <t>テイカ</t>
    </rPh>
    <rPh sb="66" eb="67">
      <t>ツヅ</t>
    </rPh>
    <rPh sb="107" eb="109">
      <t>ヘイセイ</t>
    </rPh>
    <rPh sb="111" eb="113">
      <t>ネンド</t>
    </rPh>
    <rPh sb="114" eb="116">
      <t>トウゴウ</t>
    </rPh>
    <rPh sb="118" eb="120">
      <t>カンイ</t>
    </rPh>
    <rPh sb="120" eb="122">
      <t>スイドウ</t>
    </rPh>
    <rPh sb="122" eb="124">
      <t>ジギョウ</t>
    </rPh>
    <rPh sb="125" eb="127">
      <t>ルイセキ</t>
    </rPh>
    <rPh sb="127" eb="130">
      <t>ケッソンキン</t>
    </rPh>
    <rPh sb="131" eb="132">
      <t>クワ</t>
    </rPh>
    <rPh sb="134" eb="136">
      <t>レイワ</t>
    </rPh>
    <rPh sb="137" eb="139">
      <t>ネンド</t>
    </rPh>
    <rPh sb="139" eb="141">
      <t>イコウ</t>
    </rPh>
    <rPh sb="141" eb="143">
      <t>アカジ</t>
    </rPh>
    <rPh sb="144" eb="145">
      <t>ツヅ</t>
    </rPh>
    <rPh sb="147" eb="150">
      <t>ミショリ</t>
    </rPh>
    <rPh sb="150" eb="152">
      <t>ケッソン</t>
    </rPh>
    <rPh sb="152" eb="153">
      <t>キン</t>
    </rPh>
    <rPh sb="154" eb="156">
      <t>ゾウダイ</t>
    </rPh>
    <rPh sb="164" eb="166">
      <t>レイワ</t>
    </rPh>
    <rPh sb="171" eb="175">
      <t>リョウキンカイテイ</t>
    </rPh>
    <rPh sb="191" eb="193">
      <t>テイカ</t>
    </rPh>
    <rPh sb="216" eb="219">
      <t>タンキテキ</t>
    </rPh>
    <rPh sb="220" eb="222">
      <t>サイム</t>
    </rPh>
    <rPh sb="223" eb="224">
      <t>タイ</t>
    </rPh>
    <rPh sb="279" eb="280">
      <t>オヨ</t>
    </rPh>
    <rPh sb="281" eb="283">
      <t>ゼンコク</t>
    </rPh>
    <rPh sb="286" eb="287">
      <t>アタイ</t>
    </rPh>
    <rPh sb="288" eb="289">
      <t>オオ</t>
    </rPh>
    <rPh sb="291" eb="293">
      <t>ウワマワ</t>
    </rPh>
    <rPh sb="335" eb="337">
      <t>カイテイ</t>
    </rPh>
    <rPh sb="359" eb="361">
      <t>キンネン</t>
    </rPh>
    <rPh sb="362" eb="364">
      <t>ブッカ</t>
    </rPh>
    <rPh sb="364" eb="366">
      <t>コウトウ</t>
    </rPh>
    <rPh sb="367" eb="369">
      <t>エイキョウ</t>
    </rPh>
    <rPh sb="372" eb="374">
      <t>ヒヨウ</t>
    </rPh>
    <rPh sb="374" eb="376">
      <t>ゾウダイ</t>
    </rPh>
    <rPh sb="378" eb="381">
      <t>ゼンネンド</t>
    </rPh>
    <rPh sb="383" eb="385">
      <t>ゾウカ</t>
    </rPh>
    <rPh sb="407" eb="409">
      <t>キュウスイ</t>
    </rPh>
    <rPh sb="413" eb="415">
      <t>ヒヨウ</t>
    </rPh>
    <rPh sb="416" eb="418">
      <t>ゼンコク</t>
    </rPh>
    <rPh sb="418" eb="420">
      <t>ヘイキン</t>
    </rPh>
    <rPh sb="421" eb="422">
      <t>クラ</t>
    </rPh>
    <rPh sb="424" eb="426">
      <t>アンカ</t>
    </rPh>
    <rPh sb="432" eb="433">
      <t>シメ</t>
    </rPh>
    <rPh sb="449" eb="451">
      <t>レイワ</t>
    </rPh>
    <rPh sb="451" eb="453">
      <t>ジョウショウ</t>
    </rPh>
    <rPh sb="458" eb="460">
      <t>キュウスイ</t>
    </rPh>
    <rPh sb="460" eb="462">
      <t>ゲンカ</t>
    </rPh>
    <rPh sb="463" eb="465">
      <t>ヘイキン</t>
    </rPh>
    <rPh sb="465" eb="466">
      <t>チ</t>
    </rPh>
    <rPh sb="467" eb="469">
      <t>シタマワ</t>
    </rPh>
    <rPh sb="469" eb="471">
      <t>ジョウショウ</t>
    </rPh>
    <rPh sb="480" eb="482">
      <t>ヒカク</t>
    </rPh>
    <rPh sb="485" eb="487">
      <t>ユウシュウ</t>
    </rPh>
    <rPh sb="487" eb="489">
      <t>スイリョウ</t>
    </rPh>
    <rPh sb="490" eb="492">
      <t>ゲンショウ</t>
    </rPh>
    <rPh sb="493" eb="495">
      <t>ケイジョウ</t>
    </rPh>
    <rPh sb="495" eb="497">
      <t>ヒヨウ</t>
    </rPh>
    <rPh sb="498" eb="500">
      <t>ゾウカ</t>
    </rPh>
    <rPh sb="547" eb="549">
      <t>テキセイ</t>
    </rPh>
    <rPh sb="550" eb="552">
      <t>キボ</t>
    </rPh>
    <rPh sb="555" eb="559">
      <t>シセツコウシン</t>
    </rPh>
    <rPh sb="559" eb="560">
      <t>ナド</t>
    </rPh>
    <rPh sb="561" eb="562">
      <t>スス</t>
    </rPh>
    <rPh sb="564" eb="566">
      <t>ヒツヨウ</t>
    </rPh>
    <rPh sb="582" eb="583">
      <t>タカ</t>
    </rPh>
    <rPh sb="584" eb="585">
      <t>アタイ</t>
    </rPh>
    <rPh sb="601" eb="603">
      <t>コンゴ</t>
    </rPh>
    <rPh sb="605" eb="608">
      <t>ロウキュウカン</t>
    </rPh>
    <rPh sb="609" eb="611">
      <t>フセツ</t>
    </rPh>
    <rPh sb="611" eb="612">
      <t>ガ</t>
    </rPh>
    <rPh sb="614" eb="616">
      <t>キンネン</t>
    </rPh>
    <rPh sb="616" eb="618">
      <t>ジッシ</t>
    </rPh>
    <rPh sb="630" eb="632">
      <t>シュウゼン</t>
    </rPh>
    <rPh sb="633" eb="634">
      <t>ツト</t>
    </rPh>
    <rPh sb="640" eb="642">
      <t>カイゼン</t>
    </rPh>
    <rPh sb="647" eb="649">
      <t>コウサツ</t>
    </rPh>
    <phoneticPr fontId="4"/>
  </si>
  <si>
    <t>平成30年度に簡易水道事業と統合し、有形固定資産及び管路延長が大幅に増大しました。①有形固定資産減価償却率、②管路経年化率ともに令和元年度以降緩やかに上昇しています。類似団体の平均値を下回ってはいますが、今後さらに耐用年数に達した資産や管路が増大していくことが見込まれるため、施設更新等の財源確保が重要となってきます。今後は給水人口が減少していくと予想されることから、施設更新時には規模の見直しや効率化を考えた投資計画に取り組む必要があります。③管路更新率は全国平均を下回っており、今後、老朽化に更新が追いつかない状況となる可能性もあるため、経過年数や管種、漏水発生状況等を勘案し計画的かつ効率的に更新を実施していく必要があります。</t>
    <rPh sb="0" eb="2">
      <t>ヘイセイ</t>
    </rPh>
    <rPh sb="4" eb="6">
      <t>ネンド</t>
    </rPh>
    <rPh sb="7" eb="11">
      <t>カンイスイドウ</t>
    </rPh>
    <rPh sb="11" eb="13">
      <t>ジギョウ</t>
    </rPh>
    <rPh sb="14" eb="16">
      <t>トウゴウ</t>
    </rPh>
    <rPh sb="18" eb="24">
      <t>ユウケイコテイシサン</t>
    </rPh>
    <rPh sb="24" eb="25">
      <t>オヨ</t>
    </rPh>
    <rPh sb="26" eb="30">
      <t>カンロエンチョウ</t>
    </rPh>
    <rPh sb="31" eb="33">
      <t>オオハバ</t>
    </rPh>
    <rPh sb="34" eb="36">
      <t>ゾウダイ</t>
    </rPh>
    <rPh sb="42" eb="44">
      <t>ユウケイ</t>
    </rPh>
    <rPh sb="44" eb="46">
      <t>コテイ</t>
    </rPh>
    <rPh sb="46" eb="48">
      <t>シサン</t>
    </rPh>
    <rPh sb="48" eb="50">
      <t>ゲンカ</t>
    </rPh>
    <rPh sb="50" eb="52">
      <t>ショウキャク</t>
    </rPh>
    <rPh sb="52" eb="53">
      <t>リツ</t>
    </rPh>
    <rPh sb="55" eb="57">
      <t>カンロ</t>
    </rPh>
    <rPh sb="57" eb="60">
      <t>ケイネンカ</t>
    </rPh>
    <rPh sb="60" eb="61">
      <t>リツ</t>
    </rPh>
    <rPh sb="66" eb="67">
      <t>ゲン</t>
    </rPh>
    <rPh sb="69" eb="71">
      <t>イコウ</t>
    </rPh>
    <rPh sb="71" eb="72">
      <t>ユル</t>
    </rPh>
    <rPh sb="75" eb="77">
      <t>ジョウショウ</t>
    </rPh>
    <rPh sb="88" eb="91">
      <t>ヘイキンチ</t>
    </rPh>
    <rPh sb="92" eb="94">
      <t>シタマワ</t>
    </rPh>
    <rPh sb="102" eb="104">
      <t>コンゴ</t>
    </rPh>
    <rPh sb="106" eb="108">
      <t>タイヨウ</t>
    </rPh>
    <rPh sb="108" eb="110">
      <t>ネンスウ</t>
    </rPh>
    <rPh sb="111" eb="112">
      <t>タッ</t>
    </rPh>
    <rPh sb="114" eb="116">
      <t>シサン</t>
    </rPh>
    <rPh sb="117" eb="119">
      <t>カンロ</t>
    </rPh>
    <rPh sb="120" eb="122">
      <t>ゾウダイ</t>
    </rPh>
    <rPh sb="129" eb="131">
      <t>ミコ</t>
    </rPh>
    <rPh sb="137" eb="139">
      <t>シセツ</t>
    </rPh>
    <rPh sb="145" eb="147">
      <t>ザイゲン</t>
    </rPh>
    <rPh sb="147" eb="149">
      <t>カクホ</t>
    </rPh>
    <rPh sb="150" eb="152">
      <t>ジュウヨウ</t>
    </rPh>
    <rPh sb="160" eb="162">
      <t>コンゴ</t>
    </rPh>
    <rPh sb="163" eb="165">
      <t>キュウスイ</t>
    </rPh>
    <rPh sb="174" eb="176">
      <t>ヨソウ</t>
    </rPh>
    <rPh sb="185" eb="187">
      <t>シセツ</t>
    </rPh>
    <rPh sb="187" eb="189">
      <t>コウシン</t>
    </rPh>
    <rPh sb="189" eb="190">
      <t>ジ</t>
    </rPh>
    <rPh sb="192" eb="194">
      <t>キボ</t>
    </rPh>
    <rPh sb="195" eb="197">
      <t>ミナオ</t>
    </rPh>
    <rPh sb="206" eb="208">
      <t>トウシ</t>
    </rPh>
    <rPh sb="208" eb="210">
      <t>ケイカク</t>
    </rPh>
    <rPh sb="211" eb="212">
      <t>ト</t>
    </rPh>
    <rPh sb="213" eb="214">
      <t>ク</t>
    </rPh>
    <rPh sb="215" eb="217">
      <t>ヒツヨウ</t>
    </rPh>
    <rPh sb="229" eb="233">
      <t>ゼンコクヘイキン</t>
    </rPh>
    <rPh sb="234" eb="236">
      <t>シタマワ</t>
    </rPh>
    <rPh sb="242" eb="244">
      <t>コンゴ</t>
    </rPh>
    <rPh sb="245" eb="248">
      <t>ロウキュウカ</t>
    </rPh>
    <rPh sb="249" eb="251">
      <t>コウシン</t>
    </rPh>
    <rPh sb="252" eb="253">
      <t>オ</t>
    </rPh>
    <rPh sb="263" eb="266">
      <t>カノウセイ</t>
    </rPh>
    <rPh sb="271" eb="273">
      <t>ケイカ</t>
    </rPh>
    <rPh sb="273" eb="275">
      <t>ネンスウ</t>
    </rPh>
    <rPh sb="299" eb="301">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</si>
</sst>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0.01</c:v>
                </c:pt>
                <c:pt idx="1">
                  <c:v>0.43</c:v>
                </c:pt>
                <c:pt idx="2">
                  <c:v>0.64</c:v>
                </c:pt>
                <c:pt idx="3">
                  <c:v>0.34</c:v>
                </c:pt>
                <c:pt idx="4">
                  <c:v>0.5</c:v>
                </c:pt>
              </c:numCache>
            </c:numRef>
          </c:val>
          <c:extLst>
            <c:ext xmlns:c16="http://schemas.microsoft.com/office/drawing/2014/chart" uri="{C3380CC4-5D6E-409C-BE32-E72D297353CC}">
              <c16:uniqueId val="{00000000-6200-4788-9BCF-084762B1C5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6200-4788-9BCF-084762B1C5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79.040000000000006</c:v>
                </c:pt>
                <c:pt idx="1">
                  <c:v>77.91</c:v>
                </c:pt>
                <c:pt idx="2">
                  <c:v>77.489999999999995</c:v>
                </c:pt>
                <c:pt idx="3">
                  <c:v>75.83</c:v>
                </c:pt>
                <c:pt idx="4">
                  <c:v>71.39</c:v>
                </c:pt>
              </c:numCache>
            </c:numRef>
          </c:val>
          <c:extLst>
            <c:ext xmlns:c16="http://schemas.microsoft.com/office/drawing/2014/chart" uri="{C3380CC4-5D6E-409C-BE32-E72D297353CC}">
              <c16:uniqueId val="{00000000-1A6F-4CB2-A075-7CB92C547A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1A6F-4CB2-A075-7CB92C547A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81.16</c:v>
                </c:pt>
                <c:pt idx="1">
                  <c:v>78.069999999999993</c:v>
                </c:pt>
                <c:pt idx="2">
                  <c:v>79.92</c:v>
                </c:pt>
                <c:pt idx="3">
                  <c:v>79.900000000000006</c:v>
                </c:pt>
                <c:pt idx="4">
                  <c:v>82.16</c:v>
                </c:pt>
              </c:numCache>
            </c:numRef>
          </c:val>
          <c:extLst>
            <c:ext xmlns:c16="http://schemas.microsoft.com/office/drawing/2014/chart" uri="{C3380CC4-5D6E-409C-BE32-E72D297353CC}">
              <c16:uniqueId val="{00000000-850D-4E56-98BA-B0890B916C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850D-4E56-98BA-B0890B916C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100.61</c:v>
                </c:pt>
                <c:pt idx="1">
                  <c:v>97.24</c:v>
                </c:pt>
                <c:pt idx="2">
                  <c:v>94.53</c:v>
                </c:pt>
                <c:pt idx="3">
                  <c:v>93.56</c:v>
                </c:pt>
                <c:pt idx="4">
                  <c:v>98.49</c:v>
                </c:pt>
              </c:numCache>
            </c:numRef>
          </c:val>
          <c:extLst>
            <c:ext xmlns:c16="http://schemas.microsoft.com/office/drawing/2014/chart" uri="{C3380CC4-5D6E-409C-BE32-E72D297353CC}">
              <c16:uniqueId val="{00000000-5AA5-4644-A5A8-0E0B488ABE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5AA5-4644-A5A8-0E0B488ABE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43.15</c:v>
                </c:pt>
                <c:pt idx="1">
                  <c:v>44.59</c:v>
                </c:pt>
                <c:pt idx="2">
                  <c:v>45.86</c:v>
                </c:pt>
                <c:pt idx="3">
                  <c:v>47.45</c:v>
                </c:pt>
                <c:pt idx="4">
                  <c:v>48.96</c:v>
                </c:pt>
              </c:numCache>
            </c:numRef>
          </c:val>
          <c:extLst>
            <c:ext xmlns:c16="http://schemas.microsoft.com/office/drawing/2014/chart" uri="{C3380CC4-5D6E-409C-BE32-E72D297353CC}">
              <c16:uniqueId val="{00000000-EFBC-4004-B9B4-6ED0C46B84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EFBC-4004-B9B4-6ED0C46B84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14.02</c:v>
                </c:pt>
                <c:pt idx="1">
                  <c:v>15.57</c:v>
                </c:pt>
                <c:pt idx="2">
                  <c:v>16.43</c:v>
                </c:pt>
                <c:pt idx="3">
                  <c:v>19.57</c:v>
                </c:pt>
                <c:pt idx="4">
                  <c:v>19.579999999999998</c:v>
                </c:pt>
              </c:numCache>
            </c:numRef>
          </c:val>
          <c:extLst>
            <c:ext xmlns:c16="http://schemas.microsoft.com/office/drawing/2014/chart" uri="{C3380CC4-5D6E-409C-BE32-E72D297353CC}">
              <c16:uniqueId val="{00000000-88D6-464B-9090-B53F030BB72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88D6-464B-9090-B53F030BB72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16.43</c:v>
                </c:pt>
                <c:pt idx="1">
                  <c:v>25.56</c:v>
                </c:pt>
                <c:pt idx="2">
                  <c:v>32.81</c:v>
                </c:pt>
                <c:pt idx="3">
                  <c:v>42.02</c:v>
                </c:pt>
                <c:pt idx="4">
                  <c:v>40.630000000000003</c:v>
                </c:pt>
              </c:numCache>
            </c:numRef>
          </c:val>
          <c:extLst>
            <c:ext xmlns:c16="http://schemas.microsoft.com/office/drawing/2014/chart" uri="{C3380CC4-5D6E-409C-BE32-E72D297353CC}">
              <c16:uniqueId val="{00000000-CA96-4234-9D24-A53EFCDFAD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CA96-4234-9D24-A53EFCDFAD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168.56</c:v>
                </c:pt>
                <c:pt idx="1">
                  <c:v>169.44</c:v>
                </c:pt>
                <c:pt idx="2">
                  <c:v>166.62</c:v>
                </c:pt>
                <c:pt idx="3">
                  <c:v>139.78</c:v>
                </c:pt>
                <c:pt idx="4">
                  <c:v>154.09</c:v>
                </c:pt>
              </c:numCache>
            </c:numRef>
          </c:val>
          <c:extLst>
            <c:ext xmlns:c16="http://schemas.microsoft.com/office/drawing/2014/chart" uri="{C3380CC4-5D6E-409C-BE32-E72D297353CC}">
              <c16:uniqueId val="{00000000-1678-481E-933E-9A031CACC7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1678-481E-933E-9A031CACC7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769.13</c:v>
                </c:pt>
                <c:pt idx="1">
                  <c:v>780.29</c:v>
                </c:pt>
                <c:pt idx="2">
                  <c:v>762.42</c:v>
                </c:pt>
                <c:pt idx="3">
                  <c:v>741.55</c:v>
                </c:pt>
                <c:pt idx="4">
                  <c:v>668.21</c:v>
                </c:pt>
              </c:numCache>
            </c:numRef>
          </c:val>
          <c:extLst>
            <c:ext xmlns:c16="http://schemas.microsoft.com/office/drawing/2014/chart" uri="{C3380CC4-5D6E-409C-BE32-E72D297353CC}">
              <c16:uniqueId val="{00000000-91D8-4088-84F3-8F332E6118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91D8-4088-84F3-8F332E6118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94.55</c:v>
                </c:pt>
                <c:pt idx="1">
                  <c:v>91.64</c:v>
                </c:pt>
                <c:pt idx="2">
                  <c:v>88.59</c:v>
                </c:pt>
                <c:pt idx="3">
                  <c:v>86.42</c:v>
                </c:pt>
                <c:pt idx="4">
                  <c:v>93.94</c:v>
                </c:pt>
              </c:numCache>
            </c:numRef>
          </c:val>
          <c:extLst>
            <c:ext xmlns:c16="http://schemas.microsoft.com/office/drawing/2014/chart" uri="{C3380CC4-5D6E-409C-BE32-E72D297353CC}">
              <c16:uniqueId val="{00000000-A967-4CDC-AE50-E3CD39E40B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A967-4CDC-AE50-E3CD39E40B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123.74</c:v>
                </c:pt>
                <c:pt idx="1">
                  <c:v>132.02000000000001</c:v>
                </c:pt>
                <c:pt idx="2">
                  <c:v>135.91</c:v>
                </c:pt>
                <c:pt idx="3">
                  <c:v>139.63</c:v>
                </c:pt>
                <c:pt idx="4">
                  <c:v>144.35</c:v>
                </c:pt>
              </c:numCache>
            </c:numRef>
          </c:val>
          <c:extLst>
            <c:ext xmlns:c16="http://schemas.microsoft.com/office/drawing/2014/chart" uri="{C3380CC4-5D6E-409C-BE32-E72D297353CC}">
              <c16:uniqueId val="{00000000-99AF-492C-A682-1F388499A8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99AF-492C-A682-1F388499A8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小林市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42944</v>
      </c>
      <c r="AM8" s="68"/>
      <c r="AN8" s="68"/>
      <c r="AO8" s="68"/>
      <c r="AP8" s="68"/>
      <c r="AQ8" s="68"/>
      <c r="AR8" s="68"/>
      <c r="AS8" s="68"/>
      <c r="AT8" s="36">
        <f>データ!$S$6</f>
        <v>562.95000000000005</v>
      </c>
      <c r="AU8" s="37"/>
      <c r="AV8" s="37"/>
      <c r="AW8" s="37"/>
      <c r="AX8" s="37"/>
      <c r="AY8" s="37"/>
      <c r="AZ8" s="37"/>
      <c r="BA8" s="37"/>
      <c r="BB8" s="57">
        <f>データ!$T$6</f>
        <v>76.28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44.63</v>
      </c>
      <c r="J10" s="37"/>
      <c r="K10" s="37"/>
      <c r="L10" s="37"/>
      <c r="M10" s="37"/>
      <c r="N10" s="37"/>
      <c r="O10" s="67"/>
      <c r="P10" s="57">
        <f>データ!$P$6</f>
        <v>94.05</v>
      </c>
      <c r="Q10" s="57"/>
      <c r="R10" s="57"/>
      <c r="S10" s="57"/>
      <c r="T10" s="57"/>
      <c r="U10" s="57"/>
      <c r="V10" s="57"/>
      <c r="W10" s="68">
        <f>データ!$Q$6</f>
        <v>3113</v>
      </c>
      <c r="X10" s="68"/>
      <c r="Y10" s="68"/>
      <c r="Z10" s="68"/>
      <c r="AA10" s="68"/>
      <c r="AB10" s="68"/>
      <c r="AC10" s="68"/>
      <c r="AD10" s="2"/>
      <c r="AE10" s="2"/>
      <c r="AF10" s="2"/>
      <c r="AG10" s="2"/>
      <c r="AH10" s="2"/>
      <c r="AI10" s="2"/>
      <c r="AJ10" s="2"/>
      <c r="AK10" s="2"/>
      <c r="AL10" s="68">
        <f>データ!$U$6</f>
        <v>39763</v>
      </c>
      <c r="AM10" s="68"/>
      <c r="AN10" s="68"/>
      <c r="AO10" s="68"/>
      <c r="AP10" s="68"/>
      <c r="AQ10" s="68"/>
      <c r="AR10" s="68"/>
      <c r="AS10" s="68"/>
      <c r="AT10" s="36">
        <f>データ!$V$6</f>
        <v>231.3</v>
      </c>
      <c r="AU10" s="37"/>
      <c r="AV10" s="37"/>
      <c r="AW10" s="37"/>
      <c r="AX10" s="37"/>
      <c r="AY10" s="37"/>
      <c r="AZ10" s="37"/>
      <c r="BA10" s="37"/>
      <c r="BB10" s="57">
        <f>データ!$W$6</f>
        <v>171.91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109</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TIRGtPHurScA+ZUNyd4o5XI+ViI8o8fl077OcYV7B6SZmBPYYAKeH695Sa2piUxnQiU4mEl+IV0aykgRpqUjA==" saltValue="EFXuvxDuL4iEmr36gnLe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452050</v>
      </c>
      <c r="D6" s="20">
        <f t="shared" si="3"/>
        <v>46</v>
      </c>
      <c r="E6" s="20">
        <f t="shared" si="3"/>
        <v>1</v>
      </c>
      <c r="F6" s="20">
        <f t="shared" si="3"/>
        <v>0</v>
      </c>
      <c r="G6" s="20">
        <f t="shared" si="3"/>
        <v>1</v>
      </c>
      <c r="H6" s="20" t="str">
        <f t="shared" si="3"/>
        <v>宮崎県　小林市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44.63</v>
      </c>
      <c r="P6" s="21">
        <f t="shared" si="3"/>
        <v>94.05</v>
      </c>
      <c r="Q6" s="21">
        <f t="shared" si="3"/>
        <v>3113</v>
      </c>
      <c r="R6" s="21">
        <f t="shared" si="3"/>
        <v>42944</v>
      </c>
      <c r="S6" s="21">
        <f t="shared" si="3"/>
        <v>562.95000000000005</v>
      </c>
      <c r="T6" s="21">
        <f t="shared" si="3"/>
        <v>76.28</v>
      </c>
      <c r="U6" s="21">
        <f t="shared" si="3"/>
        <v>39763</v>
      </c>
      <c r="V6" s="21">
        <f t="shared" si="3"/>
        <v>231.3</v>
      </c>
      <c r="W6" s="21">
        <f t="shared" si="3"/>
        <v>171.91</v>
      </c>
      <c r="X6" s="22">
        <f>IF(X7="",NA(),X7)</f>
        <v>100.61</v>
      </c>
      <c r="Y6" s="22">
        <f t="shared" ref="Y6:AG6" si="4">IF(Y7="",NA(),Y7)</f>
        <v>97.24</v>
      </c>
      <c r="Z6" s="22">
        <f t="shared" si="4"/>
        <v>94.53</v>
      </c>
      <c r="AA6" s="22">
        <f t="shared" si="4"/>
        <v>93.56</v>
      </c>
      <c r="AB6" s="22">
        <f t="shared" si="4"/>
        <v>98.49</v>
      </c>
      <c r="AC6" s="22">
        <f t="shared" si="4"/>
        <v>109.01</v>
      </c>
      <c r="AD6" s="22">
        <f t="shared" si="4"/>
        <v>108.83</v>
      </c>
      <c r="AE6" s="22">
        <f t="shared" si="4"/>
        <v>109.23</v>
      </c>
      <c r="AF6" s="22">
        <f t="shared" si="4"/>
        <v>108.04</v>
      </c>
      <c r="AG6" s="22">
        <f t="shared" si="4"/>
        <v>107.49</v>
      </c>
      <c r="AH6" s="21" t="str">
        <f>IF(AH7="","",IF(AH7="-","【-】","【"&amp;SUBSTITUTE(TEXT(AH7,"#,##0.00"),"-","△")&amp;"】"))</f>
        <v>【108.24】</v>
      </c>
      <c r="AI6" s="22">
        <f>IF(AI7="",NA(),AI7)</f>
        <v>16.43</v>
      </c>
      <c r="AJ6" s="22">
        <f t="shared" ref="AJ6:AR6" si="5">IF(AJ7="",NA(),AJ7)</f>
        <v>25.56</v>
      </c>
      <c r="AK6" s="22">
        <f t="shared" si="5"/>
        <v>32.81</v>
      </c>
      <c r="AL6" s="22">
        <f t="shared" si="5"/>
        <v>42.02</v>
      </c>
      <c r="AM6" s="22">
        <f t="shared" si="5"/>
        <v>40.630000000000003</v>
      </c>
      <c r="AN6" s="22">
        <f t="shared" si="5"/>
        <v>3.7</v>
      </c>
      <c r="AO6" s="22">
        <f t="shared" si="5"/>
        <v>4.34</v>
      </c>
      <c r="AP6" s="22">
        <f t="shared" si="5"/>
        <v>4.6900000000000004</v>
      </c>
      <c r="AQ6" s="22">
        <f t="shared" si="5"/>
        <v>4.72</v>
      </c>
      <c r="AR6" s="22">
        <f t="shared" si="5"/>
        <v>5.76</v>
      </c>
      <c r="AS6" s="21" t="str">
        <f>IF(AS7="","",IF(AS7="-","【-】","【"&amp;SUBSTITUTE(TEXT(AS7,"#,##0.00"),"-","△")&amp;"】"))</f>
        <v>【1.50】</v>
      </c>
      <c r="AT6" s="22">
        <f>IF(AT7="",NA(),AT7)</f>
        <v>168.56</v>
      </c>
      <c r="AU6" s="22">
        <f t="shared" ref="AU6:BC6" si="6">IF(AU7="",NA(),AU7)</f>
        <v>169.44</v>
      </c>
      <c r="AV6" s="22">
        <f t="shared" si="6"/>
        <v>166.62</v>
      </c>
      <c r="AW6" s="22">
        <f t="shared" si="6"/>
        <v>139.78</v>
      </c>
      <c r="AX6" s="22">
        <f t="shared" si="6"/>
        <v>154.09</v>
      </c>
      <c r="AY6" s="22">
        <f t="shared" si="6"/>
        <v>365.18</v>
      </c>
      <c r="AZ6" s="22">
        <f t="shared" si="6"/>
        <v>327.77</v>
      </c>
      <c r="BA6" s="22">
        <f t="shared" si="6"/>
        <v>338.02</v>
      </c>
      <c r="BB6" s="22">
        <f t="shared" si="6"/>
        <v>345.94</v>
      </c>
      <c r="BC6" s="22">
        <f t="shared" si="6"/>
        <v>329.7</v>
      </c>
      <c r="BD6" s="21" t="str">
        <f>IF(BD7="","",IF(BD7="-","【-】","【"&amp;SUBSTITUTE(TEXT(BD7,"#,##0.00"),"-","△")&amp;"】"))</f>
        <v>【243.36】</v>
      </c>
      <c r="BE6" s="22">
        <f>IF(BE7="",NA(),BE7)</f>
        <v>769.13</v>
      </c>
      <c r="BF6" s="22">
        <f t="shared" ref="BF6:BN6" si="7">IF(BF7="",NA(),BF7)</f>
        <v>780.29</v>
      </c>
      <c r="BG6" s="22">
        <f t="shared" si="7"/>
        <v>762.42</v>
      </c>
      <c r="BH6" s="22">
        <f t="shared" si="7"/>
        <v>741.55</v>
      </c>
      <c r="BI6" s="22">
        <f t="shared" si="7"/>
        <v>668.21</v>
      </c>
      <c r="BJ6" s="22">
        <f t="shared" si="7"/>
        <v>371.65</v>
      </c>
      <c r="BK6" s="22">
        <f t="shared" si="7"/>
        <v>397.1</v>
      </c>
      <c r="BL6" s="22">
        <f t="shared" si="7"/>
        <v>379.91</v>
      </c>
      <c r="BM6" s="22">
        <f t="shared" si="7"/>
        <v>386.61</v>
      </c>
      <c r="BN6" s="22">
        <f t="shared" si="7"/>
        <v>381.56</v>
      </c>
      <c r="BO6" s="21" t="str">
        <f>IF(BO7="","",IF(BO7="-","【-】","【"&amp;SUBSTITUTE(TEXT(BO7,"#,##0.00"),"-","△")&amp;"】"))</f>
        <v>【265.93】</v>
      </c>
      <c r="BP6" s="22">
        <f>IF(BP7="",NA(),BP7)</f>
        <v>94.55</v>
      </c>
      <c r="BQ6" s="22">
        <f t="shared" ref="BQ6:BY6" si="8">IF(BQ7="",NA(),BQ7)</f>
        <v>91.64</v>
      </c>
      <c r="BR6" s="22">
        <f t="shared" si="8"/>
        <v>88.59</v>
      </c>
      <c r="BS6" s="22">
        <f t="shared" si="8"/>
        <v>86.42</v>
      </c>
      <c r="BT6" s="22">
        <f t="shared" si="8"/>
        <v>93.94</v>
      </c>
      <c r="BU6" s="22">
        <f t="shared" si="8"/>
        <v>98.77</v>
      </c>
      <c r="BV6" s="22">
        <f t="shared" si="8"/>
        <v>95.79</v>
      </c>
      <c r="BW6" s="22">
        <f t="shared" si="8"/>
        <v>98.3</v>
      </c>
      <c r="BX6" s="22">
        <f t="shared" si="8"/>
        <v>93.82</v>
      </c>
      <c r="BY6" s="22">
        <f t="shared" si="8"/>
        <v>95.04</v>
      </c>
      <c r="BZ6" s="21" t="str">
        <f>IF(BZ7="","",IF(BZ7="-","【-】","【"&amp;SUBSTITUTE(TEXT(BZ7,"#,##0.00"),"-","△")&amp;"】"))</f>
        <v>【97.82】</v>
      </c>
      <c r="CA6" s="22">
        <f>IF(CA7="",NA(),CA7)</f>
        <v>123.74</v>
      </c>
      <c r="CB6" s="22">
        <f t="shared" ref="CB6:CJ6" si="9">IF(CB7="",NA(),CB7)</f>
        <v>132.02000000000001</v>
      </c>
      <c r="CC6" s="22">
        <f t="shared" si="9"/>
        <v>135.91</v>
      </c>
      <c r="CD6" s="22">
        <f t="shared" si="9"/>
        <v>139.63</v>
      </c>
      <c r="CE6" s="22">
        <f t="shared" si="9"/>
        <v>144.35</v>
      </c>
      <c r="CF6" s="22">
        <f t="shared" si="9"/>
        <v>173.67</v>
      </c>
      <c r="CG6" s="22">
        <f t="shared" si="9"/>
        <v>171.13</v>
      </c>
      <c r="CH6" s="22">
        <f t="shared" si="9"/>
        <v>173.7</v>
      </c>
      <c r="CI6" s="22">
        <f t="shared" si="9"/>
        <v>178.94</v>
      </c>
      <c r="CJ6" s="22">
        <f t="shared" si="9"/>
        <v>180.19</v>
      </c>
      <c r="CK6" s="21" t="str">
        <f>IF(CK7="","",IF(CK7="-","【-】","【"&amp;SUBSTITUTE(TEXT(CK7,"#,##0.00"),"-","△")&amp;"】"))</f>
        <v>【177.56】</v>
      </c>
      <c r="CL6" s="22">
        <f>IF(CL7="",NA(),CL7)</f>
        <v>79.040000000000006</v>
      </c>
      <c r="CM6" s="22">
        <f t="shared" ref="CM6:CU6" si="10">IF(CM7="",NA(),CM7)</f>
        <v>77.91</v>
      </c>
      <c r="CN6" s="22">
        <f t="shared" si="10"/>
        <v>77.489999999999995</v>
      </c>
      <c r="CO6" s="22">
        <f t="shared" si="10"/>
        <v>75.83</v>
      </c>
      <c r="CP6" s="22">
        <f t="shared" si="10"/>
        <v>71.39</v>
      </c>
      <c r="CQ6" s="22">
        <f t="shared" si="10"/>
        <v>59.67</v>
      </c>
      <c r="CR6" s="22">
        <f t="shared" si="10"/>
        <v>60.12</v>
      </c>
      <c r="CS6" s="22">
        <f t="shared" si="10"/>
        <v>60.34</v>
      </c>
      <c r="CT6" s="22">
        <f t="shared" si="10"/>
        <v>59.54</v>
      </c>
      <c r="CU6" s="22">
        <f t="shared" si="10"/>
        <v>59.26</v>
      </c>
      <c r="CV6" s="21" t="str">
        <f>IF(CV7="","",IF(CV7="-","【-】","【"&amp;SUBSTITUTE(TEXT(CV7,"#,##0.00"),"-","△")&amp;"】"))</f>
        <v>【59.81】</v>
      </c>
      <c r="CW6" s="22">
        <f>IF(CW7="",NA(),CW7)</f>
        <v>81.16</v>
      </c>
      <c r="CX6" s="22">
        <f t="shared" ref="CX6:DF6" si="11">IF(CX7="",NA(),CX7)</f>
        <v>78.069999999999993</v>
      </c>
      <c r="CY6" s="22">
        <f t="shared" si="11"/>
        <v>79.92</v>
      </c>
      <c r="CZ6" s="22">
        <f t="shared" si="11"/>
        <v>79.900000000000006</v>
      </c>
      <c r="DA6" s="22">
        <f t="shared" si="11"/>
        <v>82.16</v>
      </c>
      <c r="DB6" s="22">
        <f t="shared" si="11"/>
        <v>84.6</v>
      </c>
      <c r="DC6" s="22">
        <f t="shared" si="11"/>
        <v>84.24</v>
      </c>
      <c r="DD6" s="22">
        <f t="shared" si="11"/>
        <v>84.19</v>
      </c>
      <c r="DE6" s="22">
        <f t="shared" si="11"/>
        <v>83.93</v>
      </c>
      <c r="DF6" s="22">
        <f t="shared" si="11"/>
        <v>83.84</v>
      </c>
      <c r="DG6" s="21" t="str">
        <f>IF(DG7="","",IF(DG7="-","【-】","【"&amp;SUBSTITUTE(TEXT(DG7,"#,##0.00"),"-","△")&amp;"】"))</f>
        <v>【89.42】</v>
      </c>
      <c r="DH6" s="22">
        <f>IF(DH7="",NA(),DH7)</f>
        <v>43.15</v>
      </c>
      <c r="DI6" s="22">
        <f t="shared" ref="DI6:DQ6" si="12">IF(DI7="",NA(),DI7)</f>
        <v>44.59</v>
      </c>
      <c r="DJ6" s="22">
        <f t="shared" si="12"/>
        <v>45.86</v>
      </c>
      <c r="DK6" s="22">
        <f t="shared" si="12"/>
        <v>47.45</v>
      </c>
      <c r="DL6" s="22">
        <f t="shared" si="12"/>
        <v>48.96</v>
      </c>
      <c r="DM6" s="22">
        <f t="shared" si="12"/>
        <v>48.17</v>
      </c>
      <c r="DN6" s="22">
        <f t="shared" si="12"/>
        <v>48.83</v>
      </c>
      <c r="DO6" s="22">
        <f t="shared" si="12"/>
        <v>49.96</v>
      </c>
      <c r="DP6" s="22">
        <f t="shared" si="12"/>
        <v>50.82</v>
      </c>
      <c r="DQ6" s="22">
        <f t="shared" si="12"/>
        <v>51.82</v>
      </c>
      <c r="DR6" s="21" t="str">
        <f>IF(DR7="","",IF(DR7="-","【-】","【"&amp;SUBSTITUTE(TEXT(DR7,"#,##0.00"),"-","△")&amp;"】"))</f>
        <v>【52.02】</v>
      </c>
      <c r="DS6" s="22">
        <f>IF(DS7="",NA(),DS7)</f>
        <v>14.02</v>
      </c>
      <c r="DT6" s="22">
        <f t="shared" ref="DT6:EB6" si="13">IF(DT7="",NA(),DT7)</f>
        <v>15.57</v>
      </c>
      <c r="DU6" s="22">
        <f t="shared" si="13"/>
        <v>16.43</v>
      </c>
      <c r="DV6" s="22">
        <f t="shared" si="13"/>
        <v>19.57</v>
      </c>
      <c r="DW6" s="22">
        <f t="shared" si="13"/>
        <v>19.579999999999998</v>
      </c>
      <c r="DX6" s="22">
        <f t="shared" si="13"/>
        <v>17.12</v>
      </c>
      <c r="DY6" s="22">
        <f t="shared" si="13"/>
        <v>18.18</v>
      </c>
      <c r="DZ6" s="22">
        <f t="shared" si="13"/>
        <v>19.32</v>
      </c>
      <c r="EA6" s="22">
        <f t="shared" si="13"/>
        <v>21.16</v>
      </c>
      <c r="EB6" s="22">
        <f t="shared" si="13"/>
        <v>22.72</v>
      </c>
      <c r="EC6" s="21" t="str">
        <f>IF(EC7="","",IF(EC7="-","【-】","【"&amp;SUBSTITUTE(TEXT(EC7,"#,##0.00"),"-","△")&amp;"】"))</f>
        <v>【25.37】</v>
      </c>
      <c r="ED6" s="22">
        <f>IF(ED7="",NA(),ED7)</f>
        <v>0.01</v>
      </c>
      <c r="EE6" s="22">
        <f t="shared" ref="EE6:EM6" si="14">IF(EE7="",NA(),EE7)</f>
        <v>0.43</v>
      </c>
      <c r="EF6" s="22">
        <f t="shared" si="14"/>
        <v>0.64</v>
      </c>
      <c r="EG6" s="22">
        <f t="shared" si="14"/>
        <v>0.34</v>
      </c>
      <c r="EH6" s="22">
        <f t="shared" si="14"/>
        <v>0.5</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452050</v>
      </c>
      <c r="D7" s="24">
        <v>46</v>
      </c>
      <c r="E7" s="24">
        <v>1</v>
      </c>
      <c r="F7" s="24">
        <v>0</v>
      </c>
      <c r="G7" s="24">
        <v>1</v>
      </c>
      <c r="H7" s="24" t="s">
        <v>93</v>
      </c>
      <c r="I7" s="24" t="s">
        <v>94</v>
      </c>
      <c r="J7" s="24" t="s">
        <v>95</v>
      </c>
      <c r="K7" s="24" t="s">
        <v>96</v>
      </c>
      <c r="L7" s="24" t="s">
        <v>97</v>
      </c>
      <c r="M7" s="24" t="s">
        <v>98</v>
      </c>
      <c r="N7" s="25" t="s">
        <v>99</v>
      </c>
      <c r="O7" s="25">
        <v>44.63</v>
      </c>
      <c r="P7" s="25">
        <v>94.05</v>
      </c>
      <c r="Q7" s="25">
        <v>3113</v>
      </c>
      <c r="R7" s="25">
        <v>42944</v>
      </c>
      <c r="S7" s="25">
        <v>562.95000000000005</v>
      </c>
      <c r="T7" s="25">
        <v>76.28</v>
      </c>
      <c r="U7" s="25">
        <v>39763</v>
      </c>
      <c r="V7" s="25">
        <v>231.3</v>
      </c>
      <c r="W7" s="25">
        <v>171.91</v>
      </c>
      <c r="X7" s="25">
        <v>100.61</v>
      </c>
      <c r="Y7" s="25">
        <v>97.24</v>
      </c>
      <c r="Z7" s="25">
        <v>94.53</v>
      </c>
      <c r="AA7" s="25">
        <v>93.56</v>
      </c>
      <c r="AB7" s="25">
        <v>98.49</v>
      </c>
      <c r="AC7" s="25">
        <v>109.01</v>
      </c>
      <c r="AD7" s="25">
        <v>108.83</v>
      </c>
      <c r="AE7" s="25">
        <v>109.23</v>
      </c>
      <c r="AF7" s="25">
        <v>108.04</v>
      </c>
      <c r="AG7" s="25">
        <v>107.49</v>
      </c>
      <c r="AH7" s="25">
        <v>108.24</v>
      </c>
      <c r="AI7" s="25">
        <v>16.43</v>
      </c>
      <c r="AJ7" s="25">
        <v>25.56</v>
      </c>
      <c r="AK7" s="25">
        <v>32.81</v>
      </c>
      <c r="AL7" s="25">
        <v>42.02</v>
      </c>
      <c r="AM7" s="25">
        <v>40.630000000000003</v>
      </c>
      <c r="AN7" s="25">
        <v>3.7</v>
      </c>
      <c r="AO7" s="25">
        <v>4.34</v>
      </c>
      <c r="AP7" s="25">
        <v>4.6900000000000004</v>
      </c>
      <c r="AQ7" s="25">
        <v>4.72</v>
      </c>
      <c r="AR7" s="25">
        <v>5.76</v>
      </c>
      <c r="AS7" s="25">
        <v>1.5</v>
      </c>
      <c r="AT7" s="25">
        <v>168.56</v>
      </c>
      <c r="AU7" s="25">
        <v>169.44</v>
      </c>
      <c r="AV7" s="25">
        <v>166.62</v>
      </c>
      <c r="AW7" s="25">
        <v>139.78</v>
      </c>
      <c r="AX7" s="25">
        <v>154.09</v>
      </c>
      <c r="AY7" s="25">
        <v>365.18</v>
      </c>
      <c r="AZ7" s="25">
        <v>327.77</v>
      </c>
      <c r="BA7" s="25">
        <v>338.02</v>
      </c>
      <c r="BB7" s="25">
        <v>345.94</v>
      </c>
      <c r="BC7" s="25">
        <v>329.7</v>
      </c>
      <c r="BD7" s="25">
        <v>243.36</v>
      </c>
      <c r="BE7" s="25">
        <v>769.13</v>
      </c>
      <c r="BF7" s="25">
        <v>780.29</v>
      </c>
      <c r="BG7" s="25">
        <v>762.42</v>
      </c>
      <c r="BH7" s="25">
        <v>741.55</v>
      </c>
      <c r="BI7" s="25">
        <v>668.21</v>
      </c>
      <c r="BJ7" s="25">
        <v>371.65</v>
      </c>
      <c r="BK7" s="25">
        <v>397.1</v>
      </c>
      <c r="BL7" s="25">
        <v>379.91</v>
      </c>
      <c r="BM7" s="25">
        <v>386.61</v>
      </c>
      <c r="BN7" s="25">
        <v>381.56</v>
      </c>
      <c r="BO7" s="25">
        <v>265.93</v>
      </c>
      <c r="BP7" s="25">
        <v>94.55</v>
      </c>
      <c r="BQ7" s="25">
        <v>91.64</v>
      </c>
      <c r="BR7" s="25">
        <v>88.59</v>
      </c>
      <c r="BS7" s="25">
        <v>86.42</v>
      </c>
      <c r="BT7" s="25">
        <v>93.94</v>
      </c>
      <c r="BU7" s="25">
        <v>98.77</v>
      </c>
      <c r="BV7" s="25">
        <v>95.79</v>
      </c>
      <c r="BW7" s="25">
        <v>98.3</v>
      </c>
      <c r="BX7" s="25">
        <v>93.82</v>
      </c>
      <c r="BY7" s="25">
        <v>95.04</v>
      </c>
      <c r="BZ7" s="25">
        <v>97.82</v>
      </c>
      <c r="CA7" s="25">
        <v>123.74</v>
      </c>
      <c r="CB7" s="25">
        <v>132.02000000000001</v>
      </c>
      <c r="CC7" s="25">
        <v>135.91</v>
      </c>
      <c r="CD7" s="25">
        <v>139.63</v>
      </c>
      <c r="CE7" s="25">
        <v>144.35</v>
      </c>
      <c r="CF7" s="25">
        <v>173.67</v>
      </c>
      <c r="CG7" s="25">
        <v>171.13</v>
      </c>
      <c r="CH7" s="25">
        <v>173.7</v>
      </c>
      <c r="CI7" s="25">
        <v>178.94</v>
      </c>
      <c r="CJ7" s="25">
        <v>180.19</v>
      </c>
      <c r="CK7" s="25">
        <v>177.56</v>
      </c>
      <c r="CL7" s="25">
        <v>79.040000000000006</v>
      </c>
      <c r="CM7" s="25">
        <v>77.91</v>
      </c>
      <c r="CN7" s="25">
        <v>77.489999999999995</v>
      </c>
      <c r="CO7" s="25">
        <v>75.83</v>
      </c>
      <c r="CP7" s="25">
        <v>71.39</v>
      </c>
      <c r="CQ7" s="25">
        <v>59.67</v>
      </c>
      <c r="CR7" s="25">
        <v>60.12</v>
      </c>
      <c r="CS7" s="25">
        <v>60.34</v>
      </c>
      <c r="CT7" s="25">
        <v>59.54</v>
      </c>
      <c r="CU7" s="25">
        <v>59.26</v>
      </c>
      <c r="CV7" s="25">
        <v>59.81</v>
      </c>
      <c r="CW7" s="25">
        <v>81.16</v>
      </c>
      <c r="CX7" s="25">
        <v>78.069999999999993</v>
      </c>
      <c r="CY7" s="25">
        <v>79.92</v>
      </c>
      <c r="CZ7" s="25">
        <v>79.900000000000006</v>
      </c>
      <c r="DA7" s="25">
        <v>82.16</v>
      </c>
      <c r="DB7" s="25">
        <v>84.6</v>
      </c>
      <c r="DC7" s="25">
        <v>84.24</v>
      </c>
      <c r="DD7" s="25">
        <v>84.19</v>
      </c>
      <c r="DE7" s="25">
        <v>83.93</v>
      </c>
      <c r="DF7" s="25">
        <v>83.84</v>
      </c>
      <c r="DG7" s="25">
        <v>89.42</v>
      </c>
      <c r="DH7" s="25">
        <v>43.15</v>
      </c>
      <c r="DI7" s="25">
        <v>44.59</v>
      </c>
      <c r="DJ7" s="25">
        <v>45.86</v>
      </c>
      <c r="DK7" s="25">
        <v>47.45</v>
      </c>
      <c r="DL7" s="25">
        <v>48.96</v>
      </c>
      <c r="DM7" s="25">
        <v>48.17</v>
      </c>
      <c r="DN7" s="25">
        <v>48.83</v>
      </c>
      <c r="DO7" s="25">
        <v>49.96</v>
      </c>
      <c r="DP7" s="25">
        <v>50.82</v>
      </c>
      <c r="DQ7" s="25">
        <v>51.82</v>
      </c>
      <c r="DR7" s="25">
        <v>52.02</v>
      </c>
      <c r="DS7" s="25">
        <v>14.02</v>
      </c>
      <c r="DT7" s="25">
        <v>15.57</v>
      </c>
      <c r="DU7" s="25">
        <v>16.43</v>
      </c>
      <c r="DV7" s="25">
        <v>19.57</v>
      </c>
      <c r="DW7" s="25">
        <v>19.579999999999998</v>
      </c>
      <c r="DX7" s="25">
        <v>17.12</v>
      </c>
      <c r="DY7" s="25">
        <v>18.18</v>
      </c>
      <c r="DZ7" s="25">
        <v>19.32</v>
      </c>
      <c r="EA7" s="25">
        <v>21.16</v>
      </c>
      <c r="EB7" s="25">
        <v>22.72</v>
      </c>
      <c r="EC7" s="25">
        <v>25.37</v>
      </c>
      <c r="ED7" s="25">
        <v>0.01</v>
      </c>
      <c r="EE7" s="25">
        <v>0.43</v>
      </c>
      <c r="EF7" s="25">
        <v>0.64</v>
      </c>
      <c r="EG7" s="25">
        <v>0.34</v>
      </c>
      <c r="EH7" s="25">
        <v>0.5</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2025-01-29T04:10:18Z</cp:lastPrinted>
  <dcterms:created xsi:type="dcterms:W3CDTF">2025-01-24T06:56:03Z</dcterms:created>
  <dcterms:modified xsi:type="dcterms:W3CDTF">2025-02-27T02:09:52Z</dcterms:modified>
  <cp:category/>
</cp:coreProperties>
</file>