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上水道\"/>
    </mc:Choice>
  </mc:AlternateContent>
  <xr:revisionPtr revIDLastSave="0" documentId="13_ncr:1_{FE79EB63-B489-426E-9933-B210FAC16CB5}" xr6:coauthVersionLast="47" xr6:coauthVersionMax="47" xr10:uidLastSave="{00000000-0000-0000-0000-000000000000}"/>
  <workbookProtection workbookAlgorithmName="SHA-512" workbookHashValue="lVt2nYehz41sVrvlyNQxYbk5bhj3EezPSg2Zl66IoEdYWXryTAnssbIEm5orUcOPlyg/jfV6WTj7rRjvG/TtMA==" workbookSaltValue="k5RnsRS20Vt3oUrljoYOow=="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Q6" i="5"/>
  <c r="P6" i="5"/>
  <c r="P10" i="4" s="1"/>
  <c r="O6" i="5"/>
  <c r="N6" i="5"/>
  <c r="M6" i="5"/>
  <c r="AD8" i="4" s="1"/>
  <c r="L6" i="5"/>
  <c r="W8" i="4" s="1"/>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H85" i="4"/>
  <c r="BB10" i="4"/>
  <c r="AT10" i="4"/>
  <c r="AL10" i="4"/>
  <c r="W10" i="4"/>
  <c r="I10" i="4"/>
  <c r="B10" i="4"/>
  <c r="AT8" i="4"/>
  <c r="AL8" i="4"/>
  <c r="P8"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<sst xmlns="http://schemas.openxmlformats.org/spreadsheetml/2006/main" count="228" uniqueCount="114">
  <si>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</si>
  <si>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</si>
  <si>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</si>
  <si>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</si>
  <si>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</si>
  <si>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</si>
  <si>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</si>
  <si>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</si>
  <si>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</si>
  <si>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</si>
  <si>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</si>
  <si>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</si>
  <si>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</si>
  <si>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</si>
  <si>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</si>
  <si>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</si>
  <si>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</si>
  <si>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</si>
  <si>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</si>
  <si>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</si>
  <si>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</si>
  <si>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</si>
  <si>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</si>
  <si>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</si>
  <si>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</si>
  <si>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</si>
  <si>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</si>
  <si>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</si>
  <si>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</si>
  <si>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</si>
  <si>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</si>
  <si>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</si>
  <si>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</si>
  <si>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</si>
  <si>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</si>
  <si>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</si>
  <si>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</si>
  <si>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</si>
  <si>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</si>
  <si>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</si>
  <si>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</si>
  <si>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</si>
  <si>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</si>
  <si>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</si>
  <si>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</si>
  <si>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</si>
  <si>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</si>
  <si>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</si>
  <si>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</si>
  <si>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</si>
  <si>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</si>
  <si>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</si>
  <si>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</si>
  <si>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</si>
  <si>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</si>
  <si>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</si>
  <si>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</si>
  <si>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</si>
  <si>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</si>
  <si>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</si>
  <si>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</si>
  <si>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</si>
  <si>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</si>
  <si>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</si>
  <si>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</si>
  <si>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</si>
  <si>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</si>
  <si>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</si>
  <si>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</si>
  <si>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</si>
  <si>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</si>
  <si>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</si>
  <si>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</si>
  <si>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</si>
  <si>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</si>
  <si>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</si>
  <si>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</si>
  <si>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</si>
  <si>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</si>
  <si>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</si>
  <si>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</si>
  <si>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</si>
  <si>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</si>
  <si>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</si>
  <si>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</si>
  <si>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</si>
  <si>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</si>
  <si>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</si>
  <si>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</si>
  <si>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</si>
  <si>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</si>
  <si>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</si>
  <si>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</si>
  <si>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えびの市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</si>
  <si>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</si>
  <si>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</si>
  <si>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</si>
  <si>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</si>
  <si>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</si>
  <si>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</si>
  <si>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</si>
  <si>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</si>
  <si>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</si>
  <si>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</si>
  <si>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</si>
  <si>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</si>
  <si>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</si>
  <si>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</si>
  <si>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</si>
  <si>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</si>
  <si>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</si>
  <si>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①「有形固定資産減価償却率」は、類似団体と比較して高く、法定耐用年数に近い資産を多く保有している状況にあります。
②「管路経年化率」は、類似団体と比較して令和2年度から平均値を大きく上回っており、法定耐用年数を経過した管路が多い状況にあります。
③「管路更新率」は、類似団体と比較して低い数値となっていますが、水道施設更新計画に基づき、計画的に管路更新を進めていきます。</t>
    <rPh sb="2" eb="4">
      <t>ユウケイ</t>
    </rPh>
    <rPh sb="4" eb="6">
      <t>コテイ</t>
    </rPh>
    <rPh sb="6" eb="8">
      <t>シサン</t>
    </rPh>
    <rPh sb="8" eb="10">
      <t>ゲンカ</t>
    </rPh>
    <rPh sb="10" eb="12">
      <t>ショウキャク</t>
    </rPh>
    <rPh sb="12" eb="13">
      <t>リツ</t>
    </rPh>
    <rPh sb="16" eb="18">
      <t>ルイジ</t>
    </rPh>
    <rPh sb="18" eb="20">
      <t>ダンタイ</t>
    </rPh>
    <rPh sb="21" eb="23">
      <t>ヒカク</t>
    </rPh>
    <rPh sb="25" eb="26">
      <t>タカ</t>
    </rPh>
    <rPh sb="28" eb="30">
      <t>ホウテイ</t>
    </rPh>
    <rPh sb="30" eb="32">
      <t>タイヨウ</t>
    </rPh>
    <rPh sb="32" eb="34">
      <t>ネンスウ</t>
    </rPh>
    <rPh sb="35" eb="36">
      <t>チカ</t>
    </rPh>
    <rPh sb="37" eb="39">
      <t>シサン</t>
    </rPh>
    <rPh sb="40" eb="41">
      <t>オオ</t>
    </rPh>
    <rPh sb="42" eb="44">
      <t>ホユウ</t>
    </rPh>
    <rPh sb="48" eb="50">
      <t>ジョウキョウ</t>
    </rPh>
    <rPh sb="59" eb="61">
      <t>カンロ</t>
    </rPh>
    <rPh sb="61" eb="64">
      <t>ケイネンカ</t>
    </rPh>
    <rPh sb="64" eb="65">
      <t>リツ</t>
    </rPh>
    <rPh sb="68" eb="70">
      <t>ルイジ</t>
    </rPh>
    <rPh sb="70" eb="72">
      <t>ダンタイ</t>
    </rPh>
    <rPh sb="73" eb="75">
      <t>ヒカク</t>
    </rPh>
    <rPh sb="77" eb="79">
      <t>レイワ</t>
    </rPh>
    <rPh sb="80" eb="82">
      <t>ネンド</t>
    </rPh>
    <rPh sb="84" eb="87">
      <t>ヘイキンチ</t>
    </rPh>
    <rPh sb="88" eb="89">
      <t>オオ</t>
    </rPh>
    <rPh sb="91" eb="93">
      <t>ウワマワ</t>
    </rPh>
    <rPh sb="98" eb="100">
      <t>ホウテイ</t>
    </rPh>
    <rPh sb="100" eb="102">
      <t>タイヨウ</t>
    </rPh>
    <rPh sb="102" eb="104">
      <t>ネンスウ</t>
    </rPh>
    <rPh sb="105" eb="107">
      <t>ケイカ</t>
    </rPh>
    <rPh sb="109" eb="111">
      <t>カンロ</t>
    </rPh>
    <rPh sb="112" eb="113">
      <t>オオ</t>
    </rPh>
    <rPh sb="114" eb="116">
      <t>ジョウキョウ</t>
    </rPh>
    <rPh sb="125" eb="127">
      <t>カンロ</t>
    </rPh>
    <rPh sb="127" eb="129">
      <t>コウシン</t>
    </rPh>
    <rPh sb="129" eb="130">
      <t>リツ</t>
    </rPh>
    <rPh sb="133" eb="135">
      <t>ルイジ</t>
    </rPh>
    <rPh sb="135" eb="137">
      <t>ダンタイ</t>
    </rPh>
    <rPh sb="138" eb="140">
      <t>ヒカク</t>
    </rPh>
    <rPh sb="142" eb="143">
      <t>ヒク</t>
    </rPh>
    <rPh sb="144" eb="146">
      <t>スウチ</t>
    </rPh>
    <rPh sb="155" eb="157">
      <t>スイドウ</t>
    </rPh>
    <rPh sb="157" eb="159">
      <t>シセツ</t>
    </rPh>
    <rPh sb="159" eb="161">
      <t>コウシン</t>
    </rPh>
    <rPh sb="161" eb="163">
      <t>ケイカク</t>
    </rPh>
    <rPh sb="164" eb="165">
      <t>モト</t>
    </rPh>
    <rPh sb="168" eb="171">
      <t>ケイカクテキ</t>
    </rPh>
    <rPh sb="172" eb="174">
      <t>カンロ</t>
    </rPh>
    <rPh sb="174" eb="176">
      <t>コウシン</t>
    </rPh>
    <rPh sb="177" eb="178">
      <t>スス</t>
    </rPh>
    <phoneticPr fontId="4"/>
  </si>
  <si>
    <t>　えびの市の現状については、給水人口の減少に伴い給水収益は減少し、費用はこれまでの簡易水道統合整備事業や水源地築造事業などの大規模な投資に伴う企業債元利償還金と老朽化した施設の更新事業費や維持管理費により増加する傾向にあります。
　今後も水道事業を安定的に経営していくためには給水収益の確保が重要であることから、水道料金改定を実施し（令和7年度）、あわせて更新計画に基づき事業費の平準化を図ることで経営の健全化に努めます。</t>
    <rPh sb="4" eb="5">
      <t>シ</t>
    </rPh>
    <rPh sb="6" eb="8">
      <t>ゲンジョウ</t>
    </rPh>
    <rPh sb="14" eb="16">
      <t>キュウスイ</t>
    </rPh>
    <rPh sb="16" eb="18">
      <t>ジンコウ</t>
    </rPh>
    <rPh sb="19" eb="21">
      <t>ゲンショウ</t>
    </rPh>
    <rPh sb="22" eb="23">
      <t>トモナ</t>
    </rPh>
    <rPh sb="24" eb="26">
      <t>キュウスイ</t>
    </rPh>
    <rPh sb="26" eb="28">
      <t>シュウエキ</t>
    </rPh>
    <rPh sb="29" eb="31">
      <t>ゲンショウ</t>
    </rPh>
    <rPh sb="33" eb="35">
      <t>ヒヨウ</t>
    </rPh>
    <rPh sb="41" eb="43">
      <t>カンイ</t>
    </rPh>
    <rPh sb="43" eb="45">
      <t>スイドウ</t>
    </rPh>
    <rPh sb="45" eb="47">
      <t>トウゴウ</t>
    </rPh>
    <rPh sb="47" eb="49">
      <t>セイビ</t>
    </rPh>
    <rPh sb="49" eb="51">
      <t>ジギョウ</t>
    </rPh>
    <rPh sb="52" eb="55">
      <t>スイゲンチ</t>
    </rPh>
    <rPh sb="55" eb="57">
      <t>チクゾウ</t>
    </rPh>
    <rPh sb="57" eb="59">
      <t>ジギョウ</t>
    </rPh>
    <rPh sb="62" eb="65">
      <t>ダイキボ</t>
    </rPh>
    <rPh sb="66" eb="68">
      <t>トウシ</t>
    </rPh>
    <rPh sb="69" eb="70">
      <t>トモナ</t>
    </rPh>
    <rPh sb="71" eb="73">
      <t>キギョウ</t>
    </rPh>
    <rPh sb="73" eb="74">
      <t>サイ</t>
    </rPh>
    <rPh sb="74" eb="76">
      <t>ガンリ</t>
    </rPh>
    <rPh sb="76" eb="79">
      <t>ショウカンキン</t>
    </rPh>
    <rPh sb="80" eb="83">
      <t>ロウキュウカ</t>
    </rPh>
    <rPh sb="85" eb="87">
      <t>シセツ</t>
    </rPh>
    <rPh sb="88" eb="90">
      <t>コウシン</t>
    </rPh>
    <rPh sb="90" eb="92">
      <t>ジギョウ</t>
    </rPh>
    <rPh sb="92" eb="93">
      <t>ヒ</t>
    </rPh>
    <rPh sb="94" eb="96">
      <t>イジ</t>
    </rPh>
    <rPh sb="96" eb="99">
      <t>カンリヒ</t>
    </rPh>
    <rPh sb="102" eb="104">
      <t>ゾウカ</t>
    </rPh>
    <rPh sb="106" eb="108">
      <t>ケイコウ</t>
    </rPh>
    <rPh sb="116" eb="118">
      <t>コンゴ</t>
    </rPh>
    <rPh sb="119" eb="121">
      <t>スイドウ</t>
    </rPh>
    <rPh sb="121" eb="123">
      <t>ジギョウ</t>
    </rPh>
    <rPh sb="124" eb="127">
      <t>アンテイテキ</t>
    </rPh>
    <rPh sb="128" eb="130">
      <t>ケイエイ</t>
    </rPh>
    <rPh sb="138" eb="140">
      <t>キュウスイ</t>
    </rPh>
    <rPh sb="140" eb="142">
      <t>シュウエキ</t>
    </rPh>
    <rPh sb="143" eb="145">
      <t>カクホ</t>
    </rPh>
    <rPh sb="146" eb="148">
      <t>ジュウヨウ</t>
    </rPh>
    <rPh sb="156" eb="158">
      <t>スイドウ</t>
    </rPh>
    <rPh sb="158" eb="160">
      <t>リョウキン</t>
    </rPh>
    <rPh sb="160" eb="162">
      <t>カイテイ</t>
    </rPh>
    <rPh sb="163" eb="165">
      <t>ジッシ</t>
    </rPh>
    <rPh sb="167" eb="169">
      <t>レイワ</t>
    </rPh>
    <rPh sb="170" eb="172">
      <t>ネンド</t>
    </rPh>
    <rPh sb="178" eb="180">
      <t>コウシン</t>
    </rPh>
    <rPh sb="180" eb="182">
      <t>ケイカク</t>
    </rPh>
    <rPh sb="183" eb="184">
      <t>モト</t>
    </rPh>
    <rPh sb="186" eb="189">
      <t>ジギョウヒ</t>
    </rPh>
    <rPh sb="190" eb="193">
      <t>ヘイジュンカ</t>
    </rPh>
    <rPh sb="194" eb="195">
      <t>ハカ</t>
    </rPh>
    <rPh sb="199" eb="201">
      <t>ケイエイ</t>
    </rPh>
    <rPh sb="202" eb="205">
      <t>ケンゼンカ</t>
    </rPh>
    <rPh sb="206" eb="207">
      <t>ツト</t>
    </rPh>
    <phoneticPr fontId="4"/>
  </si>
  <si>
    <t>①「経常収支比率」は、人口減少等による料金収入の減少や施設の老朽化に伴う事業費の増大等により、指標である100％を下回っている状況にあります。
②「累積欠損金比率」は、平成29年度以降、経常損失が発生しており、年々増加しています。
③「流動比率」は、短期的には支払い能力があることを示していますが、今後更新事業費が増加していく見込みであるため、長期的な資金確保に向けた取り組みが必要となります。
④「企業債残高対給水収益比率」は、過去の大型事業や簡易水道統合整備事業に係る企業債の償還金が増加したことにより、類似団体平均値を上回っています。
⑤「料金回収率」は、指標である100％を下回っています。これは、増大する維持管理費を水道料金収入で賄えていない状況にあることを示しており、適正な料金収入の確保が必要となります。
⑥「給水原価」は、類似団体平均値より低い状況にありますが、料金回収率が100％を下回っている状況にあるため、更なる費用の抑制が必要となります。
⑦「施設利用率」は、配水量に大きな変化がないことから、ほぼ横ばいで推移しています。
⑧「有収率」は、類似団体平均値よりも高い状況にはありますが、有収率向上に向け、漏水等の早期発見・対応に努めます。</t>
    <rPh sb="2" eb="4">
      <t>ケイジョウ</t>
    </rPh>
    <rPh sb="4" eb="6">
      <t>シュウシ</t>
    </rPh>
    <rPh sb="6" eb="8">
      <t>ヒリツ</t>
    </rPh>
    <rPh sb="11" eb="13">
      <t>ジンコウ</t>
    </rPh>
    <rPh sb="13" eb="15">
      <t>ゲンショウ</t>
    </rPh>
    <rPh sb="15" eb="16">
      <t>トウ</t>
    </rPh>
    <rPh sb="19" eb="21">
      <t>リョウキン</t>
    </rPh>
    <rPh sb="21" eb="23">
      <t>シュウニュウ</t>
    </rPh>
    <rPh sb="24" eb="26">
      <t>ゲンショウ</t>
    </rPh>
    <rPh sb="27" eb="29">
      <t>シセツ</t>
    </rPh>
    <rPh sb="30" eb="33">
      <t>ロウキュウカ</t>
    </rPh>
    <rPh sb="34" eb="35">
      <t>トモナ</t>
    </rPh>
    <rPh sb="36" eb="39">
      <t>ジギョウヒ</t>
    </rPh>
    <rPh sb="40" eb="42">
      <t>ゾウダイ</t>
    </rPh>
    <rPh sb="42" eb="43">
      <t>トウ</t>
    </rPh>
    <rPh sb="47" eb="49">
      <t>シヒョウ</t>
    </rPh>
    <rPh sb="57" eb="59">
      <t>シタマワ</t>
    </rPh>
    <rPh sb="63" eb="65">
      <t>ジョウキョウ</t>
    </rPh>
    <rPh sb="74" eb="76">
      <t>ルイセキ</t>
    </rPh>
    <rPh sb="76" eb="78">
      <t>ケッソン</t>
    </rPh>
    <rPh sb="78" eb="79">
      <t>キン</t>
    </rPh>
    <rPh sb="79" eb="81">
      <t>ヒリツ</t>
    </rPh>
    <rPh sb="84" eb="86">
      <t>ヘイセイ</t>
    </rPh>
    <rPh sb="88" eb="90">
      <t>ネンド</t>
    </rPh>
    <rPh sb="90" eb="92">
      <t>イコウ</t>
    </rPh>
    <rPh sb="93" eb="95">
      <t>ケイジョウ</t>
    </rPh>
    <rPh sb="95" eb="97">
      <t>ソンシツ</t>
    </rPh>
    <rPh sb="98" eb="100">
      <t>ハッセイ</t>
    </rPh>
    <rPh sb="105" eb="107">
      <t>ネンネン</t>
    </rPh>
    <rPh sb="107" eb="109">
      <t>ゾウカ</t>
    </rPh>
    <rPh sb="125" eb="128">
      <t>タンキテキ</t>
    </rPh>
    <rPh sb="130" eb="132">
      <t>シハラ</t>
    </rPh>
    <rPh sb="133" eb="135">
      <t>ノウリョク</t>
    </rPh>
    <rPh sb="141" eb="142">
      <t>シメ</t>
    </rPh>
    <rPh sb="149" eb="151">
      <t>コンゴ</t>
    </rPh>
    <rPh sb="151" eb="153">
      <t>コウシン</t>
    </rPh>
    <rPh sb="153" eb="155">
      <t>ジギョウ</t>
    </rPh>
    <rPh sb="155" eb="156">
      <t>ヒ</t>
    </rPh>
    <rPh sb="157" eb="159">
      <t>ゾウカ</t>
    </rPh>
    <rPh sb="163" eb="165">
      <t>ミコ</t>
    </rPh>
    <rPh sb="172" eb="175">
      <t>チョウキテキ</t>
    </rPh>
    <rPh sb="176" eb="178">
      <t>シキン</t>
    </rPh>
    <rPh sb="178" eb="180">
      <t>カクホ</t>
    </rPh>
    <rPh sb="181" eb="182">
      <t>ム</t>
    </rPh>
    <rPh sb="184" eb="185">
      <t>ト</t>
    </rPh>
    <rPh sb="186" eb="187">
      <t>ク</t>
    </rPh>
    <rPh sb="189" eb="191">
      <t>ヒツヨウ</t>
    </rPh>
    <rPh sb="200" eb="202">
      <t>キギョウ</t>
    </rPh>
    <rPh sb="202" eb="203">
      <t>サイ</t>
    </rPh>
    <rPh sb="203" eb="205">
      <t>ザンダカ</t>
    </rPh>
    <rPh sb="205" eb="206">
      <t>タイ</t>
    </rPh>
    <rPh sb="206" eb="208">
      <t>キュウスイ</t>
    </rPh>
    <rPh sb="208" eb="210">
      <t>シュウエキ</t>
    </rPh>
    <rPh sb="210" eb="212">
      <t>ヒリツ</t>
    </rPh>
    <rPh sb="215" eb="217">
      <t>カコ</t>
    </rPh>
    <rPh sb="218" eb="220">
      <t>オオガタ</t>
    </rPh>
    <rPh sb="220" eb="222">
      <t>ジギョウ</t>
    </rPh>
    <rPh sb="223" eb="225">
      <t>カンイ</t>
    </rPh>
    <rPh sb="225" eb="227">
      <t>スイドウ</t>
    </rPh>
    <rPh sb="227" eb="229">
      <t>トウゴウ</t>
    </rPh>
    <rPh sb="229" eb="231">
      <t>セイビ</t>
    </rPh>
    <rPh sb="231" eb="233">
      <t>ジギョウ</t>
    </rPh>
    <rPh sb="234" eb="235">
      <t>カカ</t>
    </rPh>
    <rPh sb="236" eb="238">
      <t>キギョウ</t>
    </rPh>
    <rPh sb="238" eb="239">
      <t>サイ</t>
    </rPh>
    <rPh sb="240" eb="242">
      <t>ショウカン</t>
    </rPh>
    <rPh sb="242" eb="243">
      <t>キン</t>
    </rPh>
    <rPh sb="244" eb="246">
      <t>ゾウカ</t>
    </rPh>
    <rPh sb="254" eb="256">
      <t>ルイジ</t>
    </rPh>
    <rPh sb="256" eb="258">
      <t>ダンタイ</t>
    </rPh>
    <rPh sb="258" eb="261">
      <t>ヘイキンチ</t>
    </rPh>
    <rPh sb="262" eb="264">
      <t>ウワマワ</t>
    </rPh>
    <rPh sb="273" eb="275">
      <t>リョウキン</t>
    </rPh>
    <rPh sb="275" eb="277">
      <t>カイシュウ</t>
    </rPh>
    <rPh sb="277" eb="278">
      <t>リツ</t>
    </rPh>
    <rPh sb="281" eb="283">
      <t>シヒョウ</t>
    </rPh>
    <rPh sb="291" eb="293">
      <t>シタマワ</t>
    </rPh>
    <rPh sb="303" eb="305">
      <t>ゾウダイ</t>
    </rPh>
    <rPh sb="307" eb="309">
      <t>イジ</t>
    </rPh>
    <rPh sb="309" eb="312">
      <t>カンリヒ</t>
    </rPh>
    <rPh sb="313" eb="315">
      <t>スイドウ</t>
    </rPh>
    <rPh sb="315" eb="317">
      <t>リョウキン</t>
    </rPh>
    <rPh sb="317" eb="319">
      <t>シュウニュウ</t>
    </rPh>
    <rPh sb="320" eb="321">
      <t>マカナ</t>
    </rPh>
    <rPh sb="326" eb="328">
      <t>ジョウキョウ</t>
    </rPh>
    <rPh sb="334" eb="335">
      <t>シメ</t>
    </rPh>
    <rPh sb="340" eb="342">
      <t>テキセイ</t>
    </rPh>
    <rPh sb="343" eb="345">
      <t>リョウキン</t>
    </rPh>
    <rPh sb="345" eb="347">
      <t>シュウニュウ</t>
    </rPh>
    <rPh sb="348" eb="350">
      <t>カクホ</t>
    </rPh>
    <rPh sb="351" eb="353">
      <t>ヒツヨウ</t>
    </rPh>
    <rPh sb="362" eb="364">
      <t>キュウスイ</t>
    </rPh>
    <rPh sb="364" eb="366">
      <t>ゲンカ</t>
    </rPh>
    <rPh sb="369" eb="371">
      <t>ルイジ</t>
    </rPh>
    <rPh sb="371" eb="373">
      <t>ダンタイ</t>
    </rPh>
    <rPh sb="373" eb="376">
      <t>ヘイキンチ</t>
    </rPh>
    <rPh sb="378" eb="379">
      <t>ヒク</t>
    </rPh>
    <rPh sb="380" eb="382">
      <t>ジョウキョウ</t>
    </rPh>
    <rPh sb="389" eb="391">
      <t>リョウキン</t>
    </rPh>
    <rPh sb="391" eb="393">
      <t>カイシュウ</t>
    </rPh>
    <rPh sb="393" eb="394">
      <t>リツ</t>
    </rPh>
    <rPh sb="400" eb="402">
      <t>シタマワ</t>
    </rPh>
    <rPh sb="406" eb="408">
      <t>ジョウキョウ</t>
    </rPh>
    <rPh sb="414" eb="415">
      <t>サラ</t>
    </rPh>
    <rPh sb="417" eb="419">
      <t>ヒヨウ</t>
    </rPh>
    <rPh sb="420" eb="422">
      <t>ヨクセイ</t>
    </rPh>
    <rPh sb="423" eb="425">
      <t>ヒツヨウ</t>
    </rPh>
    <rPh sb="434" eb="436">
      <t>シセツ</t>
    </rPh>
    <rPh sb="436" eb="438">
      <t>リヨウ</t>
    </rPh>
    <rPh sb="438" eb="439">
      <t>リツ</t>
    </rPh>
    <rPh sb="442" eb="444">
      <t>ハイスイ</t>
    </rPh>
    <rPh sb="444" eb="445">
      <t>リョウ</t>
    </rPh>
    <rPh sb="446" eb="447">
      <t>オオ</t>
    </rPh>
    <rPh sb="449" eb="451">
      <t>ヘンカ</t>
    </rPh>
    <rPh sb="461" eb="462">
      <t>ヨコ</t>
    </rPh>
    <rPh sb="465" eb="467">
      <t>スイイ</t>
    </rPh>
    <rPh sb="476" eb="479">
      <t>ユウシュウリツ</t>
    </rPh>
    <rPh sb="482" eb="484">
      <t>ルイジ</t>
    </rPh>
    <rPh sb="484" eb="486">
      <t>ダンタイ</t>
    </rPh>
    <rPh sb="486" eb="489">
      <t>ヘイキンチ</t>
    </rPh>
    <rPh sb="492" eb="493">
      <t>タカ</t>
    </rPh>
    <rPh sb="494" eb="496">
      <t>ジョウキョウ</t>
    </rPh>
    <rPh sb="504" eb="507">
      <t>ユウシュウリツ</t>
    </rPh>
    <rPh sb="507" eb="509">
      <t>コウジョウ</t>
    </rPh>
    <rPh sb="510" eb="511">
      <t>ム</t>
    </rPh>
    <rPh sb="513" eb="515">
      <t>ロウスイ</t>
    </rPh>
    <rPh sb="515" eb="516">
      <t>トウ</t>
    </rPh>
    <rPh sb="517" eb="519">
      <t>ソウキ</t>
    </rPh>
    <rPh sb="519" eb="521">
      <t>ハッケン</t>
    </rPh>
    <rPh sb="522" eb="524">
      <t>タイオウ</t>
    </rPh>
    <rPh sb="525" eb="52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</si>
</sst>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0.04</c:v>
                </c:pt>
                <c:pt idx="1">
                  <c:v>0.3</c:v>
                </c:pt>
                <c:pt idx="2">
                  <c:v>0.21</c:v>
                </c:pt>
                <c:pt idx="3">
                  <c:v>0.11</c:v>
                </c:pt>
                <c:pt idx="4">
                  <c:v>0.16</c:v>
                </c:pt>
              </c:numCache>
            </c:numRef>
          </c:val>
          <c:extLst>
            <c:ext xmlns:c16="http://schemas.microsoft.com/office/drawing/2014/chart" uri="{C3380CC4-5D6E-409C-BE32-E72D297353CC}">
              <c16:uniqueId val="{00000000-39EC-4165-B5F8-B81ED41F6EC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39EC-4165-B5F8-B81ED41F6EC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49.78</c:v>
                </c:pt>
                <c:pt idx="1">
                  <c:v>50.7</c:v>
                </c:pt>
                <c:pt idx="2">
                  <c:v>48.64</c:v>
                </c:pt>
                <c:pt idx="3">
                  <c:v>47.89</c:v>
                </c:pt>
                <c:pt idx="4">
                  <c:v>46.01</c:v>
                </c:pt>
              </c:numCache>
            </c:numRef>
          </c:val>
          <c:extLst>
            <c:ext xmlns:c16="http://schemas.microsoft.com/office/drawing/2014/chart" uri="{C3380CC4-5D6E-409C-BE32-E72D297353CC}">
              <c16:uniqueId val="{00000000-C6B1-4168-82B4-1F00188246C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C6B1-4168-82B4-1F00188246C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78.84</c:v>
                </c:pt>
                <c:pt idx="1">
                  <c:v>78.569999999999993</c:v>
                </c:pt>
                <c:pt idx="2">
                  <c:v>80.91</c:v>
                </c:pt>
                <c:pt idx="3">
                  <c:v>80.430000000000007</c:v>
                </c:pt>
                <c:pt idx="4">
                  <c:v>81.86</c:v>
                </c:pt>
              </c:numCache>
            </c:numRef>
          </c:val>
          <c:extLst>
            <c:ext xmlns:c16="http://schemas.microsoft.com/office/drawing/2014/chart" uri="{C3380CC4-5D6E-409C-BE32-E72D297353CC}">
              <c16:uniqueId val="{00000000-299D-4DB2-838E-C0FB62DF4A4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299D-4DB2-838E-C0FB62DF4A4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84.06</c:v>
                </c:pt>
                <c:pt idx="1">
                  <c:v>90</c:v>
                </c:pt>
                <c:pt idx="2">
                  <c:v>91.04</c:v>
                </c:pt>
                <c:pt idx="3">
                  <c:v>89.97</c:v>
                </c:pt>
                <c:pt idx="4">
                  <c:v>91.7</c:v>
                </c:pt>
              </c:numCache>
            </c:numRef>
          </c:val>
          <c:extLst>
            <c:ext xmlns:c16="http://schemas.microsoft.com/office/drawing/2014/chart" uri="{C3380CC4-5D6E-409C-BE32-E72D297353CC}">
              <c16:uniqueId val="{00000000-683A-455E-9F9F-C855A58DDBF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683A-455E-9F9F-C855A58DDBF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57.56</c:v>
                </c:pt>
                <c:pt idx="1">
                  <c:v>58.82</c:v>
                </c:pt>
                <c:pt idx="2">
                  <c:v>59.37</c:v>
                </c:pt>
                <c:pt idx="3">
                  <c:v>60.29</c:v>
                </c:pt>
                <c:pt idx="4">
                  <c:v>61.28</c:v>
                </c:pt>
              </c:numCache>
            </c:numRef>
          </c:val>
          <c:extLst>
            <c:ext xmlns:c16="http://schemas.microsoft.com/office/drawing/2014/chart" uri="{C3380CC4-5D6E-409C-BE32-E72D297353CC}">
              <c16:uniqueId val="{00000000-7BF7-4E93-9CB6-04E7A475C28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7BF7-4E93-9CB6-04E7A475C28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11.01</c:v>
                </c:pt>
                <c:pt idx="1">
                  <c:v>72.36</c:v>
                </c:pt>
                <c:pt idx="2">
                  <c:v>72.36</c:v>
                </c:pt>
                <c:pt idx="3">
                  <c:v>72.41</c:v>
                </c:pt>
                <c:pt idx="4">
                  <c:v>72.680000000000007</c:v>
                </c:pt>
              </c:numCache>
            </c:numRef>
          </c:val>
          <c:extLst>
            <c:ext xmlns:c16="http://schemas.microsoft.com/office/drawing/2014/chart" uri="{C3380CC4-5D6E-409C-BE32-E72D297353CC}">
              <c16:uniqueId val="{00000000-5118-4561-B1AC-85E68A011F7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5118-4561-B1AC-85E68A011F7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29.32</c:v>
                </c:pt>
                <c:pt idx="1">
                  <c:v>38.26</c:v>
                </c:pt>
                <c:pt idx="2">
                  <c:v>47.46</c:v>
                </c:pt>
                <c:pt idx="3">
                  <c:v>61.31</c:v>
                </c:pt>
                <c:pt idx="4">
                  <c:v>72.09</c:v>
                </c:pt>
              </c:numCache>
            </c:numRef>
          </c:val>
          <c:extLst>
            <c:ext xmlns:c16="http://schemas.microsoft.com/office/drawing/2014/chart" uri="{C3380CC4-5D6E-409C-BE32-E72D297353CC}">
              <c16:uniqueId val="{00000000-B818-4E9C-A59E-E2DF17CFCDA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B818-4E9C-A59E-E2DF17CFCDA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697.92</c:v>
                </c:pt>
                <c:pt idx="1">
                  <c:v>461.85</c:v>
                </c:pt>
                <c:pt idx="2">
                  <c:v>660.73</c:v>
                </c:pt>
                <c:pt idx="3">
                  <c:v>638.30999999999995</c:v>
                </c:pt>
                <c:pt idx="4">
                  <c:v>621.71</c:v>
                </c:pt>
              </c:numCache>
            </c:numRef>
          </c:val>
          <c:extLst>
            <c:ext xmlns:c16="http://schemas.microsoft.com/office/drawing/2014/chart" uri="{C3380CC4-5D6E-409C-BE32-E72D297353CC}">
              <c16:uniqueId val="{00000000-E469-4461-8939-FDCA7BB96B8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E469-4461-8939-FDCA7BB96B8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659.86</c:v>
                </c:pt>
                <c:pt idx="1">
                  <c:v>660.44</c:v>
                </c:pt>
                <c:pt idx="2">
                  <c:v>679.47</c:v>
                </c:pt>
                <c:pt idx="3">
                  <c:v>705.8</c:v>
                </c:pt>
                <c:pt idx="4">
                  <c:v>711.61</c:v>
                </c:pt>
              </c:numCache>
            </c:numRef>
          </c:val>
          <c:extLst>
            <c:ext xmlns:c16="http://schemas.microsoft.com/office/drawing/2014/chart" uri="{C3380CC4-5D6E-409C-BE32-E72D297353CC}">
              <c16:uniqueId val="{00000000-6925-41D6-817E-7D41D349792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6925-41D6-817E-7D41D349792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80.19</c:v>
                </c:pt>
                <c:pt idx="1">
                  <c:v>79.25</c:v>
                </c:pt>
                <c:pt idx="2">
                  <c:v>85.89</c:v>
                </c:pt>
                <c:pt idx="3">
                  <c:v>85.64</c:v>
                </c:pt>
                <c:pt idx="4">
                  <c:v>87.22</c:v>
                </c:pt>
              </c:numCache>
            </c:numRef>
          </c:val>
          <c:extLst>
            <c:ext xmlns:c16="http://schemas.microsoft.com/office/drawing/2014/chart" uri="{C3380CC4-5D6E-409C-BE32-E72D297353CC}">
              <c16:uniqueId val="{00000000-6B63-4FBE-8403-F8DC1A9976A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6B63-4FBE-8403-F8DC1A9976A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191.48</c:v>
                </c:pt>
                <c:pt idx="1">
                  <c:v>192.55</c:v>
                </c:pt>
                <c:pt idx="2">
                  <c:v>180.01</c:v>
                </c:pt>
                <c:pt idx="3">
                  <c:v>179.66</c:v>
                </c:pt>
                <c:pt idx="4">
                  <c:v>177.05</c:v>
                </c:pt>
              </c:numCache>
            </c:numRef>
          </c:val>
          <c:extLst>
            <c:ext xmlns:c16="http://schemas.microsoft.com/office/drawing/2014/chart" uri="{C3380CC4-5D6E-409C-BE32-E72D297353CC}">
              <c16:uniqueId val="{00000000-8C45-47BC-B76E-6E50B2C2A57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8C45-47BC-B76E-6E50B2C2A57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宮崎県　えびの市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17525</v>
      </c>
      <c r="AM8" s="44"/>
      <c r="AN8" s="44"/>
      <c r="AO8" s="44"/>
      <c r="AP8" s="44"/>
      <c r="AQ8" s="44"/>
      <c r="AR8" s="44"/>
      <c r="AS8" s="44"/>
      <c r="AT8" s="45">
        <f>データ!$S$6</f>
        <v>282.93</v>
      </c>
      <c r="AU8" s="46"/>
      <c r="AV8" s="46"/>
      <c r="AW8" s="46"/>
      <c r="AX8" s="46"/>
      <c r="AY8" s="46"/>
      <c r="AZ8" s="46"/>
      <c r="BA8" s="46"/>
      <c r="BB8" s="47">
        <f>データ!$T$6</f>
        <v>61.94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55.96</v>
      </c>
      <c r="J10" s="46"/>
      <c r="K10" s="46"/>
      <c r="L10" s="46"/>
      <c r="M10" s="46"/>
      <c r="N10" s="46"/>
      <c r="O10" s="80"/>
      <c r="P10" s="47">
        <f>データ!$P$6</f>
        <v>95.94</v>
      </c>
      <c r="Q10" s="47"/>
      <c r="R10" s="47"/>
      <c r="S10" s="47"/>
      <c r="T10" s="47"/>
      <c r="U10" s="47"/>
      <c r="V10" s="47"/>
      <c r="W10" s="44">
        <f>データ!$Q$6</f>
        <v>2860</v>
      </c>
      <c r="X10" s="44"/>
      <c r="Y10" s="44"/>
      <c r="Z10" s="44"/>
      <c r="AA10" s="44"/>
      <c r="AB10" s="44"/>
      <c r="AC10" s="44"/>
      <c r="AD10" s="2"/>
      <c r="AE10" s="2"/>
      <c r="AF10" s="2"/>
      <c r="AG10" s="2"/>
      <c r="AH10" s="2"/>
      <c r="AI10" s="2"/>
      <c r="AJ10" s="2"/>
      <c r="AK10" s="2"/>
      <c r="AL10" s="44">
        <f>データ!$U$6</f>
        <v>16527</v>
      </c>
      <c r="AM10" s="44"/>
      <c r="AN10" s="44"/>
      <c r="AO10" s="44"/>
      <c r="AP10" s="44"/>
      <c r="AQ10" s="44"/>
      <c r="AR10" s="44"/>
      <c r="AS10" s="44"/>
      <c r="AT10" s="45">
        <f>データ!$V$6</f>
        <v>66.7</v>
      </c>
      <c r="AU10" s="46"/>
      <c r="AV10" s="46"/>
      <c r="AW10" s="46"/>
      <c r="AX10" s="46"/>
      <c r="AY10" s="46"/>
      <c r="AZ10" s="46"/>
      <c r="BA10" s="46"/>
      <c r="BB10" s="47">
        <f>データ!$W$6</f>
        <v>247.78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113</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PsNxZ1qh3ZGtA7mEmatAVxdnX3tlFeTnFPsVrvLzZL6FXm1oj1fMVYBEZvnPHYjYdXDHJunJb8EkPY7ZFmh9Gw==" saltValue="dmuQmR+Vfgbb/g5B2SPbT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452092</v>
      </c>
      <c r="D6" s="20">
        <f t="shared" si="3"/>
        <v>46</v>
      </c>
      <c r="E6" s="20">
        <f t="shared" si="3"/>
        <v>1</v>
      </c>
      <c r="F6" s="20">
        <f t="shared" si="3"/>
        <v>0</v>
      </c>
      <c r="G6" s="20">
        <f t="shared" si="3"/>
        <v>1</v>
      </c>
      <c r="H6" s="20" t="str">
        <f t="shared" si="3"/>
        <v>宮崎県　えびの市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55.96</v>
      </c>
      <c r="P6" s="21">
        <f t="shared" si="3"/>
        <v>95.94</v>
      </c>
      <c r="Q6" s="21">
        <f t="shared" si="3"/>
        <v>2860</v>
      </c>
      <c r="R6" s="21">
        <f t="shared" si="3"/>
        <v>17525</v>
      </c>
      <c r="S6" s="21">
        <f t="shared" si="3"/>
        <v>282.93</v>
      </c>
      <c r="T6" s="21">
        <f t="shared" si="3"/>
        <v>61.94</v>
      </c>
      <c r="U6" s="21">
        <f t="shared" si="3"/>
        <v>16527</v>
      </c>
      <c r="V6" s="21">
        <f t="shared" si="3"/>
        <v>66.7</v>
      </c>
      <c r="W6" s="21">
        <f t="shared" si="3"/>
        <v>247.78</v>
      </c>
      <c r="X6" s="22">
        <f>IF(X7="",NA(),X7)</f>
        <v>84.06</v>
      </c>
      <c r="Y6" s="22">
        <f t="shared" ref="Y6:AG6" si="4">IF(Y7="",NA(),Y7)</f>
        <v>90</v>
      </c>
      <c r="Z6" s="22">
        <f t="shared" si="4"/>
        <v>91.04</v>
      </c>
      <c r="AA6" s="22">
        <f t="shared" si="4"/>
        <v>89.97</v>
      </c>
      <c r="AB6" s="22">
        <f t="shared" si="4"/>
        <v>91.7</v>
      </c>
      <c r="AC6" s="22">
        <f t="shared" si="4"/>
        <v>108.61</v>
      </c>
      <c r="AD6" s="22">
        <f t="shared" si="4"/>
        <v>108.35</v>
      </c>
      <c r="AE6" s="22">
        <f t="shared" si="4"/>
        <v>108.84</v>
      </c>
      <c r="AF6" s="22">
        <f t="shared" si="4"/>
        <v>105.92</v>
      </c>
      <c r="AG6" s="22">
        <f t="shared" si="4"/>
        <v>106.01</v>
      </c>
      <c r="AH6" s="21" t="str">
        <f>IF(AH7="","",IF(AH7="-","【-】","【"&amp;SUBSTITUTE(TEXT(AH7,"#,##0.00"),"-","△")&amp;"】"))</f>
        <v>【108.24】</v>
      </c>
      <c r="AI6" s="22">
        <f>IF(AI7="",NA(),AI7)</f>
        <v>29.32</v>
      </c>
      <c r="AJ6" s="22">
        <f t="shared" ref="AJ6:AR6" si="5">IF(AJ7="",NA(),AJ7)</f>
        <v>38.26</v>
      </c>
      <c r="AK6" s="22">
        <f t="shared" si="5"/>
        <v>47.46</v>
      </c>
      <c r="AL6" s="22">
        <f t="shared" si="5"/>
        <v>61.31</v>
      </c>
      <c r="AM6" s="22">
        <f t="shared" si="5"/>
        <v>72.09</v>
      </c>
      <c r="AN6" s="22">
        <f t="shared" si="5"/>
        <v>3.59</v>
      </c>
      <c r="AO6" s="22">
        <f t="shared" si="5"/>
        <v>3.98</v>
      </c>
      <c r="AP6" s="22">
        <f t="shared" si="5"/>
        <v>6.02</v>
      </c>
      <c r="AQ6" s="22">
        <f t="shared" si="5"/>
        <v>7.78</v>
      </c>
      <c r="AR6" s="22">
        <f t="shared" si="5"/>
        <v>9.59</v>
      </c>
      <c r="AS6" s="21" t="str">
        <f>IF(AS7="","",IF(AS7="-","【-】","【"&amp;SUBSTITUTE(TEXT(AS7,"#,##0.00"),"-","△")&amp;"】"))</f>
        <v>【1.50】</v>
      </c>
      <c r="AT6" s="22">
        <f>IF(AT7="",NA(),AT7)</f>
        <v>697.92</v>
      </c>
      <c r="AU6" s="22">
        <f t="shared" ref="AU6:BC6" si="6">IF(AU7="",NA(),AU7)</f>
        <v>461.85</v>
      </c>
      <c r="AV6" s="22">
        <f t="shared" si="6"/>
        <v>660.73</v>
      </c>
      <c r="AW6" s="22">
        <f t="shared" si="6"/>
        <v>638.30999999999995</v>
      </c>
      <c r="AX6" s="22">
        <f t="shared" si="6"/>
        <v>621.71</v>
      </c>
      <c r="AY6" s="22">
        <f t="shared" si="6"/>
        <v>379.08</v>
      </c>
      <c r="AZ6" s="22">
        <f t="shared" si="6"/>
        <v>367.55</v>
      </c>
      <c r="BA6" s="22">
        <f t="shared" si="6"/>
        <v>378.56</v>
      </c>
      <c r="BB6" s="22">
        <f t="shared" si="6"/>
        <v>364.46</v>
      </c>
      <c r="BC6" s="22">
        <f t="shared" si="6"/>
        <v>338.89</v>
      </c>
      <c r="BD6" s="21" t="str">
        <f>IF(BD7="","",IF(BD7="-","【-】","【"&amp;SUBSTITUTE(TEXT(BD7,"#,##0.00"),"-","△")&amp;"】"))</f>
        <v>【243.36】</v>
      </c>
      <c r="BE6" s="22">
        <f>IF(BE7="",NA(),BE7)</f>
        <v>659.86</v>
      </c>
      <c r="BF6" s="22">
        <f t="shared" ref="BF6:BN6" si="7">IF(BF7="",NA(),BF7)</f>
        <v>660.44</v>
      </c>
      <c r="BG6" s="22">
        <f t="shared" si="7"/>
        <v>679.47</v>
      </c>
      <c r="BH6" s="22">
        <f t="shared" si="7"/>
        <v>705.8</v>
      </c>
      <c r="BI6" s="22">
        <f t="shared" si="7"/>
        <v>711.61</v>
      </c>
      <c r="BJ6" s="22">
        <f t="shared" si="7"/>
        <v>398.98</v>
      </c>
      <c r="BK6" s="22">
        <f t="shared" si="7"/>
        <v>418.68</v>
      </c>
      <c r="BL6" s="22">
        <f t="shared" si="7"/>
        <v>395.68</v>
      </c>
      <c r="BM6" s="22">
        <f t="shared" si="7"/>
        <v>403.72</v>
      </c>
      <c r="BN6" s="22">
        <f t="shared" si="7"/>
        <v>400.21</v>
      </c>
      <c r="BO6" s="21" t="str">
        <f>IF(BO7="","",IF(BO7="-","【-】","【"&amp;SUBSTITUTE(TEXT(BO7,"#,##0.00"),"-","△")&amp;"】"))</f>
        <v>【265.93】</v>
      </c>
      <c r="BP6" s="22">
        <f>IF(BP7="",NA(),BP7)</f>
        <v>80.19</v>
      </c>
      <c r="BQ6" s="22">
        <f t="shared" ref="BQ6:BY6" si="8">IF(BQ7="",NA(),BQ7)</f>
        <v>79.25</v>
      </c>
      <c r="BR6" s="22">
        <f t="shared" si="8"/>
        <v>85.89</v>
      </c>
      <c r="BS6" s="22">
        <f t="shared" si="8"/>
        <v>85.64</v>
      </c>
      <c r="BT6" s="22">
        <f t="shared" si="8"/>
        <v>87.22</v>
      </c>
      <c r="BU6" s="22">
        <f t="shared" si="8"/>
        <v>98.64</v>
      </c>
      <c r="BV6" s="22">
        <f t="shared" si="8"/>
        <v>94.78</v>
      </c>
      <c r="BW6" s="22">
        <f t="shared" si="8"/>
        <v>97.59</v>
      </c>
      <c r="BX6" s="22">
        <f t="shared" si="8"/>
        <v>92.17</v>
      </c>
      <c r="BY6" s="22">
        <f t="shared" si="8"/>
        <v>92.83</v>
      </c>
      <c r="BZ6" s="21" t="str">
        <f>IF(BZ7="","",IF(BZ7="-","【-】","【"&amp;SUBSTITUTE(TEXT(BZ7,"#,##0.00"),"-","△")&amp;"】"))</f>
        <v>【97.82】</v>
      </c>
      <c r="CA6" s="22">
        <f>IF(CA7="",NA(),CA7)</f>
        <v>191.48</v>
      </c>
      <c r="CB6" s="22">
        <f t="shared" ref="CB6:CJ6" si="9">IF(CB7="",NA(),CB7)</f>
        <v>192.55</v>
      </c>
      <c r="CC6" s="22">
        <f t="shared" si="9"/>
        <v>180.01</v>
      </c>
      <c r="CD6" s="22">
        <f t="shared" si="9"/>
        <v>179.66</v>
      </c>
      <c r="CE6" s="22">
        <f t="shared" si="9"/>
        <v>177.05</v>
      </c>
      <c r="CF6" s="22">
        <f t="shared" si="9"/>
        <v>178.92</v>
      </c>
      <c r="CG6" s="22">
        <f t="shared" si="9"/>
        <v>181.3</v>
      </c>
      <c r="CH6" s="22">
        <f t="shared" si="9"/>
        <v>181.71</v>
      </c>
      <c r="CI6" s="22">
        <f t="shared" si="9"/>
        <v>188.51</v>
      </c>
      <c r="CJ6" s="22">
        <f t="shared" si="9"/>
        <v>189.43</v>
      </c>
      <c r="CK6" s="21" t="str">
        <f>IF(CK7="","",IF(CK7="-","【-】","【"&amp;SUBSTITUTE(TEXT(CK7,"#,##0.00"),"-","△")&amp;"】"))</f>
        <v>【177.56】</v>
      </c>
      <c r="CL6" s="22">
        <f>IF(CL7="",NA(),CL7)</f>
        <v>49.78</v>
      </c>
      <c r="CM6" s="22">
        <f t="shared" ref="CM6:CU6" si="10">IF(CM7="",NA(),CM7)</f>
        <v>50.7</v>
      </c>
      <c r="CN6" s="22">
        <f t="shared" si="10"/>
        <v>48.64</v>
      </c>
      <c r="CO6" s="22">
        <f t="shared" si="10"/>
        <v>47.89</v>
      </c>
      <c r="CP6" s="22">
        <f t="shared" si="10"/>
        <v>46.01</v>
      </c>
      <c r="CQ6" s="22">
        <f t="shared" si="10"/>
        <v>55.14</v>
      </c>
      <c r="CR6" s="22">
        <f t="shared" si="10"/>
        <v>55.89</v>
      </c>
      <c r="CS6" s="22">
        <f t="shared" si="10"/>
        <v>55.72</v>
      </c>
      <c r="CT6" s="22">
        <f t="shared" si="10"/>
        <v>55.31</v>
      </c>
      <c r="CU6" s="22">
        <f t="shared" si="10"/>
        <v>55.14</v>
      </c>
      <c r="CV6" s="21" t="str">
        <f>IF(CV7="","",IF(CV7="-","【-】","【"&amp;SUBSTITUTE(TEXT(CV7,"#,##0.00"),"-","△")&amp;"】"))</f>
        <v>【59.81】</v>
      </c>
      <c r="CW6" s="22">
        <f>IF(CW7="",NA(),CW7)</f>
        <v>78.84</v>
      </c>
      <c r="CX6" s="22">
        <f t="shared" ref="CX6:DF6" si="11">IF(CX7="",NA(),CX7)</f>
        <v>78.569999999999993</v>
      </c>
      <c r="CY6" s="22">
        <f t="shared" si="11"/>
        <v>80.91</v>
      </c>
      <c r="CZ6" s="22">
        <f t="shared" si="11"/>
        <v>80.430000000000007</v>
      </c>
      <c r="DA6" s="22">
        <f t="shared" si="11"/>
        <v>81.86</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57.56</v>
      </c>
      <c r="DI6" s="22">
        <f t="shared" ref="DI6:DQ6" si="12">IF(DI7="",NA(),DI7)</f>
        <v>58.82</v>
      </c>
      <c r="DJ6" s="22">
        <f t="shared" si="12"/>
        <v>59.37</v>
      </c>
      <c r="DK6" s="22">
        <f t="shared" si="12"/>
        <v>60.29</v>
      </c>
      <c r="DL6" s="22">
        <f t="shared" si="12"/>
        <v>61.28</v>
      </c>
      <c r="DM6" s="22">
        <f t="shared" si="12"/>
        <v>49.92</v>
      </c>
      <c r="DN6" s="22">
        <f t="shared" si="12"/>
        <v>50.63</v>
      </c>
      <c r="DO6" s="22">
        <f t="shared" si="12"/>
        <v>51.29</v>
      </c>
      <c r="DP6" s="22">
        <f t="shared" si="12"/>
        <v>52.2</v>
      </c>
      <c r="DQ6" s="22">
        <f t="shared" si="12"/>
        <v>52.7</v>
      </c>
      <c r="DR6" s="21" t="str">
        <f>IF(DR7="","",IF(DR7="-","【-】","【"&amp;SUBSTITUTE(TEXT(DR7,"#,##0.00"),"-","△")&amp;"】"))</f>
        <v>【52.02】</v>
      </c>
      <c r="DS6" s="22">
        <f>IF(DS7="",NA(),DS7)</f>
        <v>11.01</v>
      </c>
      <c r="DT6" s="22">
        <f t="shared" ref="DT6:EB6" si="13">IF(DT7="",NA(),DT7)</f>
        <v>72.36</v>
      </c>
      <c r="DU6" s="22">
        <f t="shared" si="13"/>
        <v>72.36</v>
      </c>
      <c r="DV6" s="22">
        <f t="shared" si="13"/>
        <v>72.41</v>
      </c>
      <c r="DW6" s="22">
        <f t="shared" si="13"/>
        <v>72.680000000000007</v>
      </c>
      <c r="DX6" s="22">
        <f t="shared" si="13"/>
        <v>16.88</v>
      </c>
      <c r="DY6" s="22">
        <f t="shared" si="13"/>
        <v>18.28</v>
      </c>
      <c r="DZ6" s="22">
        <f t="shared" si="13"/>
        <v>19.61</v>
      </c>
      <c r="EA6" s="22">
        <f t="shared" si="13"/>
        <v>20.73</v>
      </c>
      <c r="EB6" s="22">
        <f t="shared" si="13"/>
        <v>22.86</v>
      </c>
      <c r="EC6" s="21" t="str">
        <f>IF(EC7="","",IF(EC7="-","【-】","【"&amp;SUBSTITUTE(TEXT(EC7,"#,##0.00"),"-","△")&amp;"】"))</f>
        <v>【25.37】</v>
      </c>
      <c r="ED6" s="22">
        <f>IF(ED7="",NA(),ED7)</f>
        <v>0.04</v>
      </c>
      <c r="EE6" s="22">
        <f t="shared" ref="EE6:EM6" si="14">IF(EE7="",NA(),EE7)</f>
        <v>0.3</v>
      </c>
      <c r="EF6" s="22">
        <f t="shared" si="14"/>
        <v>0.21</v>
      </c>
      <c r="EG6" s="22">
        <f t="shared" si="14"/>
        <v>0.11</v>
      </c>
      <c r="EH6" s="22">
        <f t="shared" si="14"/>
        <v>0.16</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2">
      <c r="A7" s="15"/>
      <c r="B7" s="24">
        <v>2023</v>
      </c>
      <c r="C7" s="24">
        <v>452092</v>
      </c>
      <c r="D7" s="24">
        <v>46</v>
      </c>
      <c r="E7" s="24">
        <v>1</v>
      </c>
      <c r="F7" s="24">
        <v>0</v>
      </c>
      <c r="G7" s="24">
        <v>1</v>
      </c>
      <c r="H7" s="24" t="s">
        <v>93</v>
      </c>
      <c r="I7" s="24" t="s">
        <v>94</v>
      </c>
      <c r="J7" s="24" t="s">
        <v>95</v>
      </c>
      <c r="K7" s="24" t="s">
        <v>96</v>
      </c>
      <c r="L7" s="24" t="s">
        <v>97</v>
      </c>
      <c r="M7" s="24" t="s">
        <v>98</v>
      </c>
      <c r="N7" s="25" t="s">
        <v>99</v>
      </c>
      <c r="O7" s="25">
        <v>55.96</v>
      </c>
      <c r="P7" s="25">
        <v>95.94</v>
      </c>
      <c r="Q7" s="25">
        <v>2860</v>
      </c>
      <c r="R7" s="25">
        <v>17525</v>
      </c>
      <c r="S7" s="25">
        <v>282.93</v>
      </c>
      <c r="T7" s="25">
        <v>61.94</v>
      </c>
      <c r="U7" s="25">
        <v>16527</v>
      </c>
      <c r="V7" s="25">
        <v>66.7</v>
      </c>
      <c r="W7" s="25">
        <v>247.78</v>
      </c>
      <c r="X7" s="25">
        <v>84.06</v>
      </c>
      <c r="Y7" s="25">
        <v>90</v>
      </c>
      <c r="Z7" s="25">
        <v>91.04</v>
      </c>
      <c r="AA7" s="25">
        <v>89.97</v>
      </c>
      <c r="AB7" s="25">
        <v>91.7</v>
      </c>
      <c r="AC7" s="25">
        <v>108.61</v>
      </c>
      <c r="AD7" s="25">
        <v>108.35</v>
      </c>
      <c r="AE7" s="25">
        <v>108.84</v>
      </c>
      <c r="AF7" s="25">
        <v>105.92</v>
      </c>
      <c r="AG7" s="25">
        <v>106.01</v>
      </c>
      <c r="AH7" s="25">
        <v>108.24</v>
      </c>
      <c r="AI7" s="25">
        <v>29.32</v>
      </c>
      <c r="AJ7" s="25">
        <v>38.26</v>
      </c>
      <c r="AK7" s="25">
        <v>47.46</v>
      </c>
      <c r="AL7" s="25">
        <v>61.31</v>
      </c>
      <c r="AM7" s="25">
        <v>72.09</v>
      </c>
      <c r="AN7" s="25">
        <v>3.59</v>
      </c>
      <c r="AO7" s="25">
        <v>3.98</v>
      </c>
      <c r="AP7" s="25">
        <v>6.02</v>
      </c>
      <c r="AQ7" s="25">
        <v>7.78</v>
      </c>
      <c r="AR7" s="25">
        <v>9.59</v>
      </c>
      <c r="AS7" s="25">
        <v>1.5</v>
      </c>
      <c r="AT7" s="25">
        <v>697.92</v>
      </c>
      <c r="AU7" s="25">
        <v>461.85</v>
      </c>
      <c r="AV7" s="25">
        <v>660.73</v>
      </c>
      <c r="AW7" s="25">
        <v>638.30999999999995</v>
      </c>
      <c r="AX7" s="25">
        <v>621.71</v>
      </c>
      <c r="AY7" s="25">
        <v>379.08</v>
      </c>
      <c r="AZ7" s="25">
        <v>367.55</v>
      </c>
      <c r="BA7" s="25">
        <v>378.56</v>
      </c>
      <c r="BB7" s="25">
        <v>364.46</v>
      </c>
      <c r="BC7" s="25">
        <v>338.89</v>
      </c>
      <c r="BD7" s="25">
        <v>243.36</v>
      </c>
      <c r="BE7" s="25">
        <v>659.86</v>
      </c>
      <c r="BF7" s="25">
        <v>660.44</v>
      </c>
      <c r="BG7" s="25">
        <v>679.47</v>
      </c>
      <c r="BH7" s="25">
        <v>705.8</v>
      </c>
      <c r="BI7" s="25">
        <v>711.61</v>
      </c>
      <c r="BJ7" s="25">
        <v>398.98</v>
      </c>
      <c r="BK7" s="25">
        <v>418.68</v>
      </c>
      <c r="BL7" s="25">
        <v>395.68</v>
      </c>
      <c r="BM7" s="25">
        <v>403.72</v>
      </c>
      <c r="BN7" s="25">
        <v>400.21</v>
      </c>
      <c r="BO7" s="25">
        <v>265.93</v>
      </c>
      <c r="BP7" s="25">
        <v>80.19</v>
      </c>
      <c r="BQ7" s="25">
        <v>79.25</v>
      </c>
      <c r="BR7" s="25">
        <v>85.89</v>
      </c>
      <c r="BS7" s="25">
        <v>85.64</v>
      </c>
      <c r="BT7" s="25">
        <v>87.22</v>
      </c>
      <c r="BU7" s="25">
        <v>98.64</v>
      </c>
      <c r="BV7" s="25">
        <v>94.78</v>
      </c>
      <c r="BW7" s="25">
        <v>97.59</v>
      </c>
      <c r="BX7" s="25">
        <v>92.17</v>
      </c>
      <c r="BY7" s="25">
        <v>92.83</v>
      </c>
      <c r="BZ7" s="25">
        <v>97.82</v>
      </c>
      <c r="CA7" s="25">
        <v>191.48</v>
      </c>
      <c r="CB7" s="25">
        <v>192.55</v>
      </c>
      <c r="CC7" s="25">
        <v>180.01</v>
      </c>
      <c r="CD7" s="25">
        <v>179.66</v>
      </c>
      <c r="CE7" s="25">
        <v>177.05</v>
      </c>
      <c r="CF7" s="25">
        <v>178.92</v>
      </c>
      <c r="CG7" s="25">
        <v>181.3</v>
      </c>
      <c r="CH7" s="25">
        <v>181.71</v>
      </c>
      <c r="CI7" s="25">
        <v>188.51</v>
      </c>
      <c r="CJ7" s="25">
        <v>189.43</v>
      </c>
      <c r="CK7" s="25">
        <v>177.56</v>
      </c>
      <c r="CL7" s="25">
        <v>49.78</v>
      </c>
      <c r="CM7" s="25">
        <v>50.7</v>
      </c>
      <c r="CN7" s="25">
        <v>48.64</v>
      </c>
      <c r="CO7" s="25">
        <v>47.89</v>
      </c>
      <c r="CP7" s="25">
        <v>46.01</v>
      </c>
      <c r="CQ7" s="25">
        <v>55.14</v>
      </c>
      <c r="CR7" s="25">
        <v>55.89</v>
      </c>
      <c r="CS7" s="25">
        <v>55.72</v>
      </c>
      <c r="CT7" s="25">
        <v>55.31</v>
      </c>
      <c r="CU7" s="25">
        <v>55.14</v>
      </c>
      <c r="CV7" s="25">
        <v>59.81</v>
      </c>
      <c r="CW7" s="25">
        <v>78.84</v>
      </c>
      <c r="CX7" s="25">
        <v>78.569999999999993</v>
      </c>
      <c r="CY7" s="25">
        <v>80.91</v>
      </c>
      <c r="CZ7" s="25">
        <v>80.430000000000007</v>
      </c>
      <c r="DA7" s="25">
        <v>81.86</v>
      </c>
      <c r="DB7" s="25">
        <v>81.39</v>
      </c>
      <c r="DC7" s="25">
        <v>81.27</v>
      </c>
      <c r="DD7" s="25">
        <v>81.260000000000005</v>
      </c>
      <c r="DE7" s="25">
        <v>80.36</v>
      </c>
      <c r="DF7" s="25">
        <v>80.13</v>
      </c>
      <c r="DG7" s="25">
        <v>89.42</v>
      </c>
      <c r="DH7" s="25">
        <v>57.56</v>
      </c>
      <c r="DI7" s="25">
        <v>58.82</v>
      </c>
      <c r="DJ7" s="25">
        <v>59.37</v>
      </c>
      <c r="DK7" s="25">
        <v>60.29</v>
      </c>
      <c r="DL7" s="25">
        <v>61.28</v>
      </c>
      <c r="DM7" s="25">
        <v>49.92</v>
      </c>
      <c r="DN7" s="25">
        <v>50.63</v>
      </c>
      <c r="DO7" s="25">
        <v>51.29</v>
      </c>
      <c r="DP7" s="25">
        <v>52.2</v>
      </c>
      <c r="DQ7" s="25">
        <v>52.7</v>
      </c>
      <c r="DR7" s="25">
        <v>52.02</v>
      </c>
      <c r="DS7" s="25">
        <v>11.01</v>
      </c>
      <c r="DT7" s="25">
        <v>72.36</v>
      </c>
      <c r="DU7" s="25">
        <v>72.36</v>
      </c>
      <c r="DV7" s="25">
        <v>72.41</v>
      </c>
      <c r="DW7" s="25">
        <v>72.680000000000007</v>
      </c>
      <c r="DX7" s="25">
        <v>16.88</v>
      </c>
      <c r="DY7" s="25">
        <v>18.28</v>
      </c>
      <c r="DZ7" s="25">
        <v>19.61</v>
      </c>
      <c r="EA7" s="25">
        <v>20.73</v>
      </c>
      <c r="EB7" s="25">
        <v>22.86</v>
      </c>
      <c r="EC7" s="25">
        <v>25.37</v>
      </c>
      <c r="ED7" s="25">
        <v>0.04</v>
      </c>
      <c r="EE7" s="25">
        <v>0.3</v>
      </c>
      <c r="EF7" s="25">
        <v>0.21</v>
      </c>
      <c r="EG7" s="25">
        <v>0.11</v>
      </c>
      <c r="EH7" s="25">
        <v>0.16</v>
      </c>
      <c r="EI7" s="25">
        <v>0.52</v>
      </c>
      <c r="EJ7" s="25">
        <v>0.53</v>
      </c>
      <c r="EK7" s="25">
        <v>0.48</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2025-01-30T06:25:23Z</cp:lastPrinted>
  <dcterms:created xsi:type="dcterms:W3CDTF">2025-01-24T06:56:07Z</dcterms:created>
  <dcterms:modified xsi:type="dcterms:W3CDTF">2025-02-27T02:12:24Z</dcterms:modified>
  <cp:category/>
</cp:coreProperties>
</file>