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50C6E376-49A5-4BD0-95D3-E055117BC5D6}" xr6:coauthVersionLast="47" xr6:coauthVersionMax="47" xr10:uidLastSave="{00000000-0000-0000-0000-000000000000}"/>
  <workbookProtection workbookAlgorithmName="SHA-512" workbookHashValue="bvDiwDgt2CS1E8Fn5qxtT0Lc2QWC48RAmWdDkB7xRQjs8hbPxvOyuH5xYwCU9zzl0y/hK0zfMzslN+zg8dSWjA==" workbookSaltValue="/q4WZE8mQYFRJKgQmU53K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W10" i="4"/>
  <c r="P10" i="4"/>
  <c r="I10" i="4"/>
  <c r="B10" i="4"/>
  <c r="BB8" i="4"/>
  <c r="AT8" i="4"/>
  <c r="AL8" i="4"/>
  <c r="AD8" i="4"/>
</calcChain>
</file>

<file path=xl/sharedStrings.xml><?xml version="1.0" encoding="utf-8"?>
<sst xmlns="http://schemas.openxmlformats.org/spreadsheetml/2006/main" count="228" uniqueCount="111">
  <si>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</si>
  <si>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</si>
  <si>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</si>
  <si>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</si>
  <si>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</si>
  <si>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</si>
  <si>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</si>
  <si>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</si>
  <si>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</si>
  <si>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</si>
  <si>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</si>
  <si>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</si>
  <si>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</si>
  <si>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</si>
  <si>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</si>
  <si>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</si>
  <si>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</si>
  <si>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宮崎県　綾町</t>
  </si>
  <si>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</si>
  <si>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</si>
  <si>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</si>
  <si>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</si>
  <si>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</si>
  <si>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</si>
  <si>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</si>
  <si>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</si>
  <si>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</si>
  <si>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</si>
  <si>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</si>
  <si>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</si>
  <si>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</si>
  <si>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</si>
  <si>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</si>
  <si>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</si>
  <si>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</si>
  <si>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</si>
  <si>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</si>
  <si>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</si>
  <si>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</si>
  <si>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</si>
  <si>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</si>
  <si>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</si>
  <si>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</si>
  <si>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</si>
  <si>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</si>
  <si>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</si>
  <si>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</si>
  <si>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</si>
  <si>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</si>
  <si>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</si>
  <si>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</si>
  <si>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</si>
  <si>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</si>
  <si>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</si>
  <si>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</si>
  <si>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</si>
  <si>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</si>
  <si>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</si>
  <si>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</si>
  <si>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</si>
  <si>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</si>
  <si>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</si>
  <si>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</si>
  <si>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</si>
  <si>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</si>
  <si>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</si>
  <si>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</si>
  <si>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</si>
  <si>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</si>
  <si>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</si>
  <si>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</si>
  <si>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</si>
  <si>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</si>
  <si>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</si>
  <si>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</si>
  <si>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</si>
  <si>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</si>
  <si>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</si>
  <si>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</si>
  <si>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</si>
  <si>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</si>
  <si>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</si>
  <si>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</si>
  <si>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</si>
  <si>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</si>
  <si>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</si>
  <si>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</si>
  <si>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</si>
  <si>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</si>
  <si>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</si>
  <si>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</si>
  <si>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</si>
  <si>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</si>
  <si>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</si>
  <si>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</si>
  <si>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</si>
  <si>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</si>
  <si>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</si>
  <si>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</si>
  <si>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</si>
  <si>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</si>
  <si>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</si>
  <si>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</si>
  <si>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</si>
  <si>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</si>
  <si>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</si>
  <si>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</si>
  <si>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</si>
  <si>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①有形固定資産原価償却率
　耐用年数の経過した管路の更新を進めた事により年々、値は下がってきている。
②管路経年化率
　耐用年数を超えた水道管の割合が非常に高く、耐震化を交えた管路の更新が急務となっている。今後の給水需要を的確に踏まえ、管路更新の平準化と併せ計画的かつ効率的な更新に取り組む必要がある。
③管路更新率
　耐用年数を超えた水道管の内、基幹となる管路、及び漏水事故の多い管路から優先的に更新を図っている。
　</t>
    <rPh sb="1" eb="3">
      <t>ユウケイ</t>
    </rPh>
    <rPh sb="3" eb="7">
      <t>コテイシサン</t>
    </rPh>
    <rPh sb="7" eb="9">
      <t>ゲンカ</t>
    </rPh>
    <rPh sb="9" eb="11">
      <t>ショウキャク</t>
    </rPh>
    <rPh sb="11" eb="12">
      <t>リツ</t>
    </rPh>
    <rPh sb="14" eb="16">
      <t>タイヨウ</t>
    </rPh>
    <rPh sb="16" eb="18">
      <t>ネンスウ</t>
    </rPh>
    <rPh sb="19" eb="21">
      <t>ケイカ</t>
    </rPh>
    <rPh sb="23" eb="25">
      <t>カンロ</t>
    </rPh>
    <rPh sb="26" eb="28">
      <t>コウシン</t>
    </rPh>
    <rPh sb="29" eb="30">
      <t>スス</t>
    </rPh>
    <rPh sb="32" eb="33">
      <t>コト</t>
    </rPh>
    <rPh sb="36" eb="38">
      <t>ネンネン</t>
    </rPh>
    <rPh sb="39" eb="40">
      <t>アタイ</t>
    </rPh>
    <rPh sb="41" eb="42">
      <t>サ</t>
    </rPh>
    <rPh sb="52" eb="54">
      <t>カンロ</t>
    </rPh>
    <rPh sb="54" eb="56">
      <t>ケイネン</t>
    </rPh>
    <rPh sb="56" eb="57">
      <t>カ</t>
    </rPh>
    <rPh sb="57" eb="58">
      <t>リツ</t>
    </rPh>
    <rPh sb="60" eb="62">
      <t>タイヨウ</t>
    </rPh>
    <rPh sb="62" eb="64">
      <t>ネンスウ</t>
    </rPh>
    <rPh sb="65" eb="66">
      <t>コ</t>
    </rPh>
    <rPh sb="68" eb="70">
      <t>スイドウ</t>
    </rPh>
    <rPh sb="70" eb="71">
      <t>カン</t>
    </rPh>
    <rPh sb="72" eb="74">
      <t>ワリアイ</t>
    </rPh>
    <rPh sb="75" eb="77">
      <t>ヒジョウ</t>
    </rPh>
    <rPh sb="78" eb="79">
      <t>タカ</t>
    </rPh>
    <rPh sb="81" eb="84">
      <t>タイシンカ</t>
    </rPh>
    <rPh sb="85" eb="86">
      <t>マジ</t>
    </rPh>
    <rPh sb="88" eb="90">
      <t>カンロ</t>
    </rPh>
    <rPh sb="91" eb="93">
      <t>コウシン</t>
    </rPh>
    <rPh sb="94" eb="96">
      <t>キュウム</t>
    </rPh>
    <rPh sb="103" eb="105">
      <t>コンゴ</t>
    </rPh>
    <rPh sb="106" eb="108">
      <t>キュウスイ</t>
    </rPh>
    <rPh sb="108" eb="110">
      <t>ジュヨウ</t>
    </rPh>
    <rPh sb="111" eb="113">
      <t>テキカク</t>
    </rPh>
    <rPh sb="114" eb="115">
      <t>フ</t>
    </rPh>
    <rPh sb="118" eb="120">
      <t>カンロ</t>
    </rPh>
    <rPh sb="120" eb="122">
      <t>コウシン</t>
    </rPh>
    <rPh sb="123" eb="126">
      <t>ヘイジュンカ</t>
    </rPh>
    <rPh sb="127" eb="128">
      <t>アワ</t>
    </rPh>
    <rPh sb="129" eb="131">
      <t>ケイカク</t>
    </rPh>
    <rPh sb="131" eb="132">
      <t>テキ</t>
    </rPh>
    <rPh sb="134" eb="137">
      <t>コウリツテキ</t>
    </rPh>
    <rPh sb="138" eb="140">
      <t>コウシン</t>
    </rPh>
    <rPh sb="141" eb="142">
      <t>ト</t>
    </rPh>
    <rPh sb="143" eb="144">
      <t>ク</t>
    </rPh>
    <rPh sb="145" eb="147">
      <t>ヒツヨウ</t>
    </rPh>
    <rPh sb="153" eb="155">
      <t>カンロ</t>
    </rPh>
    <rPh sb="155" eb="157">
      <t>コウシン</t>
    </rPh>
    <rPh sb="157" eb="158">
      <t>リツ</t>
    </rPh>
    <rPh sb="160" eb="162">
      <t>タイヨウ</t>
    </rPh>
    <rPh sb="162" eb="164">
      <t>ネンスウ</t>
    </rPh>
    <rPh sb="165" eb="166">
      <t>コ</t>
    </rPh>
    <rPh sb="168" eb="170">
      <t>スイドウ</t>
    </rPh>
    <rPh sb="170" eb="171">
      <t>カン</t>
    </rPh>
    <rPh sb="172" eb="173">
      <t>ウチ</t>
    </rPh>
    <rPh sb="174" eb="176">
      <t>キカン</t>
    </rPh>
    <rPh sb="179" eb="181">
      <t>カンロ</t>
    </rPh>
    <rPh sb="182" eb="183">
      <t>オヨ</t>
    </rPh>
    <rPh sb="184" eb="186">
      <t>ロウスイ</t>
    </rPh>
    <rPh sb="186" eb="188">
      <t>ジコ</t>
    </rPh>
    <rPh sb="189" eb="190">
      <t>オオ</t>
    </rPh>
    <rPh sb="191" eb="193">
      <t>カンロ</t>
    </rPh>
    <rPh sb="195" eb="197">
      <t>ユウセン</t>
    </rPh>
    <rPh sb="197" eb="198">
      <t>テキ</t>
    </rPh>
    <rPh sb="199" eb="201">
      <t>コウシン</t>
    </rPh>
    <rPh sb="202" eb="203">
      <t>ハカ</t>
    </rPh>
    <phoneticPr fontId="1"/>
  </si>
  <si>
    <r>
      <t>　本町水道事業は昭和48年の供用開始から51年が経過しており、管路経年化率は58％と高く、耐震化と併せた管路・施設の更新の必要性が非常に高くなっている。
　また、今後、人口減少により水道使用量はさらに減少する見通しであり、現行の水道料金を維持した場合、令和9</t>
    </r>
    <r>
      <rPr>
        <sz val="11"/>
        <color theme="1"/>
        <rFont val="ＭＳ ゴシック"/>
        <family val="3"/>
        <charset val="128"/>
      </rPr>
      <t>年度には累積欠損を生じる見込みとなっている。そのため令和7年4月より5年間、段階的な料金引き上げを実施し、累積欠損に発生を回避した後、令和12年に総括原価方式による料金改定を再度実施することとしている。</t>
    </r>
    <rPh sb="1" eb="3">
      <t>ホンチョウ</t>
    </rPh>
    <rPh sb="3" eb="5">
      <t>スイドウ</t>
    </rPh>
    <rPh sb="5" eb="7">
      <t>ジギョウ</t>
    </rPh>
    <rPh sb="8" eb="10">
      <t>ショウワ</t>
    </rPh>
    <rPh sb="12" eb="13">
      <t>ネン</t>
    </rPh>
    <rPh sb="14" eb="16">
      <t>キョウヨウ</t>
    </rPh>
    <rPh sb="16" eb="18">
      <t>カイシ</t>
    </rPh>
    <rPh sb="22" eb="23">
      <t>ネン</t>
    </rPh>
    <rPh sb="24" eb="26">
      <t>ケイカ</t>
    </rPh>
    <rPh sb="31" eb="33">
      <t>カンロ</t>
    </rPh>
    <rPh sb="33" eb="35">
      <t>ケイネン</t>
    </rPh>
    <rPh sb="35" eb="36">
      <t>カ</t>
    </rPh>
    <rPh sb="36" eb="37">
      <t>リツ</t>
    </rPh>
    <rPh sb="42" eb="43">
      <t>タカ</t>
    </rPh>
    <rPh sb="45" eb="47">
      <t>タイシン</t>
    </rPh>
    <rPh sb="47" eb="48">
      <t>カ</t>
    </rPh>
    <rPh sb="49" eb="50">
      <t>アワ</t>
    </rPh>
    <rPh sb="52" eb="54">
      <t>カンロ</t>
    </rPh>
    <rPh sb="55" eb="57">
      <t>シセツ</t>
    </rPh>
    <rPh sb="58" eb="60">
      <t>コウシン</t>
    </rPh>
    <rPh sb="61" eb="63">
      <t>ヒツヨウ</t>
    </rPh>
    <rPh sb="63" eb="64">
      <t>セイ</t>
    </rPh>
    <rPh sb="65" eb="67">
      <t>ヒジョウ</t>
    </rPh>
    <rPh sb="68" eb="69">
      <t>タカ</t>
    </rPh>
    <rPh sb="81" eb="83">
      <t>コンゴ</t>
    </rPh>
    <rPh sb="84" eb="86">
      <t>ジンコウ</t>
    </rPh>
    <rPh sb="86" eb="88">
      <t>ゲンショウ</t>
    </rPh>
    <rPh sb="91" eb="93">
      <t>スイドウ</t>
    </rPh>
    <rPh sb="93" eb="96">
      <t>シヨウリョウ</t>
    </rPh>
    <rPh sb="100" eb="102">
      <t>ゲンショウ</t>
    </rPh>
    <rPh sb="104" eb="106">
      <t>ミトオ</t>
    </rPh>
    <rPh sb="111" eb="113">
      <t>ゲンコウ</t>
    </rPh>
    <rPh sb="114" eb="116">
      <t>スイドウ</t>
    </rPh>
    <rPh sb="116" eb="118">
      <t>リョウキン</t>
    </rPh>
    <rPh sb="119" eb="121">
      <t>イジ</t>
    </rPh>
    <rPh sb="123" eb="125">
      <t>バアイ</t>
    </rPh>
    <rPh sb="126" eb="128">
      <t>レイワ</t>
    </rPh>
    <rPh sb="129" eb="131">
      <t>ネンド</t>
    </rPh>
    <rPh sb="133" eb="135">
      <t>ルイセキ</t>
    </rPh>
    <rPh sb="135" eb="137">
      <t>ケッソン</t>
    </rPh>
    <rPh sb="138" eb="139">
      <t>ショウ</t>
    </rPh>
    <rPh sb="141" eb="143">
      <t>ミコ</t>
    </rPh>
    <rPh sb="155" eb="157">
      <t>レイワ</t>
    </rPh>
    <rPh sb="158" eb="159">
      <t>ネン</t>
    </rPh>
    <rPh sb="160" eb="161">
      <t>ガツ</t>
    </rPh>
    <rPh sb="164" eb="166">
      <t>ネンカン</t>
    </rPh>
    <rPh sb="167" eb="170">
      <t>ダンカイテキ</t>
    </rPh>
    <rPh sb="171" eb="173">
      <t>リョウキン</t>
    </rPh>
    <rPh sb="173" eb="174">
      <t>ヒ</t>
    </rPh>
    <rPh sb="175" eb="176">
      <t>ア</t>
    </rPh>
    <rPh sb="178" eb="180">
      <t>ジッシ</t>
    </rPh>
    <rPh sb="182" eb="184">
      <t>ルイセキ</t>
    </rPh>
    <rPh sb="184" eb="186">
      <t>ケッソン</t>
    </rPh>
    <rPh sb="187" eb="189">
      <t>ハッセイ</t>
    </rPh>
    <rPh sb="190" eb="192">
      <t>カイヒ</t>
    </rPh>
    <rPh sb="194" eb="195">
      <t>ノチ</t>
    </rPh>
    <rPh sb="196" eb="198">
      <t>レイワ</t>
    </rPh>
    <rPh sb="200" eb="201">
      <t>トシ</t>
    </rPh>
    <rPh sb="202" eb="204">
      <t>ソウカツ</t>
    </rPh>
    <rPh sb="204" eb="206">
      <t>ゲンカ</t>
    </rPh>
    <rPh sb="206" eb="208">
      <t>ホウシキ</t>
    </rPh>
    <rPh sb="211" eb="213">
      <t>リョウキン</t>
    </rPh>
    <rPh sb="213" eb="215">
      <t>カイテイ</t>
    </rPh>
    <rPh sb="216" eb="218">
      <t>サイド</t>
    </rPh>
    <rPh sb="218" eb="220">
      <t>ジッシ</t>
    </rPh>
    <phoneticPr fontId="1"/>
  </si>
  <si>
    <r>
      <t>①経常収支比率
　給水収益については前年対比3.8％の増加があったものの、経常費用において人件費の増額や料金改定を見据えた業務委託費の増加、施設更新に伴った減価償却費の増加があり経常収支比率が低下した。
③流動比率
　100％を超えているものの、類似団体平均を下回っており余裕がある状況ではない。
④企業債残高対給水収益比率
　施設の更新需要の高まりに伴い、当該指標が</t>
    </r>
    <r>
      <rPr>
        <sz val="11"/>
        <rFont val="ＭＳ ゴシック"/>
        <family val="3"/>
        <charset val="128"/>
      </rPr>
      <t>高まっている。計画的な施設更新に加え料金改定による経営の安定化を図る。
⑤料金回収率
　物価高騰による諸経費の増加に加え、施設更新に伴う原価償却費の増加があり給水原価が上昇している。料金改定による供給単価引き上げが必要。
⑥給水原価
　施設の老朽化に伴う修繕費の増加や、施設更新に伴う減価償却費の増加により給水原価は年々増加傾向となっている。
⑦施設利用率
　類似団体と比較し、施設利用率は高く、適正規模を維持している。
⑧有収率
　類似団体と比較して高い状況であるが、施設老朽化に伴う漏水対策として計画的な施設更新が必要。</t>
    </r>
    <rPh sb="1" eb="3">
      <t>ケイジョウ</t>
    </rPh>
    <rPh sb="3" eb="5">
      <t>シュウシ</t>
    </rPh>
    <rPh sb="5" eb="7">
      <t>ヒリツ</t>
    </rPh>
    <rPh sb="9" eb="11">
      <t>キュウスイ</t>
    </rPh>
    <rPh sb="11" eb="13">
      <t>シュウエキ</t>
    </rPh>
    <rPh sb="18" eb="20">
      <t>ゼンネン</t>
    </rPh>
    <rPh sb="20" eb="22">
      <t>タイヒ</t>
    </rPh>
    <rPh sb="27" eb="29">
      <t>ゾウカ</t>
    </rPh>
    <rPh sb="37" eb="39">
      <t>ケイジョウ</t>
    </rPh>
    <rPh sb="39" eb="41">
      <t>ヒヨウ</t>
    </rPh>
    <rPh sb="45" eb="48">
      <t>ジンケンヒ</t>
    </rPh>
    <rPh sb="49" eb="51">
      <t>ゾウガク</t>
    </rPh>
    <rPh sb="52" eb="54">
      <t>リョウキン</t>
    </rPh>
    <rPh sb="54" eb="56">
      <t>カイテイ</t>
    </rPh>
    <rPh sb="57" eb="59">
      <t>ミス</t>
    </rPh>
    <rPh sb="61" eb="63">
      <t>ギョウム</t>
    </rPh>
    <rPh sb="63" eb="65">
      <t>イタク</t>
    </rPh>
    <rPh sb="65" eb="66">
      <t>ヒ</t>
    </rPh>
    <rPh sb="67" eb="69">
      <t>ゾウカ</t>
    </rPh>
    <rPh sb="70" eb="72">
      <t>シセツ</t>
    </rPh>
    <rPh sb="72" eb="74">
      <t>コウシン</t>
    </rPh>
    <rPh sb="75" eb="76">
      <t>トモナ</t>
    </rPh>
    <rPh sb="78" eb="80">
      <t>ゲンカ</t>
    </rPh>
    <rPh sb="80" eb="83">
      <t>ショウキャクヒ</t>
    </rPh>
    <rPh sb="84" eb="86">
      <t>ゾウカ</t>
    </rPh>
    <rPh sb="89" eb="91">
      <t>ケイジョウ</t>
    </rPh>
    <rPh sb="91" eb="93">
      <t>シュウシ</t>
    </rPh>
    <rPh sb="93" eb="95">
      <t>ヒリツ</t>
    </rPh>
    <rPh sb="96" eb="98">
      <t>テイカ</t>
    </rPh>
    <rPh sb="103" eb="105">
      <t>リュウドウ</t>
    </rPh>
    <rPh sb="105" eb="107">
      <t>ヒリツ</t>
    </rPh>
    <rPh sb="114" eb="115">
      <t>コ</t>
    </rPh>
    <rPh sb="123" eb="125">
      <t>ルイジ</t>
    </rPh>
    <rPh sb="125" eb="127">
      <t>ダンタイ</t>
    </rPh>
    <rPh sb="127" eb="129">
      <t>ヘイキン</t>
    </rPh>
    <rPh sb="130" eb="132">
      <t>シタマワ</t>
    </rPh>
    <rPh sb="136" eb="138">
      <t>ヨユウ</t>
    </rPh>
    <rPh sb="141" eb="143">
      <t>ジョウキョウ</t>
    </rPh>
    <rPh sb="150" eb="153">
      <t>キギョウサイ</t>
    </rPh>
    <rPh sb="153" eb="155">
      <t>ザンダカ</t>
    </rPh>
    <rPh sb="155" eb="156">
      <t>タイ</t>
    </rPh>
    <rPh sb="156" eb="158">
      <t>キュウスイ</t>
    </rPh>
    <rPh sb="158" eb="160">
      <t>シュウエキ</t>
    </rPh>
    <rPh sb="160" eb="162">
      <t>ヒリツ</t>
    </rPh>
    <rPh sb="164" eb="166">
      <t>シセツ</t>
    </rPh>
    <rPh sb="167" eb="169">
      <t>コウシン</t>
    </rPh>
    <rPh sb="169" eb="171">
      <t>ジュヨウ</t>
    </rPh>
    <rPh sb="172" eb="173">
      <t>タカ</t>
    </rPh>
    <rPh sb="176" eb="177">
      <t>トモナ</t>
    </rPh>
    <rPh sb="179" eb="181">
      <t>トウガイ</t>
    </rPh>
    <rPh sb="181" eb="183">
      <t>シヒョウ</t>
    </rPh>
    <rPh sb="184" eb="185">
      <t>タカ</t>
    </rPh>
    <rPh sb="191" eb="193">
      <t>ケイカク</t>
    </rPh>
    <rPh sb="193" eb="194">
      <t>テキ</t>
    </rPh>
    <rPh sb="195" eb="197">
      <t>シセツ</t>
    </rPh>
    <rPh sb="197" eb="199">
      <t>コウシン</t>
    </rPh>
    <rPh sb="200" eb="201">
      <t>クワ</t>
    </rPh>
    <rPh sb="202" eb="204">
      <t>リョウキン</t>
    </rPh>
    <rPh sb="204" eb="206">
      <t>カイテイ</t>
    </rPh>
    <rPh sb="209" eb="211">
      <t>ケイエイ</t>
    </rPh>
    <rPh sb="212" eb="215">
      <t>アンテイカ</t>
    </rPh>
    <rPh sb="216" eb="217">
      <t>ハカ</t>
    </rPh>
    <rPh sb="221" eb="223">
      <t>リョウキン</t>
    </rPh>
    <rPh sb="223" eb="226">
      <t>カイシュウリツ</t>
    </rPh>
    <rPh sb="228" eb="230">
      <t>ブッカ</t>
    </rPh>
    <rPh sb="230" eb="232">
      <t>コウトウ</t>
    </rPh>
    <rPh sb="235" eb="238">
      <t>ショケイヒ</t>
    </rPh>
    <rPh sb="239" eb="241">
      <t>ゾウカ</t>
    </rPh>
    <rPh sb="242" eb="243">
      <t>クワ</t>
    </rPh>
    <rPh sb="245" eb="247">
      <t>シセツ</t>
    </rPh>
    <rPh sb="247" eb="249">
      <t>コウシン</t>
    </rPh>
    <rPh sb="250" eb="251">
      <t>トモナ</t>
    </rPh>
    <rPh sb="252" eb="254">
      <t>ゲンカ</t>
    </rPh>
    <rPh sb="254" eb="257">
      <t>ショウキャクヒ</t>
    </rPh>
    <rPh sb="258" eb="260">
      <t>ゾウカ</t>
    </rPh>
    <rPh sb="263" eb="265">
      <t>キュウスイ</t>
    </rPh>
    <rPh sb="265" eb="267">
      <t>ゲンカ</t>
    </rPh>
    <rPh sb="268" eb="270">
      <t>ジョウショウ</t>
    </rPh>
    <rPh sb="275" eb="277">
      <t>リョウキン</t>
    </rPh>
    <rPh sb="277" eb="279">
      <t>カイテイ</t>
    </rPh>
    <rPh sb="282" eb="284">
      <t>キョウキュウ</t>
    </rPh>
    <rPh sb="284" eb="286">
      <t>タンカ</t>
    </rPh>
    <rPh sb="286" eb="287">
      <t>ヒ</t>
    </rPh>
    <rPh sb="288" eb="289">
      <t>ア</t>
    </rPh>
    <rPh sb="291" eb="293">
      <t>ヒツヨウ</t>
    </rPh>
    <rPh sb="296" eb="298">
      <t>キュウスイ</t>
    </rPh>
    <rPh sb="298" eb="300">
      <t>ゲンカ</t>
    </rPh>
    <rPh sb="302" eb="304">
      <t>シセツ</t>
    </rPh>
    <rPh sb="305" eb="308">
      <t>ロウキュウカ</t>
    </rPh>
    <rPh sb="309" eb="310">
      <t>トモナ</t>
    </rPh>
    <rPh sb="311" eb="314">
      <t>シュウゼンヒ</t>
    </rPh>
    <rPh sb="315" eb="317">
      <t>ゾウカ</t>
    </rPh>
    <rPh sb="319" eb="321">
      <t>シセツ</t>
    </rPh>
    <rPh sb="321" eb="323">
      <t>コウシン</t>
    </rPh>
    <rPh sb="324" eb="325">
      <t>トモナ</t>
    </rPh>
    <rPh sb="326" eb="328">
      <t>ゲンカ</t>
    </rPh>
    <rPh sb="328" eb="331">
      <t>ショウキャクヒ</t>
    </rPh>
    <rPh sb="332" eb="334">
      <t>ゾウカ</t>
    </rPh>
    <rPh sb="337" eb="339">
      <t>キュウスイ</t>
    </rPh>
    <rPh sb="339" eb="341">
      <t>ゲンカ</t>
    </rPh>
    <rPh sb="342" eb="344">
      <t>ネンネン</t>
    </rPh>
    <rPh sb="344" eb="346">
      <t>ゾウカ</t>
    </rPh>
    <rPh sb="346" eb="348">
      <t>ケイコウ</t>
    </rPh>
    <rPh sb="357" eb="359">
      <t>シセツ</t>
    </rPh>
    <rPh sb="359" eb="361">
      <t>リヨウ</t>
    </rPh>
    <rPh sb="361" eb="362">
      <t>リツ</t>
    </rPh>
    <rPh sb="364" eb="366">
      <t>ルイジ</t>
    </rPh>
    <rPh sb="366" eb="368">
      <t>ダンタイ</t>
    </rPh>
    <rPh sb="369" eb="371">
      <t>ヒカク</t>
    </rPh>
    <rPh sb="373" eb="375">
      <t>シセツ</t>
    </rPh>
    <rPh sb="375" eb="378">
      <t>リヨウリツ</t>
    </rPh>
    <rPh sb="379" eb="380">
      <t>タカ</t>
    </rPh>
    <rPh sb="382" eb="384">
      <t>テキセイ</t>
    </rPh>
    <rPh sb="384" eb="386">
      <t>キボ</t>
    </rPh>
    <rPh sb="387" eb="389">
      <t>イジ</t>
    </rPh>
    <rPh sb="396" eb="397">
      <t>ユウ</t>
    </rPh>
    <rPh sb="397" eb="398">
      <t>オサム</t>
    </rPh>
    <rPh sb="398" eb="399">
      <t>リツ</t>
    </rPh>
    <rPh sb="401" eb="403">
      <t>ルイジ</t>
    </rPh>
    <rPh sb="403" eb="405">
      <t>ダンタイ</t>
    </rPh>
    <rPh sb="406" eb="408">
      <t>ヒカク</t>
    </rPh>
    <rPh sb="410" eb="411">
      <t>タカ</t>
    </rPh>
    <rPh sb="412" eb="414">
      <t>ジョウキョウ</t>
    </rPh>
    <rPh sb="419" eb="421">
      <t>シセツ</t>
    </rPh>
    <rPh sb="421" eb="424">
      <t>ロウキュウカ</t>
    </rPh>
    <rPh sb="425" eb="426">
      <t>トモナ</t>
    </rPh>
    <rPh sb="427" eb="429">
      <t>ロウスイ</t>
    </rPh>
    <rPh sb="429" eb="431">
      <t>タイサク</t>
    </rPh>
    <rPh sb="434" eb="436">
      <t>ケイカク</t>
    </rPh>
    <rPh sb="436" eb="437">
      <t>テキ</t>
    </rPh>
    <rPh sb="438" eb="440">
      <t>シセツ</t>
    </rPh>
    <rPh sb="440" eb="442">
      <t>コウシン</t>
    </rPh>
    <rPh sb="443" eb="44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</si>
</sst>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8"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formatCode="#,##0.00;&quot;△&quot;#,##0.00;&quot;-&quot;">
                  <c:v>1.5699999999999998</c:v>
                </c:pt>
                <c:pt idx="3" formatCode="#,##0.00;&quot;△&quot;#,##0.00;&quot;-&quot;">
                  <c:v>2.02</c:v>
                </c:pt>
                <c:pt idx="4" formatCode="#,##0.00;&quot;△&quot;#,##0.00;&quot;-&quot;">
                  <c:v>4.1500000000000004</c:v>
                </c:pt>
              </c:numCache>
            </c:numRef>
          </c:val>
          <c:extLst>
            <c:ext xmlns:c16="http://schemas.microsoft.com/office/drawing/2014/chart" uri="{C3380CC4-5D6E-409C-BE32-E72D297353CC}">
              <c16:uniqueId val="{00000000-1D20-457D-837A-7B91548D01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1D20-457D-837A-7B91548D01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63.02</c:v>
                </c:pt>
                <c:pt idx="1">
                  <c:v>63.82</c:v>
                </c:pt>
                <c:pt idx="2">
                  <c:v>65.430000000000007</c:v>
                </c:pt>
                <c:pt idx="3">
                  <c:v>66.36</c:v>
                </c:pt>
                <c:pt idx="4">
                  <c:v>65.58</c:v>
                </c:pt>
              </c:numCache>
            </c:numRef>
          </c:val>
          <c:extLst>
            <c:ext xmlns:c16="http://schemas.microsoft.com/office/drawing/2014/chart" uri="{C3380CC4-5D6E-409C-BE32-E72D297353CC}">
              <c16:uniqueId val="{00000000-FF1B-4753-9C43-A7114E9EE32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FF1B-4753-9C43-A7114E9EE32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c:v>
                </c:pt>
                <c:pt idx="1">
                  <c:v>83</c:v>
                </c:pt>
                <c:pt idx="2">
                  <c:v>79.7</c:v>
                </c:pt>
                <c:pt idx="3">
                  <c:v>80</c:v>
                </c:pt>
                <c:pt idx="4">
                  <c:v>80</c:v>
                </c:pt>
              </c:numCache>
            </c:numRef>
          </c:val>
          <c:extLst>
            <c:ext xmlns:c16="http://schemas.microsoft.com/office/drawing/2014/chart" uri="{C3380CC4-5D6E-409C-BE32-E72D297353CC}">
              <c16:uniqueId val="{00000000-C6CE-4A13-BBA5-81450905A2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C6CE-4A13-BBA5-81450905A2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107.11</c:v>
                </c:pt>
                <c:pt idx="1">
                  <c:v>110.69</c:v>
                </c:pt>
                <c:pt idx="2">
                  <c:v>98.38</c:v>
                </c:pt>
                <c:pt idx="3">
                  <c:v>98.34</c:v>
                </c:pt>
                <c:pt idx="4">
                  <c:v>85.07</c:v>
                </c:pt>
              </c:numCache>
            </c:numRef>
          </c:val>
          <c:extLst>
            <c:ext xmlns:c16="http://schemas.microsoft.com/office/drawing/2014/chart" uri="{C3380CC4-5D6E-409C-BE32-E72D297353CC}">
              <c16:uniqueId val="{00000000-59B2-4507-85CF-F820C040472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59B2-4507-85CF-F820C040472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57.78</c:v>
                </c:pt>
                <c:pt idx="1">
                  <c:v>54.43</c:v>
                </c:pt>
                <c:pt idx="2">
                  <c:v>53.45</c:v>
                </c:pt>
                <c:pt idx="3">
                  <c:v>50.27</c:v>
                </c:pt>
                <c:pt idx="4">
                  <c:v>48.15</c:v>
                </c:pt>
              </c:numCache>
            </c:numRef>
          </c:val>
          <c:extLst>
            <c:ext xmlns:c16="http://schemas.microsoft.com/office/drawing/2014/chart" uri="{C3380CC4-5D6E-409C-BE32-E72D297353CC}">
              <c16:uniqueId val="{00000000-A8DC-45B0-94B0-204CDAFB7E1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A8DC-45B0-94B0-204CDAFB7E1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72.260000000000005</c:v>
                </c:pt>
                <c:pt idx="1">
                  <c:v>71.09</c:v>
                </c:pt>
                <c:pt idx="2">
                  <c:v>67.75</c:v>
                </c:pt>
                <c:pt idx="3">
                  <c:v>62.95</c:v>
                </c:pt>
                <c:pt idx="4">
                  <c:v>58.48</c:v>
                </c:pt>
              </c:numCache>
            </c:numRef>
          </c:val>
          <c:extLst>
            <c:ext xmlns:c16="http://schemas.microsoft.com/office/drawing/2014/chart" uri="{C3380CC4-5D6E-409C-BE32-E72D297353CC}">
              <c16:uniqueId val="{00000000-6479-4242-9392-273273CED1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6479-4242-9392-273273CED1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D3-48C2-AB07-D49FDFAEA4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C6D3-48C2-AB07-D49FDFAEA4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138.87</c:v>
                </c:pt>
                <c:pt idx="1">
                  <c:v>133.58000000000001</c:v>
                </c:pt>
                <c:pt idx="2">
                  <c:v>241.95</c:v>
                </c:pt>
                <c:pt idx="3">
                  <c:v>211.65</c:v>
                </c:pt>
                <c:pt idx="4">
                  <c:v>201.92</c:v>
                </c:pt>
              </c:numCache>
            </c:numRef>
          </c:val>
          <c:extLst>
            <c:ext xmlns:c16="http://schemas.microsoft.com/office/drawing/2014/chart" uri="{C3380CC4-5D6E-409C-BE32-E72D297353CC}">
              <c16:uniqueId val="{00000000-8552-46E0-BF62-3E2807822C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552-46E0-BF62-3E2807822C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358.3</c:v>
                </c:pt>
                <c:pt idx="1">
                  <c:v>465.85</c:v>
                </c:pt>
                <c:pt idx="2">
                  <c:v>554.59</c:v>
                </c:pt>
                <c:pt idx="3">
                  <c:v>710.29</c:v>
                </c:pt>
                <c:pt idx="4">
                  <c:v>813.68</c:v>
                </c:pt>
              </c:numCache>
            </c:numRef>
          </c:val>
          <c:extLst>
            <c:ext xmlns:c16="http://schemas.microsoft.com/office/drawing/2014/chart" uri="{C3380CC4-5D6E-409C-BE32-E72D297353CC}">
              <c16:uniqueId val="{00000000-E196-4992-8A89-0D952CF9DD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E196-4992-8A89-0D952CF9DD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104.96</c:v>
                </c:pt>
                <c:pt idx="1">
                  <c:v>107.17</c:v>
                </c:pt>
                <c:pt idx="2">
                  <c:v>94.58</c:v>
                </c:pt>
                <c:pt idx="3">
                  <c:v>87.24</c:v>
                </c:pt>
                <c:pt idx="4">
                  <c:v>81.83</c:v>
                </c:pt>
              </c:numCache>
            </c:numRef>
          </c:val>
          <c:extLst>
            <c:ext xmlns:c16="http://schemas.microsoft.com/office/drawing/2014/chart" uri="{C3380CC4-5D6E-409C-BE32-E72D297353CC}">
              <c16:uniqueId val="{00000000-18C7-4B2D-9255-84D4286424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18C7-4B2D-9255-84D4286424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114.04</c:v>
                </c:pt>
                <c:pt idx="1">
                  <c:v>111.59</c:v>
                </c:pt>
                <c:pt idx="2">
                  <c:v>127.07</c:v>
                </c:pt>
                <c:pt idx="3">
                  <c:v>131.18</c:v>
                </c:pt>
                <c:pt idx="4">
                  <c:v>146.44</c:v>
                </c:pt>
              </c:numCache>
            </c:numRef>
          </c:val>
          <c:extLst>
            <c:ext xmlns:c16="http://schemas.microsoft.com/office/drawing/2014/chart" uri="{C3380CC4-5D6E-409C-BE32-E72D297353CC}">
              <c16:uniqueId val="{00000000-6299-4EA0-BC5E-19135D1E24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6299-4EA0-BC5E-19135D1E24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【108.24】</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【1.50】</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【243.36】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【265.93】</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【89.42】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【59.81】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【177.56】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【97.82】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【52.02】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【25.37】</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【0.62】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2">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2">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宮崎県　綾町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3"/>
      <c r="D7" s="33"/>
      <c r="E7" s="33"/>
      <c r="F7" s="33"/>
      <c r="G7" s="33"/>
      <c r="H7" s="33"/>
      <c r="I7" s="32" t="s">
        <v>10</v>
      </c>
      <c r="J7" s="33"/>
      <c r="K7" s="33"/>
      <c r="L7" s="33"/>
      <c r="M7" s="33"/>
      <c r="N7" s="33"/>
      <c r="O7" s="34"/>
      <c r="P7" s="35" t="s">
        <v>2</v>
      </c>
      <c r="Q7" s="35"/>
      <c r="R7" s="35"/>
      <c r="S7" s="35"/>
      <c r="T7" s="35"/>
      <c r="U7" s="35"/>
      <c r="V7" s="35"/>
      <c r="W7" s="35" t="s">
        <v>12</v>
      </c>
      <c r="X7" s="35"/>
      <c r="Y7" s="35"/>
      <c r="Z7" s="35"/>
      <c r="AA7" s="35"/>
      <c r="AB7" s="35"/>
      <c r="AC7" s="35"/>
      <c r="AD7" s="35" t="s">
        <v>5</v>
      </c>
      <c r="AE7" s="35"/>
      <c r="AF7" s="35"/>
      <c r="AG7" s="35"/>
      <c r="AH7" s="35"/>
      <c r="AI7" s="35"/>
      <c r="AJ7" s="35"/>
      <c r="AK7" s="2"/>
      <c r="AL7" s="35" t="s">
        <v>13</v>
      </c>
      <c r="AM7" s="35"/>
      <c r="AN7" s="35"/>
      <c r="AO7" s="35"/>
      <c r="AP7" s="35"/>
      <c r="AQ7" s="35"/>
      <c r="AR7" s="35"/>
      <c r="AS7" s="35"/>
      <c r="AT7" s="32" t="s">
        <v>8</v>
      </c>
      <c r="AU7" s="33"/>
      <c r="AV7" s="33"/>
      <c r="AW7" s="33"/>
      <c r="AX7" s="33"/>
      <c r="AY7" s="33"/>
      <c r="AZ7" s="33"/>
      <c r="BA7" s="33"/>
      <c r="BB7" s="35" t="s">
        <v>16</v>
      </c>
      <c r="BC7" s="35"/>
      <c r="BD7" s="35"/>
      <c r="BE7" s="35"/>
      <c r="BF7" s="35"/>
      <c r="BG7" s="35"/>
      <c r="BH7" s="35"/>
      <c r="BI7" s="35"/>
      <c r="BJ7" s="3"/>
      <c r="BK7" s="3"/>
      <c r="BL7" s="36" t="s">
        <v>18</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A8</v>
      </c>
      <c r="X8" s="42"/>
      <c r="Y8" s="42"/>
      <c r="Z8" s="42"/>
      <c r="AA8" s="42"/>
      <c r="AB8" s="42"/>
      <c r="AC8" s="42"/>
      <c r="AD8" s="42" t="str">
        <f>データ!$M$6</f>
        <v>非設置</v>
      </c>
      <c r="AE8" s="42"/>
      <c r="AF8" s="42"/>
      <c r="AG8" s="42"/>
      <c r="AH8" s="42"/>
      <c r="AI8" s="42"/>
      <c r="AJ8" s="42"/>
      <c r="AK8" s="2"/>
      <c r="AL8" s="43">
        <f>データ!$R$6</f>
        <v>6941</v>
      </c>
      <c r="AM8" s="43"/>
      <c r="AN8" s="43"/>
      <c r="AO8" s="43"/>
      <c r="AP8" s="43"/>
      <c r="AQ8" s="43"/>
      <c r="AR8" s="43"/>
      <c r="AS8" s="43"/>
      <c r="AT8" s="44">
        <f>データ!$S$6</f>
        <v>95.19</v>
      </c>
      <c r="AU8" s="45"/>
      <c r="AV8" s="45"/>
      <c r="AW8" s="45"/>
      <c r="AX8" s="45"/>
      <c r="AY8" s="45"/>
      <c r="AZ8" s="45"/>
      <c r="BA8" s="45"/>
      <c r="BB8" s="46">
        <f>データ!$T$6</f>
        <v>72.92</v>
      </c>
      <c r="BC8" s="46"/>
      <c r="BD8" s="46"/>
      <c r="BE8" s="46"/>
      <c r="BF8" s="46"/>
      <c r="BG8" s="46"/>
      <c r="BH8" s="46"/>
      <c r="BI8" s="46"/>
      <c r="BJ8" s="3"/>
      <c r="BK8" s="3"/>
      <c r="BL8" s="47" t="s">
        <v>11</v>
      </c>
      <c r="BM8" s="48"/>
      <c r="BN8" s="49" t="s">
        <v>20</v>
      </c>
      <c r="BO8" s="49"/>
      <c r="BP8" s="49"/>
      <c r="BQ8" s="49"/>
      <c r="BR8" s="49"/>
      <c r="BS8" s="49"/>
      <c r="BT8" s="49"/>
      <c r="BU8" s="49"/>
      <c r="BV8" s="49"/>
      <c r="BW8" s="49"/>
      <c r="BX8" s="49"/>
      <c r="BY8" s="50"/>
    </row>
    <row r="9" spans="1:78" ht="18.75" customHeight="1" x14ac:dyDescent="0.2">
      <c r="A9" s="2"/>
      <c r="B9" s="32" t="s">
        <v>21</v>
      </c>
      <c r="C9" s="33"/>
      <c r="D9" s="33"/>
      <c r="E9" s="33"/>
      <c r="F9" s="33"/>
      <c r="G9" s="33"/>
      <c r="H9" s="33"/>
      <c r="I9" s="32" t="s">
        <v>23</v>
      </c>
      <c r="J9" s="33"/>
      <c r="K9" s="33"/>
      <c r="L9" s="33"/>
      <c r="M9" s="33"/>
      <c r="N9" s="33"/>
      <c r="O9" s="34"/>
      <c r="P9" s="35" t="s">
        <v>24</v>
      </c>
      <c r="Q9" s="35"/>
      <c r="R9" s="35"/>
      <c r="S9" s="35"/>
      <c r="T9" s="35"/>
      <c r="U9" s="35"/>
      <c r="V9" s="35"/>
      <c r="W9" s="35" t="s">
        <v>22</v>
      </c>
      <c r="X9" s="35"/>
      <c r="Y9" s="35"/>
      <c r="Z9" s="35"/>
      <c r="AA9" s="35"/>
      <c r="AB9" s="35"/>
      <c r="AC9" s="35"/>
      <c r="AD9" s="2"/>
      <c r="AE9" s="2"/>
      <c r="AF9" s="2"/>
      <c r="AG9" s="2"/>
      <c r="AH9" s="2"/>
      <c r="AI9" s="2"/>
      <c r="AJ9" s="2"/>
      <c r="AK9" s="2"/>
      <c r="AL9" s="35" t="s">
        <v>27</v>
      </c>
      <c r="AM9" s="35"/>
      <c r="AN9" s="35"/>
      <c r="AO9" s="35"/>
      <c r="AP9" s="35"/>
      <c r="AQ9" s="35"/>
      <c r="AR9" s="35"/>
      <c r="AS9" s="35"/>
      <c r="AT9" s="32" t="s">
        <v>29</v>
      </c>
      <c r="AU9" s="33"/>
      <c r="AV9" s="33"/>
      <c r="AW9" s="33"/>
      <c r="AX9" s="33"/>
      <c r="AY9" s="33"/>
      <c r="AZ9" s="33"/>
      <c r="BA9" s="33"/>
      <c r="BB9" s="35" t="s">
        <v>15</v>
      </c>
      <c r="BC9" s="35"/>
      <c r="BD9" s="35"/>
      <c r="BE9" s="35"/>
      <c r="BF9" s="35"/>
      <c r="BG9" s="35"/>
      <c r="BH9" s="35"/>
      <c r="BI9" s="35"/>
      <c r="BJ9" s="3"/>
      <c r="BK9" s="3"/>
      <c r="BL9" s="70" t="s">
        <v>31</v>
      </c>
      <c r="BM9" s="71"/>
      <c r="BN9" s="72" t="s">
        <v>32</v>
      </c>
      <c r="BO9" s="72"/>
      <c r="BP9" s="72"/>
      <c r="BQ9" s="72"/>
      <c r="BR9" s="72"/>
      <c r="BS9" s="72"/>
      <c r="BT9" s="72"/>
      <c r="BU9" s="72"/>
      <c r="BV9" s="72"/>
      <c r="BW9" s="72"/>
      <c r="BX9" s="72"/>
      <c r="BY9" s="73"/>
    </row>
    <row r="10" spans="1:78" ht="18.75" customHeight="1" x14ac:dyDescent="0.2">
      <c r="A10" s="2"/>
      <c r="B10" s="44" t="str">
        <f>データ!$N$6</f>
        <v>-</v>
      </c>
      <c r="C10" s="45"/>
      <c r="D10" s="45"/>
      <c r="E10" s="45"/>
      <c r="F10" s="45"/>
      <c r="G10" s="45"/>
      <c r="H10" s="45"/>
      <c r="I10" s="44">
        <f>データ!$O$6</f>
        <v>24.29</v>
      </c>
      <c r="J10" s="45"/>
      <c r="K10" s="45"/>
      <c r="L10" s="45"/>
      <c r="M10" s="45"/>
      <c r="N10" s="45"/>
      <c r="O10" s="74"/>
      <c r="P10" s="46">
        <f>データ!$P$6</f>
        <v>96.81</v>
      </c>
      <c r="Q10" s="46"/>
      <c r="R10" s="46"/>
      <c r="S10" s="46"/>
      <c r="T10" s="46"/>
      <c r="U10" s="46"/>
      <c r="V10" s="46"/>
      <c r="W10" s="43">
        <f>データ!$Q$6</f>
        <v>2460</v>
      </c>
      <c r="X10" s="43"/>
      <c r="Y10" s="43"/>
      <c r="Z10" s="43"/>
      <c r="AA10" s="43"/>
      <c r="AB10" s="43"/>
      <c r="AC10" s="43"/>
      <c r="AD10" s="2"/>
      <c r="AE10" s="2"/>
      <c r="AF10" s="2"/>
      <c r="AG10" s="2"/>
      <c r="AH10" s="2"/>
      <c r="AI10" s="2"/>
      <c r="AJ10" s="2"/>
      <c r="AK10" s="2"/>
      <c r="AL10" s="43">
        <f>データ!$U$6</f>
        <v>6625</v>
      </c>
      <c r="AM10" s="43"/>
      <c r="AN10" s="43"/>
      <c r="AO10" s="43"/>
      <c r="AP10" s="43"/>
      <c r="AQ10" s="43"/>
      <c r="AR10" s="43"/>
      <c r="AS10" s="43"/>
      <c r="AT10" s="44">
        <f>データ!$V$6</f>
        <v>12.3</v>
      </c>
      <c r="AU10" s="45"/>
      <c r="AV10" s="45"/>
      <c r="AW10" s="45"/>
      <c r="AX10" s="45"/>
      <c r="AY10" s="45"/>
      <c r="AZ10" s="45"/>
      <c r="BA10" s="45"/>
      <c r="BB10" s="46">
        <f>データ!$W$6</f>
        <v>538.62</v>
      </c>
      <c r="BC10" s="46"/>
      <c r="BD10" s="46"/>
      <c r="BE10" s="46"/>
      <c r="BF10" s="46"/>
      <c r="BG10" s="46"/>
      <c r="BH10" s="46"/>
      <c r="BI10" s="46"/>
      <c r="BJ10" s="2"/>
      <c r="BK10" s="2"/>
      <c r="BL10" s="51" t="s">
        <v>34</v>
      </c>
      <c r="BM10" s="52"/>
      <c r="BN10" s="53" t="s">
        <v>36</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37</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38</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40</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110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4" t="s">
        <v>41</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108</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9"/>
      <c r="BN58" s="79"/>
      <c r="BO58" s="79"/>
      <c r="BP58" s="79"/>
      <c r="BQ58" s="79"/>
      <c r="BR58" s="79"/>
      <c r="BS58" s="79"/>
      <c r="BT58" s="79"/>
      <c r="BU58" s="79"/>
      <c r="BV58" s="79"/>
      <c r="BW58" s="79"/>
      <c r="BX58" s="79"/>
      <c r="BY58" s="79"/>
      <c r="BZ58" s="8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9"/>
      <c r="BN59" s="79"/>
      <c r="BO59" s="79"/>
      <c r="BP59" s="79"/>
      <c r="BQ59" s="79"/>
      <c r="BR59" s="79"/>
      <c r="BS59" s="79"/>
      <c r="BT59" s="79"/>
      <c r="BU59" s="79"/>
      <c r="BV59" s="79"/>
      <c r="BW59" s="79"/>
      <c r="BX59" s="79"/>
      <c r="BY59" s="79"/>
      <c r="BZ59" s="80"/>
    </row>
    <row r="60" spans="1:78" ht="13.5" customHeight="1" x14ac:dyDescent="0.2">
      <c r="A60" s="2"/>
      <c r="B60" s="61" t="s">
        <v>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8"/>
      <c r="BM60" s="79"/>
      <c r="BN60" s="79"/>
      <c r="BO60" s="79"/>
      <c r="BP60" s="79"/>
      <c r="BQ60" s="79"/>
      <c r="BR60" s="79"/>
      <c r="BS60" s="79"/>
      <c r="BT60" s="79"/>
      <c r="BU60" s="79"/>
      <c r="BV60" s="79"/>
      <c r="BW60" s="79"/>
      <c r="BX60" s="79"/>
      <c r="BY60" s="79"/>
      <c r="BZ60" s="80"/>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8"/>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4" t="s">
        <v>6</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109</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2">
      <c r="C83" s="10"/>
    </row>
    <row r="84" spans="1:78" hidden="1" x14ac:dyDescent="0.2">
      <c r="B84" s="6" t="s">
        <v>43</v>
      </c>
      <c r="C84" s="6"/>
      <c r="D84" s="6"/>
      <c r="E84" s="6" t="s">
        <v>44</v>
      </c>
      <c r="F84" s="6" t="s">
        <v>46</v>
      </c>
      <c r="G84" s="6" t="s">
        <v>48</v>
      </c>
      <c r="H84" s="6" t="s">
        <v>42</v>
      </c>
      <c r="I84" s="6" t="s">
        <v>9</v>
      </c>
      <c r="J84" s="6" t="s">
        <v>26</v>
      </c>
      <c r="K84" s="6" t="s">
        <v>49</v>
      </c>
      <c r="L84" s="6" t="s">
        <v>50</v>
      </c>
      <c r="M84" s="6" t="s">
        <v>33</v>
      </c>
      <c r="N84" s="6" t="s">
        <v>52</v>
      </c>
      <c r="O84" s="6" t="s">
        <v>54</v>
      </c>
    </row>
    <row r="85" spans="1:78" hidden="1" x14ac:dyDescent="0.2">
      <c r="B85" s="6"/>
      <c r="C85" s="6"/>
      <c r="D85" s="6"/>
      <c r="E85" s="6" t="str">
        <f>データ!AH6</f>
        <v>【108.24】</v>
      </c>
      <c r="F85" s="6" t="str">
        <f>データ!AS6</f>
        <v>【1.50】</v>
      </c>
      <c r="G85" s="6" t="str">
        <f>データ!BD6</f>
        <v>【243.36】</v>
      </c>
      <c r="H85" s="6" t="str">
        <f>データ!BO6</f>
        <v>【265.93】</v>
      </c>
      <c r="I85" s="6" t="str">
        <f>データ!BZ6</f>
        <v>【97.82】</v>
      </c>
      <c r="J85" s="6" t="str">
        <f>データ!CK6</f>
        <v>【177.56】</v>
      </c>
      <c r="K85" s="6" t="str">
        <f>データ!CV6</f>
        <v>【59.81】</v>
      </c>
      <c r="L85" s="6" t="str">
        <f>データ!DG6</f>
        <v>【89.42】</v>
      </c>
      <c r="M85" s="6" t="str">
        <f>データ!DR6</f>
        <v>【52.02】</v>
      </c>
      <c r="N85" s="6" t="str">
        <f>データ!EC6</f>
        <v>【25.37】</v>
      </c>
      <c r="O85" s="6" t="str">
        <f>データ!EN6</f>
        <v>【0.62】</v>
      </c>
    </row>
  </sheetData>
  <sheetProtection algorithmName="SHA-512" hashValue="IQpEGPLKvf0tUGXTDsc13ztxtTnQhLapHyKiiaqruEDFmPTpdwx/3yj59dPEiPV6gm9QYsAV+21MQQtVT3+nHg==" saltValue="J0VAXRqXwvHuIFy/CvRyFw=="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47</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56</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19</v>
      </c>
      <c r="B3" s="17" t="s">
        <v>51</v>
      </c>
      <c r="C3" s="17" t="s">
        <v>58</v>
      </c>
      <c r="D3" s="17" t="s">
        <v>59</v>
      </c>
      <c r="E3" s="17" t="s">
        <v>4</v>
      </c>
      <c r="F3" s="17" t="s">
        <v>3</v>
      </c>
      <c r="G3" s="17" t="s">
        <v>25</v>
      </c>
      <c r="H3" s="84" t="s">
        <v>30</v>
      </c>
      <c r="I3" s="85"/>
      <c r="J3" s="85"/>
      <c r="K3" s="85"/>
      <c r="L3" s="85"/>
      <c r="M3" s="85"/>
      <c r="N3" s="85"/>
      <c r="O3" s="85"/>
      <c r="P3" s="85"/>
      <c r="Q3" s="85"/>
      <c r="R3" s="85"/>
      <c r="S3" s="85"/>
      <c r="T3" s="85"/>
      <c r="U3" s="85"/>
      <c r="V3" s="85"/>
      <c r="W3" s="86"/>
      <c r="X3" s="90" t="s">
        <v>55</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7</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15" t="s">
        <v>60</v>
      </c>
      <c r="B4" s="18"/>
      <c r="C4" s="18"/>
      <c r="D4" s="18"/>
      <c r="E4" s="18"/>
      <c r="F4" s="18"/>
      <c r="G4" s="18"/>
      <c r="H4" s="87"/>
      <c r="I4" s="88"/>
      <c r="J4" s="88"/>
      <c r="K4" s="88"/>
      <c r="L4" s="88"/>
      <c r="M4" s="88"/>
      <c r="N4" s="88"/>
      <c r="O4" s="88"/>
      <c r="P4" s="88"/>
      <c r="Q4" s="88"/>
      <c r="R4" s="88"/>
      <c r="S4" s="88"/>
      <c r="T4" s="88"/>
      <c r="U4" s="88"/>
      <c r="V4" s="88"/>
      <c r="W4" s="89"/>
      <c r="X4" s="91" t="s">
        <v>53</v>
      </c>
      <c r="Y4" s="91"/>
      <c r="Z4" s="91"/>
      <c r="AA4" s="91"/>
      <c r="AB4" s="91"/>
      <c r="AC4" s="91"/>
      <c r="AD4" s="91"/>
      <c r="AE4" s="91"/>
      <c r="AF4" s="91"/>
      <c r="AG4" s="91"/>
      <c r="AH4" s="91"/>
      <c r="AI4" s="91" t="s">
        <v>45</v>
      </c>
      <c r="AJ4" s="91"/>
      <c r="AK4" s="91"/>
      <c r="AL4" s="91"/>
      <c r="AM4" s="91"/>
      <c r="AN4" s="91"/>
      <c r="AO4" s="91"/>
      <c r="AP4" s="91"/>
      <c r="AQ4" s="91"/>
      <c r="AR4" s="91"/>
      <c r="AS4" s="91"/>
      <c r="AT4" s="91" t="s">
        <v>39</v>
      </c>
      <c r="AU4" s="91"/>
      <c r="AV4" s="91"/>
      <c r="AW4" s="91"/>
      <c r="AX4" s="91"/>
      <c r="AY4" s="91"/>
      <c r="AZ4" s="91"/>
      <c r="BA4" s="91"/>
      <c r="BB4" s="91"/>
      <c r="BC4" s="91"/>
      <c r="BD4" s="91"/>
      <c r="BE4" s="91" t="s">
        <v>61</v>
      </c>
      <c r="BF4" s="91"/>
      <c r="BG4" s="91"/>
      <c r="BH4" s="91"/>
      <c r="BI4" s="91"/>
      <c r="BJ4" s="91"/>
      <c r="BK4" s="91"/>
      <c r="BL4" s="91"/>
      <c r="BM4" s="91"/>
      <c r="BN4" s="91"/>
      <c r="BO4" s="91"/>
      <c r="BP4" s="91" t="s">
        <v>35</v>
      </c>
      <c r="BQ4" s="91"/>
      <c r="BR4" s="91"/>
      <c r="BS4" s="91"/>
      <c r="BT4" s="91"/>
      <c r="BU4" s="91"/>
      <c r="BV4" s="91"/>
      <c r="BW4" s="91"/>
      <c r="BX4" s="91"/>
      <c r="BY4" s="91"/>
      <c r="BZ4" s="91"/>
      <c r="CA4" s="91" t="s">
        <v>63</v>
      </c>
      <c r="CB4" s="91"/>
      <c r="CC4" s="91"/>
      <c r="CD4" s="91"/>
      <c r="CE4" s="91"/>
      <c r="CF4" s="91"/>
      <c r="CG4" s="91"/>
      <c r="CH4" s="91"/>
      <c r="CI4" s="91"/>
      <c r="CJ4" s="91"/>
      <c r="CK4" s="91"/>
      <c r="CL4" s="91" t="s">
        <v>64</v>
      </c>
      <c r="CM4" s="91"/>
      <c r="CN4" s="91"/>
      <c r="CO4" s="91"/>
      <c r="CP4" s="91"/>
      <c r="CQ4" s="91"/>
      <c r="CR4" s="91"/>
      <c r="CS4" s="91"/>
      <c r="CT4" s="91"/>
      <c r="CU4" s="91"/>
      <c r="CV4" s="91"/>
      <c r="CW4" s="91" t="s">
        <v>66</v>
      </c>
      <c r="CX4" s="91"/>
      <c r="CY4" s="91"/>
      <c r="CZ4" s="91"/>
      <c r="DA4" s="91"/>
      <c r="DB4" s="91"/>
      <c r="DC4" s="91"/>
      <c r="DD4" s="91"/>
      <c r="DE4" s="91"/>
      <c r="DF4" s="91"/>
      <c r="DG4" s="91"/>
      <c r="DH4" s="91" t="s">
        <v>67</v>
      </c>
      <c r="DI4" s="91"/>
      <c r="DJ4" s="91"/>
      <c r="DK4" s="91"/>
      <c r="DL4" s="91"/>
      <c r="DM4" s="91"/>
      <c r="DN4" s="91"/>
      <c r="DO4" s="91"/>
      <c r="DP4" s="91"/>
      <c r="DQ4" s="91"/>
      <c r="DR4" s="91"/>
      <c r="DS4" s="91" t="s">
        <v>62</v>
      </c>
      <c r="DT4" s="91"/>
      <c r="DU4" s="91"/>
      <c r="DV4" s="91"/>
      <c r="DW4" s="91"/>
      <c r="DX4" s="91"/>
      <c r="DY4" s="91"/>
      <c r="DZ4" s="91"/>
      <c r="EA4" s="91"/>
      <c r="EB4" s="91"/>
      <c r="EC4" s="91"/>
      <c r="ED4" s="91" t="s">
        <v>68</v>
      </c>
      <c r="EE4" s="91"/>
      <c r="EF4" s="91"/>
      <c r="EG4" s="91"/>
      <c r="EH4" s="91"/>
      <c r="EI4" s="91"/>
      <c r="EJ4" s="91"/>
      <c r="EK4" s="91"/>
      <c r="EL4" s="91"/>
      <c r="EM4" s="91"/>
      <c r="EN4" s="91"/>
    </row>
    <row r="5" spans="1:144" x14ac:dyDescent="0.2">
      <c r="A5" s="15" t="s">
        <v>28</v>
      </c>
      <c r="B5" s="19"/>
      <c r="C5" s="19"/>
      <c r="D5" s="19"/>
      <c r="E5" s="19"/>
      <c r="F5" s="19"/>
      <c r="G5" s="19"/>
      <c r="H5" s="24" t="s">
        <v>57</v>
      </c>
      <c r="I5" s="24" t="s">
        <v>69</v>
      </c>
      <c r="J5" s="24" t="s">
        <v>70</v>
      </c>
      <c r="K5" s="24" t="s">
        <v>71</v>
      </c>
      <c r="L5" s="24" t="s">
        <v>72</v>
      </c>
      <c r="M5" s="24" t="s">
        <v>5</v>
      </c>
      <c r="N5" s="24" t="s">
        <v>73</v>
      </c>
      <c r="O5" s="24" t="s">
        <v>74</v>
      </c>
      <c r="P5" s="24" t="s">
        <v>75</v>
      </c>
      <c r="Q5" s="24" t="s">
        <v>76</v>
      </c>
      <c r="R5" s="24" t="s">
        <v>77</v>
      </c>
      <c r="S5" s="24" t="s">
        <v>78</v>
      </c>
      <c r="T5" s="24" t="s">
        <v>65</v>
      </c>
      <c r="U5" s="24" t="s">
        <v>80</v>
      </c>
      <c r="V5" s="24" t="s">
        <v>81</v>
      </c>
      <c r="W5" s="24" t="s">
        <v>82</v>
      </c>
      <c r="X5" s="24" t="s">
        <v>83</v>
      </c>
      <c r="Y5" s="24" t="s">
        <v>84</v>
      </c>
      <c r="Z5" s="24" t="s">
        <v>85</v>
      </c>
      <c r="AA5" s="24" t="s">
        <v>86</v>
      </c>
      <c r="AB5" s="24" t="s">
        <v>87</v>
      </c>
      <c r="AC5" s="24" t="s">
        <v>88</v>
      </c>
      <c r="AD5" s="24" t="s">
        <v>90</v>
      </c>
      <c r="AE5" s="24" t="s">
        <v>91</v>
      </c>
      <c r="AF5" s="24" t="s">
        <v>92</v>
      </c>
      <c r="AG5" s="24" t="s">
        <v>93</v>
      </c>
      <c r="AH5" s="24" t="s">
        <v>43</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2">
      <c r="A6" s="15" t="s">
        <v>94</v>
      </c>
      <c r="B6" s="20">
        <f t="shared" ref="B6:W6" si="1">B7</f>
        <v>2023</v>
      </c>
      <c r="C6" s="20">
        <f t="shared" si="1"/>
        <v>453838</v>
      </c>
      <c r="D6" s="20">
        <f t="shared" si="1"/>
        <v>46</v>
      </c>
      <c r="E6" s="20">
        <f t="shared" si="1"/>
        <v>1</v>
      </c>
      <c r="F6" s="20">
        <f t="shared" si="1"/>
        <v>0</v>
      </c>
      <c r="G6" s="20">
        <f t="shared" si="1"/>
        <v>1</v>
      </c>
      <c r="H6" s="20" t="str">
        <f t="shared" si="1"/>
        <v>宮崎県　綾町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24.29</v>
      </c>
      <c r="P6" s="25">
        <f t="shared" si="1"/>
        <v>96.81</v>
      </c>
      <c r="Q6" s="25">
        <f t="shared" si="1"/>
        <v>2460</v>
      </c>
      <c r="R6" s="25">
        <f t="shared" si="1"/>
        <v>6941</v>
      </c>
      <c r="S6" s="25">
        <f t="shared" si="1"/>
        <v>95.19</v>
      </c>
      <c r="T6" s="25">
        <f t="shared" si="1"/>
        <v>72.92</v>
      </c>
      <c r="U6" s="25">
        <f t="shared" si="1"/>
        <v>6625</v>
      </c>
      <c r="V6" s="25">
        <f t="shared" si="1"/>
        <v>12.3</v>
      </c>
      <c r="W6" s="25">
        <f t="shared" si="1"/>
        <v>538.62</v>
      </c>
      <c r="X6" s="27">
        <f t="shared" ref="X6:AG6" si="2">IF(X7="",NA(),X7)</f>
        <v>107.11</v>
      </c>
      <c r="Y6" s="27">
        <f t="shared" si="2"/>
        <v>110.69</v>
      </c>
      <c r="Z6" s="27">
        <f t="shared" si="2"/>
        <v>98.38</v>
      </c>
      <c r="AA6" s="27">
        <f t="shared" si="2"/>
        <v>98.34</v>
      </c>
      <c r="AB6" s="27">
        <f t="shared" si="2"/>
        <v>85.07</v>
      </c>
      <c r="AC6" s="27">
        <f t="shared" si="2"/>
        <v>104.35</v>
      </c>
      <c r="AD6" s="27">
        <f t="shared" si="2"/>
        <v>105.34</v>
      </c>
      <c r="AE6" s="27">
        <f t="shared" si="2"/>
        <v>105.77</v>
      </c>
      <c r="AF6" s="27">
        <f t="shared" si="2"/>
        <v>104.82</v>
      </c>
      <c r="AG6" s="27">
        <f t="shared" si="2"/>
        <v>106.46</v>
      </c>
      <c r="AH6" s="25" t="str">
        <f>IF(AH7="","",IF(AH7="-","【-】","【"&amp;SUBSTITUTE(TEXT(AH7,"#,##0.00"),"-","△")&amp;"】"))</f>
        <v>【108.24】</v>
      </c>
      <c r="AI6" s="25">
        <f t="shared" ref="AI6:AR6" si="3">IF(AI7="",NA(),AI7)</f>
        <v>0</v>
      </c>
      <c r="AJ6" s="25">
        <f t="shared" si="3"/>
        <v>0</v>
      </c>
      <c r="AK6" s="25">
        <f t="shared" si="3"/>
        <v>0</v>
      </c>
      <c r="AL6" s="25">
        <f t="shared" si="3"/>
        <v>0</v>
      </c>
      <c r="AM6" s="25">
        <f t="shared" si="3"/>
        <v>0</v>
      </c>
      <c r="AN6" s="27">
        <f t="shared" si="3"/>
        <v>21.69</v>
      </c>
      <c r="AO6" s="27">
        <f t="shared" si="3"/>
        <v>24.04</v>
      </c>
      <c r="AP6" s="27">
        <f t="shared" si="3"/>
        <v>28.03</v>
      </c>
      <c r="AQ6" s="27">
        <f t="shared" si="3"/>
        <v>26.73</v>
      </c>
      <c r="AR6" s="27">
        <f t="shared" si="3"/>
        <v>27.85</v>
      </c>
      <c r="AS6" s="25" t="str">
        <f>IF(AS7="","",IF(AS7="-","【-】","【"&amp;SUBSTITUTE(TEXT(AS7,"#,##0.00"),"-","△")&amp;"】"))</f>
        <v>【1.50】</v>
      </c>
      <c r="AT6" s="27">
        <f t="shared" ref="AT6:BC6" si="4">IF(AT7="",NA(),AT7)</f>
        <v>138.87</v>
      </c>
      <c r="AU6" s="27">
        <f t="shared" si="4"/>
        <v>133.58000000000001</v>
      </c>
      <c r="AV6" s="27">
        <f t="shared" si="4"/>
        <v>241.95</v>
      </c>
      <c r="AW6" s="27">
        <f t="shared" si="4"/>
        <v>211.65</v>
      </c>
      <c r="AX6" s="27">
        <f t="shared" si="4"/>
        <v>201.92</v>
      </c>
      <c r="AY6" s="27">
        <f t="shared" si="4"/>
        <v>301.04000000000002</v>
      </c>
      <c r="AZ6" s="27">
        <f t="shared" si="4"/>
        <v>305.08</v>
      </c>
      <c r="BA6" s="27">
        <f t="shared" si="4"/>
        <v>305.33999999999997</v>
      </c>
      <c r="BB6" s="27">
        <f t="shared" si="4"/>
        <v>310.01</v>
      </c>
      <c r="BC6" s="27">
        <f t="shared" si="4"/>
        <v>311.12</v>
      </c>
      <c r="BD6" s="25" t="str">
        <f>IF(BD7="","",IF(BD7="-","【-】","【"&amp;SUBSTITUTE(TEXT(BD7,"#,##0.00"),"-","△")&amp;"】"))</f>
        <v>【243.36】</v>
      </c>
      <c r="BE6" s="27">
        <f t="shared" ref="BE6:BN6" si="5">IF(BE7="",NA(),BE7)</f>
        <v>358.3</v>
      </c>
      <c r="BF6" s="27">
        <f t="shared" si="5"/>
        <v>465.85</v>
      </c>
      <c r="BG6" s="27">
        <f t="shared" si="5"/>
        <v>554.59</v>
      </c>
      <c r="BH6" s="27">
        <f t="shared" si="5"/>
        <v>710.29</v>
      </c>
      <c r="BI6" s="27">
        <f t="shared" si="5"/>
        <v>813.68</v>
      </c>
      <c r="BJ6" s="27">
        <f t="shared" si="5"/>
        <v>551.62</v>
      </c>
      <c r="BK6" s="27">
        <f t="shared" si="5"/>
        <v>585.59</v>
      </c>
      <c r="BL6" s="27">
        <f t="shared" si="5"/>
        <v>561.34</v>
      </c>
      <c r="BM6" s="27">
        <f t="shared" si="5"/>
        <v>538.33000000000004</v>
      </c>
      <c r="BN6" s="27">
        <f t="shared" si="5"/>
        <v>515.14</v>
      </c>
      <c r="BO6" s="25" t="str">
        <f>IF(BO7="","",IF(BO7="-","【-】","【"&amp;SUBSTITUTE(TEXT(BO7,"#,##0.00"),"-","△")&amp;"】"))</f>
        <v>【265.93】</v>
      </c>
      <c r="BP6" s="27">
        <f t="shared" ref="BP6:BY6" si="6">IF(BP7="",NA(),BP7)</f>
        <v>104.96</v>
      </c>
      <c r="BQ6" s="27">
        <f t="shared" si="6"/>
        <v>107.17</v>
      </c>
      <c r="BR6" s="27">
        <f t="shared" si="6"/>
        <v>94.58</v>
      </c>
      <c r="BS6" s="27">
        <f t="shared" si="6"/>
        <v>87.24</v>
      </c>
      <c r="BT6" s="27">
        <f t="shared" si="6"/>
        <v>81.83</v>
      </c>
      <c r="BU6" s="27">
        <f t="shared" si="6"/>
        <v>87.11</v>
      </c>
      <c r="BV6" s="27">
        <f t="shared" si="6"/>
        <v>82.78</v>
      </c>
      <c r="BW6" s="27">
        <f t="shared" si="6"/>
        <v>84.82</v>
      </c>
      <c r="BX6" s="27">
        <f t="shared" si="6"/>
        <v>82.29</v>
      </c>
      <c r="BY6" s="27">
        <f t="shared" si="6"/>
        <v>84.16</v>
      </c>
      <c r="BZ6" s="25" t="str">
        <f>IF(BZ7="","",IF(BZ7="-","【-】","【"&amp;SUBSTITUTE(TEXT(BZ7,"#,##0.00"),"-","△")&amp;"】"))</f>
        <v>【97.82】</v>
      </c>
      <c r="CA6" s="27">
        <f t="shared" ref="CA6:CJ6" si="7">IF(CA7="",NA(),CA7)</f>
        <v>114.04</v>
      </c>
      <c r="CB6" s="27">
        <f t="shared" si="7"/>
        <v>111.59</v>
      </c>
      <c r="CC6" s="27">
        <f t="shared" si="7"/>
        <v>127.07</v>
      </c>
      <c r="CD6" s="27">
        <f t="shared" si="7"/>
        <v>131.18</v>
      </c>
      <c r="CE6" s="27">
        <f t="shared" si="7"/>
        <v>146.44</v>
      </c>
      <c r="CF6" s="27">
        <f t="shared" si="7"/>
        <v>223.98</v>
      </c>
      <c r="CG6" s="27">
        <f t="shared" si="7"/>
        <v>225.09</v>
      </c>
      <c r="CH6" s="27">
        <f t="shared" si="7"/>
        <v>224.82</v>
      </c>
      <c r="CI6" s="27">
        <f t="shared" si="7"/>
        <v>230.85</v>
      </c>
      <c r="CJ6" s="27">
        <f t="shared" si="7"/>
        <v>230.21</v>
      </c>
      <c r="CK6" s="25" t="str">
        <f>IF(CK7="","",IF(CK7="-","【-】","【"&amp;SUBSTITUTE(TEXT(CK7,"#,##0.00"),"-","△")&amp;"】"))</f>
        <v>【177.56】</v>
      </c>
      <c r="CL6" s="27">
        <f t="shared" ref="CL6:CU6" si="8">IF(CL7="",NA(),CL7)</f>
        <v>63.02</v>
      </c>
      <c r="CM6" s="27">
        <f t="shared" si="8"/>
        <v>63.82</v>
      </c>
      <c r="CN6" s="27">
        <f t="shared" si="8"/>
        <v>65.430000000000007</v>
      </c>
      <c r="CO6" s="27">
        <f t="shared" si="8"/>
        <v>66.36</v>
      </c>
      <c r="CP6" s="27">
        <f t="shared" si="8"/>
        <v>65.58</v>
      </c>
      <c r="CQ6" s="27">
        <f t="shared" si="8"/>
        <v>49.64</v>
      </c>
      <c r="CR6" s="27">
        <f t="shared" si="8"/>
        <v>49.38</v>
      </c>
      <c r="CS6" s="27">
        <f t="shared" si="8"/>
        <v>50.09</v>
      </c>
      <c r="CT6" s="27">
        <f t="shared" si="8"/>
        <v>50.1</v>
      </c>
      <c r="CU6" s="27">
        <f t="shared" si="8"/>
        <v>49.76</v>
      </c>
      <c r="CV6" s="25" t="str">
        <f>IF(CV7="","",IF(CV7="-","【-】","【"&amp;SUBSTITUTE(TEXT(CV7,"#,##0.00"),"-","△")&amp;"】"))</f>
        <v>【59.81】</v>
      </c>
      <c r="CW6" s="27">
        <f t="shared" ref="CW6:DF6" si="9">IF(CW7="",NA(),CW7)</f>
        <v>83</v>
      </c>
      <c r="CX6" s="27">
        <f t="shared" si="9"/>
        <v>83</v>
      </c>
      <c r="CY6" s="27">
        <f t="shared" si="9"/>
        <v>79.7</v>
      </c>
      <c r="CZ6" s="27">
        <f t="shared" si="9"/>
        <v>80</v>
      </c>
      <c r="DA6" s="27">
        <f t="shared" si="9"/>
        <v>80</v>
      </c>
      <c r="DB6" s="27">
        <f t="shared" si="9"/>
        <v>78.09</v>
      </c>
      <c r="DC6" s="27">
        <f t="shared" si="9"/>
        <v>78.010000000000005</v>
      </c>
      <c r="DD6" s="27">
        <f t="shared" si="9"/>
        <v>77.599999999999994</v>
      </c>
      <c r="DE6" s="27">
        <f t="shared" si="9"/>
        <v>77.3</v>
      </c>
      <c r="DF6" s="27">
        <f t="shared" si="9"/>
        <v>76.64</v>
      </c>
      <c r="DG6" s="25" t="str">
        <f>IF(DG7="","",IF(DG7="-","【-】","【"&amp;SUBSTITUTE(TEXT(DG7,"#,##0.00"),"-","△")&amp;"】"))</f>
        <v>【89.42】</v>
      </c>
      <c r="DH6" s="27">
        <f t="shared" ref="DH6:DQ6" si="10">IF(DH7="",NA(),DH7)</f>
        <v>57.78</v>
      </c>
      <c r="DI6" s="27">
        <f t="shared" si="10"/>
        <v>54.43</v>
      </c>
      <c r="DJ6" s="27">
        <f t="shared" si="10"/>
        <v>53.45</v>
      </c>
      <c r="DK6" s="27">
        <f t="shared" si="10"/>
        <v>50.27</v>
      </c>
      <c r="DL6" s="27">
        <f t="shared" si="10"/>
        <v>48.15</v>
      </c>
      <c r="DM6" s="27">
        <f t="shared" si="10"/>
        <v>47.31</v>
      </c>
      <c r="DN6" s="27">
        <f t="shared" si="10"/>
        <v>47.5</v>
      </c>
      <c r="DO6" s="27">
        <f t="shared" si="10"/>
        <v>48.41</v>
      </c>
      <c r="DP6" s="27">
        <f t="shared" si="10"/>
        <v>50.02</v>
      </c>
      <c r="DQ6" s="27">
        <f t="shared" si="10"/>
        <v>51.38</v>
      </c>
      <c r="DR6" s="25" t="str">
        <f>IF(DR7="","",IF(DR7="-","【-】","【"&amp;SUBSTITUTE(TEXT(DR7,"#,##0.00"),"-","△")&amp;"】"))</f>
        <v>【52.02】</v>
      </c>
      <c r="DS6" s="27">
        <f t="shared" ref="DS6:EB6" si="11">IF(DS7="",NA(),DS7)</f>
        <v>72.260000000000005</v>
      </c>
      <c r="DT6" s="27">
        <f t="shared" si="11"/>
        <v>71.09</v>
      </c>
      <c r="DU6" s="27">
        <f t="shared" si="11"/>
        <v>67.75</v>
      </c>
      <c r="DV6" s="27">
        <f t="shared" si="11"/>
        <v>62.95</v>
      </c>
      <c r="DW6" s="27">
        <f t="shared" si="11"/>
        <v>58.48</v>
      </c>
      <c r="DX6" s="27">
        <f t="shared" si="11"/>
        <v>16.77</v>
      </c>
      <c r="DY6" s="27">
        <f t="shared" si="11"/>
        <v>17.399999999999999</v>
      </c>
      <c r="DZ6" s="27">
        <f t="shared" si="11"/>
        <v>18.64</v>
      </c>
      <c r="EA6" s="27">
        <f t="shared" si="11"/>
        <v>19.510000000000002</v>
      </c>
      <c r="EB6" s="27">
        <f t="shared" si="11"/>
        <v>21.6</v>
      </c>
      <c r="EC6" s="25" t="str">
        <f>IF(EC7="","",IF(EC7="-","【-】","【"&amp;SUBSTITUTE(TEXT(EC7,"#,##0.00"),"-","△")&amp;"】"))</f>
        <v>【25.37】</v>
      </c>
      <c r="ED6" s="25">
        <f t="shared" ref="ED6:EM6" si="12">IF(ED7="",NA(),ED7)</f>
        <v>0</v>
      </c>
      <c r="EE6" s="25">
        <f t="shared" si="12"/>
        <v>0</v>
      </c>
      <c r="EF6" s="27">
        <f t="shared" si="12"/>
        <v>1.5699999999999998</v>
      </c>
      <c r="EG6" s="27">
        <f t="shared" si="12"/>
        <v>2.02</v>
      </c>
      <c r="EH6" s="27">
        <f t="shared" si="12"/>
        <v>4.1500000000000004</v>
      </c>
      <c r="EI6" s="27">
        <f t="shared" si="12"/>
        <v>0.47</v>
      </c>
      <c r="EJ6" s="27">
        <f t="shared" si="12"/>
        <v>0.4</v>
      </c>
      <c r="EK6" s="27">
        <f t="shared" si="12"/>
        <v>0.36</v>
      </c>
      <c r="EL6" s="27">
        <f t="shared" si="12"/>
        <v>0.56999999999999995</v>
      </c>
      <c r="EM6" s="27">
        <f t="shared" si="12"/>
        <v>0.56000000000000005</v>
      </c>
      <c r="EN6" s="25" t="str">
        <f>IF(EN7="","",IF(EN7="-","【-】","【"&amp;SUBSTITUTE(TEXT(EN7,"#,##0.00"),"-","△")&amp;"】"))</f>
        <v>【0.62】</v>
      </c>
    </row>
    <row r="7" spans="1:144" s="14" customFormat="1" x14ac:dyDescent="0.2">
      <c r="A7" s="15"/>
      <c r="B7" s="21">
        <v>2023</v>
      </c>
      <c r="C7" s="21">
        <v>453838</v>
      </c>
      <c r="D7" s="21">
        <v>46</v>
      </c>
      <c r="E7" s="21">
        <v>1</v>
      </c>
      <c r="F7" s="21">
        <v>0</v>
      </c>
      <c r="G7" s="21">
        <v>1</v>
      </c>
      <c r="H7" s="21" t="s">
        <v>17</v>
      </c>
      <c r="I7" s="21" t="s">
        <v>95</v>
      </c>
      <c r="J7" s="21" t="s">
        <v>96</v>
      </c>
      <c r="K7" s="21" t="s">
        <v>97</v>
      </c>
      <c r="L7" s="21" t="s">
        <v>79</v>
      </c>
      <c r="M7" s="21" t="s">
        <v>14</v>
      </c>
      <c r="N7" s="26" t="s">
        <v>98</v>
      </c>
      <c r="O7" s="26">
        <v>24.29</v>
      </c>
      <c r="P7" s="26">
        <v>96.81</v>
      </c>
      <c r="Q7" s="26">
        <v>2460</v>
      </c>
      <c r="R7" s="26">
        <v>6941</v>
      </c>
      <c r="S7" s="26">
        <v>95.19</v>
      </c>
      <c r="T7" s="26">
        <v>72.92</v>
      </c>
      <c r="U7" s="26">
        <v>6625</v>
      </c>
      <c r="V7" s="26">
        <v>12.3</v>
      </c>
      <c r="W7" s="26">
        <v>538.62</v>
      </c>
      <c r="X7" s="26">
        <v>107.11</v>
      </c>
      <c r="Y7" s="26">
        <v>110.69</v>
      </c>
      <c r="Z7" s="26">
        <v>98.38</v>
      </c>
      <c r="AA7" s="26">
        <v>98.34</v>
      </c>
      <c r="AB7" s="26">
        <v>85.07</v>
      </c>
      <c r="AC7" s="26">
        <v>104.35</v>
      </c>
      <c r="AD7" s="26">
        <v>105.34</v>
      </c>
      <c r="AE7" s="26">
        <v>105.77</v>
      </c>
      <c r="AF7" s="26">
        <v>104.82</v>
      </c>
      <c r="AG7" s="26">
        <v>106.46</v>
      </c>
      <c r="AH7" s="26">
        <v>108.24</v>
      </c>
      <c r="AI7" s="26">
        <v>0</v>
      </c>
      <c r="AJ7" s="26">
        <v>0</v>
      </c>
      <c r="AK7" s="26">
        <v>0</v>
      </c>
      <c r="AL7" s="26">
        <v>0</v>
      </c>
      <c r="AM7" s="26">
        <v>0</v>
      </c>
      <c r="AN7" s="26">
        <v>21.69</v>
      </c>
      <c r="AO7" s="26">
        <v>24.04</v>
      </c>
      <c r="AP7" s="26">
        <v>28.03</v>
      </c>
      <c r="AQ7" s="26">
        <v>26.73</v>
      </c>
      <c r="AR7" s="26">
        <v>27.85</v>
      </c>
      <c r="AS7" s="26">
        <v>1.5</v>
      </c>
      <c r="AT7" s="26">
        <v>138.87</v>
      </c>
      <c r="AU7" s="26">
        <v>133.58000000000001</v>
      </c>
      <c r="AV7" s="26">
        <v>241.95</v>
      </c>
      <c r="AW7" s="26">
        <v>211.65</v>
      </c>
      <c r="AX7" s="26">
        <v>201.92</v>
      </c>
      <c r="AY7" s="26">
        <v>301.04000000000002</v>
      </c>
      <c r="AZ7" s="26">
        <v>305.08</v>
      </c>
      <c r="BA7" s="26">
        <v>305.33999999999997</v>
      </c>
      <c r="BB7" s="26">
        <v>310.01</v>
      </c>
      <c r="BC7" s="26">
        <v>311.12</v>
      </c>
      <c r="BD7" s="26">
        <v>243.36</v>
      </c>
      <c r="BE7" s="26">
        <v>358.3</v>
      </c>
      <c r="BF7" s="26">
        <v>465.85</v>
      </c>
      <c r="BG7" s="26">
        <v>554.59</v>
      </c>
      <c r="BH7" s="26">
        <v>710.29</v>
      </c>
      <c r="BI7" s="26">
        <v>813.68</v>
      </c>
      <c r="BJ7" s="26">
        <v>551.62</v>
      </c>
      <c r="BK7" s="26">
        <v>585.59</v>
      </c>
      <c r="BL7" s="26">
        <v>561.34</v>
      </c>
      <c r="BM7" s="26">
        <v>538.33000000000004</v>
      </c>
      <c r="BN7" s="26">
        <v>515.14</v>
      </c>
      <c r="BO7" s="26">
        <v>265.93</v>
      </c>
      <c r="BP7" s="26">
        <v>104.96</v>
      </c>
      <c r="BQ7" s="26">
        <v>107.17</v>
      </c>
      <c r="BR7" s="26">
        <v>94.58</v>
      </c>
      <c r="BS7" s="26">
        <v>87.24</v>
      </c>
      <c r="BT7" s="26">
        <v>81.83</v>
      </c>
      <c r="BU7" s="26">
        <v>87.11</v>
      </c>
      <c r="BV7" s="26">
        <v>82.78</v>
      </c>
      <c r="BW7" s="26">
        <v>84.82</v>
      </c>
      <c r="BX7" s="26">
        <v>82.29</v>
      </c>
      <c r="BY7" s="26">
        <v>84.16</v>
      </c>
      <c r="BZ7" s="26">
        <v>97.82</v>
      </c>
      <c r="CA7" s="26">
        <v>114.04</v>
      </c>
      <c r="CB7" s="26">
        <v>111.59</v>
      </c>
      <c r="CC7" s="26">
        <v>127.07</v>
      </c>
      <c r="CD7" s="26">
        <v>131.18</v>
      </c>
      <c r="CE7" s="26">
        <v>146.44</v>
      </c>
      <c r="CF7" s="26">
        <v>223.98</v>
      </c>
      <c r="CG7" s="26">
        <v>225.09</v>
      </c>
      <c r="CH7" s="26">
        <v>224.82</v>
      </c>
      <c r="CI7" s="26">
        <v>230.85</v>
      </c>
      <c r="CJ7" s="26">
        <v>230.21</v>
      </c>
      <c r="CK7" s="26">
        <v>177.56</v>
      </c>
      <c r="CL7" s="26">
        <v>63.02</v>
      </c>
      <c r="CM7" s="26">
        <v>63.82</v>
      </c>
      <c r="CN7" s="26">
        <v>65.430000000000007</v>
      </c>
      <c r="CO7" s="26">
        <v>66.36</v>
      </c>
      <c r="CP7" s="26">
        <v>65.58</v>
      </c>
      <c r="CQ7" s="26">
        <v>49.64</v>
      </c>
      <c r="CR7" s="26">
        <v>49.38</v>
      </c>
      <c r="CS7" s="26">
        <v>50.09</v>
      </c>
      <c r="CT7" s="26">
        <v>50.1</v>
      </c>
      <c r="CU7" s="26">
        <v>49.76</v>
      </c>
      <c r="CV7" s="26">
        <v>59.81</v>
      </c>
      <c r="CW7" s="26">
        <v>83</v>
      </c>
      <c r="CX7" s="26">
        <v>83</v>
      </c>
      <c r="CY7" s="26">
        <v>79.7</v>
      </c>
      <c r="CZ7" s="26">
        <v>80</v>
      </c>
      <c r="DA7" s="26">
        <v>80</v>
      </c>
      <c r="DB7" s="26">
        <v>78.09</v>
      </c>
      <c r="DC7" s="26">
        <v>78.010000000000005</v>
      </c>
      <c r="DD7" s="26">
        <v>77.599999999999994</v>
      </c>
      <c r="DE7" s="26">
        <v>77.3</v>
      </c>
      <c r="DF7" s="26">
        <v>76.64</v>
      </c>
      <c r="DG7" s="26">
        <v>89.42</v>
      </c>
      <c r="DH7" s="26">
        <v>57.78</v>
      </c>
      <c r="DI7" s="26">
        <v>54.43</v>
      </c>
      <c r="DJ7" s="26">
        <v>53.45</v>
      </c>
      <c r="DK7" s="26">
        <v>50.27</v>
      </c>
      <c r="DL7" s="26">
        <v>48.15</v>
      </c>
      <c r="DM7" s="26">
        <v>47.31</v>
      </c>
      <c r="DN7" s="26">
        <v>47.5</v>
      </c>
      <c r="DO7" s="26">
        <v>48.41</v>
      </c>
      <c r="DP7" s="26">
        <v>50.02</v>
      </c>
      <c r="DQ7" s="26">
        <v>51.38</v>
      </c>
      <c r="DR7" s="26">
        <v>52.02</v>
      </c>
      <c r="DS7" s="26">
        <v>72.260000000000005</v>
      </c>
      <c r="DT7" s="26">
        <v>71.09</v>
      </c>
      <c r="DU7" s="26">
        <v>67.75</v>
      </c>
      <c r="DV7" s="26">
        <v>62.95</v>
      </c>
      <c r="DW7" s="26">
        <v>58.48</v>
      </c>
      <c r="DX7" s="26">
        <v>16.77</v>
      </c>
      <c r="DY7" s="26">
        <v>17.399999999999999</v>
      </c>
      <c r="DZ7" s="26">
        <v>18.64</v>
      </c>
      <c r="EA7" s="26">
        <v>19.510000000000002</v>
      </c>
      <c r="EB7" s="26">
        <v>21.6</v>
      </c>
      <c r="EC7" s="26">
        <v>25.37</v>
      </c>
      <c r="ED7" s="26">
        <v>0</v>
      </c>
      <c r="EE7" s="26">
        <v>0</v>
      </c>
      <c r="EF7" s="26">
        <v>1.5699999999999998</v>
      </c>
      <c r="EG7" s="26">
        <v>2.02</v>
      </c>
      <c r="EH7" s="26">
        <v>4.1500000000000004</v>
      </c>
      <c r="EI7" s="26">
        <v>0.47</v>
      </c>
      <c r="EJ7" s="26">
        <v>0.4</v>
      </c>
      <c r="EK7" s="26">
        <v>0.36</v>
      </c>
      <c r="EL7" s="26">
        <v>0.56999999999999995</v>
      </c>
      <c r="EM7" s="26">
        <v>0.56000000000000005</v>
      </c>
      <c r="EN7" s="26">
        <v>0.62</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51</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cp:lastPrinted>2025-02-14T06:01:49Z</cp:lastPrinted>
  <dcterms:created xsi:type="dcterms:W3CDTF">2025-01-24T06:56:09Z</dcterms:created>
  <dcterms:modified xsi:type="dcterms:W3CDTF">2025-02-27T02:13:10Z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2025-02-12T04:14:46Z</vt:filetime>
  </property>
</Properties>
</file>