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50121【依頼】経営比較分析表の分析等について\07ホームページ掲載\01法適用\【法適】上水道\"/>
    </mc:Choice>
  </mc:AlternateContent>
  <xr:revisionPtr revIDLastSave="0" documentId="13_ncr:1_{71CA38ED-B0D1-404E-8B07-96A21560879F}" xr6:coauthVersionLast="47" xr6:coauthVersionMax="47" xr10:uidLastSave="{00000000-0000-0000-0000-000000000000}"/>
  <workbookProtection workbookAlgorithmName="SHA-512" workbookHashValue="yM5w5pKrmJ+DXGlxgdJ5Vk5hkx/H7WG+PZZDYokUBTkulKg+dnf9rZgPiRnx5ZA/q6oH8y32GpnWcawcfZKK7g==" workbookSaltValue="TwxHGNen9+GBB3kGhseRHg==" workbookSpinCount="100000" lockStructure="1"/>
  <bookViews>
    <workbookView xWindow="28680" yWindow="-120" windowWidth="29040" windowHeight="15840" xr2:uid="{00000000-000D-0000-FFFF-FFFF00000000}"/>
  </bookViews>
  <sheets>
    <sheet name="法適用_水道事業" sheetId="4" r:id="rId1"/>
    <sheet name="データ" sheetId="5" state="hidden" r:id="rId2"/>
  </sheet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I10" i="4" s="1"/>
  <c r="N6" i="5"/>
  <c r="M6" i="5"/>
  <c r="AD8" i="4" s="1"/>
  <c r="L6" i="5"/>
  <c r="W8" i="4" s="1"/>
  <c r="K6" i="5"/>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J85" i="4"/>
  <c r="BB10" i="4"/>
  <c r="AT10" i="4"/>
  <c r="AL10" i="4"/>
  <c r="W10" i="4"/>
  <c r="B10" i="4"/>
  <c r="BB8" i="4"/>
  <c r="AT8" i="4"/>
  <c r="AL8" i="4"/>
  <c r="P8" i="4"/>
  <c r="B8"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<sst xmlns="http://schemas.openxmlformats.org/spreadsheetml/2006/main" count="228" uniqueCount="113">
  <si>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</si>
  <si>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</si>
  <si>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</si>
  <si>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</si>
  <si>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</si>
  <si>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</si>
  <si>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</si>
  <si>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</si>
  <si>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</si>
  <si>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</si>
  <si>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</si>
  <si>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</si>
  <si>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</si>
  <si>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</si>
  <si>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</si>
  <si>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</si>
  <si>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</si>
  <si>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</si>
  <si>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</si>
  <si>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</si>
  <si>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</si>
  <si>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</si>
  <si>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</si>
  <si>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</si>
  <si>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</si>
  <si>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</si>
  <si>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</si>
  <si>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</si>
  <si>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</si>
  <si>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</si>
  <si>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</si>
  <si>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</si>
  <si>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</si>
  <si>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</si>
  <si>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</si>
  <si>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</si>
  <si>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</si>
  <si>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</si>
  <si>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</si>
  <si>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</si>
  <si>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</si>
  <si>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</si>
  <si>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</si>
  <si>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</si>
  <si>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</si>
  <si>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</si>
  <si>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</si>
  <si>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</si>
  <si>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</si>
  <si>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</si>
  <si>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</si>
  <si>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</si>
  <si>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</si>
  <si>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</si>
  <si>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</si>
  <si>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</si>
  <si>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</si>
  <si>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</si>
  <si>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</si>
  <si>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</si>
  <si>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</si>
  <si>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</si>
  <si>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</si>
  <si>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</si>
  <si>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</si>
  <si>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</si>
  <si>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</si>
  <si>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</si>
  <si>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</si>
  <si>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</si>
  <si>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</si>
  <si>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</si>
  <si>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</si>
  <si>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</si>
  <si>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</si>
  <si>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</si>
  <si>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</si>
  <si>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</si>
  <si>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</si>
  <si>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</si>
  <si>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</si>
  <si>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</si>
  <si>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</si>
  <si>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</si>
  <si>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</si>
  <si>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</si>
  <si>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</si>
  <si>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</si>
  <si>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</si>
  <si>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</si>
  <si>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</si>
  <si>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</si>
  <si>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</si>
  <si>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新富町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</si>
  <si>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</si>
  <si>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</si>
  <si>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</si>
  <si>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</si>
  <si>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</si>
  <si>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</si>
  <si>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</si>
  <si>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</si>
  <si>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</si>
  <si>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</si>
  <si>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</si>
  <si>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</si>
  <si>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</si>
  <si>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</si>
  <si>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</si>
  <si>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</si>
  <si>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 試算の老朽化度合いを示す有形固定資産減価償却率は増加傾向にあります。また、類似団体と比べ高い数値となっています。昭和50年代前半から大規模な管路整備等を行っていますが、その際に布設した管路等が耐用年数を迎える時期となっています。
② 管路の老朽化度合いを示す管路経年化率は令和元年度のマッピングシステム導入に伴い令和３年度から法定耐用年数を超えた管路延長の把握が可能となったことで、本町の数値が明確となりました。類似団体及び全国平均を上回っていますが、昭和50年代前半からの大規模な管路整備が影響しています。事業費の平準化を図り、計画的かつ効率的な更新に取り組む必要があります。
③ 管路更新率は類似団体と同程度です。当該値が0.35％であるため、すべての管路を更新するのに285年程度必要な状況です。管路更新を加速させる必要がある反面、財源や人員の確保が課題となっています。</t>
    <rPh sb="2" eb="4">
      <t>シサン</t>
    </rPh>
    <rPh sb="5" eb="10">
      <t>ロウキュウカドア</t>
    </rPh>
    <rPh sb="12" eb="13">
      <t>シメ</t>
    </rPh>
    <rPh sb="14" eb="25">
      <t>ユウケイコテイシサンゲンカショウキャクリツ</t>
    </rPh>
    <rPh sb="26" eb="30">
      <t>ゾウカケイコウ</t>
    </rPh>
    <rPh sb="39" eb="43">
      <t>ルイジダンタイ</t>
    </rPh>
    <rPh sb="44" eb="45">
      <t>クラ</t>
    </rPh>
    <rPh sb="46" eb="47">
      <t>タカ</t>
    </rPh>
    <rPh sb="48" eb="50">
      <t>スウチ</t>
    </rPh>
    <rPh sb="78" eb="79">
      <t>オコナ</t>
    </rPh>
    <rPh sb="88" eb="89">
      <t>サイ</t>
    </rPh>
    <rPh sb="119" eb="121">
      <t>カンロ</t>
    </rPh>
    <rPh sb="122" eb="125">
      <t>ロウキュウカ</t>
    </rPh>
    <rPh sb="125" eb="127">
      <t>ドア</t>
    </rPh>
    <rPh sb="129" eb="130">
      <t>シメ</t>
    </rPh>
    <rPh sb="131" eb="133">
      <t>カンロ</t>
    </rPh>
    <rPh sb="133" eb="136">
      <t>ケイネンカ</t>
    </rPh>
    <rPh sb="136" eb="137">
      <t>リツ</t>
    </rPh>
    <rPh sb="294" eb="299">
      <t>カンロコウシンリツ</t>
    </rPh>
    <rPh sb="300" eb="304">
      <t>ルイジダンタイ</t>
    </rPh>
    <rPh sb="305" eb="308">
      <t>ドウテイド</t>
    </rPh>
    <rPh sb="311" eb="314">
      <t>トウガイチ</t>
    </rPh>
    <rPh sb="330" eb="332">
      <t>カンロ</t>
    </rPh>
    <rPh sb="333" eb="335">
      <t>コウシン</t>
    </rPh>
    <rPh sb="342" eb="345">
      <t>ネンテイド</t>
    </rPh>
    <rPh sb="345" eb="347">
      <t>ヒツヨウ</t>
    </rPh>
    <rPh sb="348" eb="350">
      <t>ジョウキョウ</t>
    </rPh>
    <rPh sb="353" eb="357">
      <t>カンロコウシン</t>
    </rPh>
    <rPh sb="358" eb="360">
      <t>カソク</t>
    </rPh>
    <rPh sb="368" eb="370">
      <t>ハンメン</t>
    </rPh>
    <rPh sb="371" eb="373">
      <t>ザイゲン</t>
    </rPh>
    <rPh sb="374" eb="376">
      <t>ジンイン</t>
    </rPh>
    <rPh sb="377" eb="379">
      <t>カクホ</t>
    </rPh>
    <rPh sb="380" eb="382">
      <t>カダイ</t>
    </rPh>
    <phoneticPr fontId="4"/>
  </si>
  <si>
    <t>　上記経営指標から、経営の健全性効率性は維持していると判断できるものの、給水人口の減少に伴う収益の減少や物価高騰に伴う経常費用の増加は年々続いていることから、引き続き経費縮減と収入確保に努める必要があります。
　また、過去に建設した施設等が大量に更新時期を迎えていますが、財源や人材の確保が課題となっている状況です。事業費の平準化を図りつつ、計画的かつ効率的な更新に取り組む必要があります。
　今後も安定的に水道事業を継続していくため、中長期における新富町水道事業基本計画及び経営戦略に基づき、施設の更新及び老朽管の布設替等を計画的に進めます。また、近隣事業体との経営統合等広域化についても検討を進め、効率的に水需給の均衡を図るだけでなく、経営基盤や技術基盤の強化を進めていきます。</t>
    <rPh sb="1" eb="7">
      <t>ジョウキケイエイシヒョウ</t>
    </rPh>
    <rPh sb="10" eb="12">
      <t>ケイエイ</t>
    </rPh>
    <rPh sb="13" eb="16">
      <t>ケンゼンセイ</t>
    </rPh>
    <rPh sb="16" eb="19">
      <t>コウリツセイ</t>
    </rPh>
    <rPh sb="20" eb="22">
      <t>イジ</t>
    </rPh>
    <rPh sb="27" eb="29">
      <t>ハンダン</t>
    </rPh>
    <rPh sb="36" eb="40">
      <t>キュウスイジンコウ</t>
    </rPh>
    <rPh sb="41" eb="43">
      <t>ゲンショウ</t>
    </rPh>
    <rPh sb="52" eb="56">
      <t>ブッカコウトウ</t>
    </rPh>
    <rPh sb="57" eb="58">
      <t>トモナ</t>
    </rPh>
    <rPh sb="59" eb="63">
      <t>ケイジョウヒヨウ</t>
    </rPh>
    <rPh sb="64" eb="66">
      <t>ゾウカ</t>
    </rPh>
    <rPh sb="67" eb="70">
      <t>ネンネンツヅ</t>
    </rPh>
    <rPh sb="79" eb="80">
      <t>ヒ</t>
    </rPh>
    <rPh sb="81" eb="82">
      <t>ツヅ</t>
    </rPh>
    <rPh sb="83" eb="87">
      <t>ケイヒシュクゲン</t>
    </rPh>
    <rPh sb="88" eb="92">
      <t>シュウニュウカクホ</t>
    </rPh>
    <rPh sb="93" eb="94">
      <t>ツト</t>
    </rPh>
    <rPh sb="96" eb="98">
      <t>ヒツヨウ</t>
    </rPh>
    <rPh sb="136" eb="138">
      <t>ザイゲン</t>
    </rPh>
    <rPh sb="139" eb="141">
      <t>ジンザイ</t>
    </rPh>
    <rPh sb="142" eb="144">
      <t>カクホ</t>
    </rPh>
    <rPh sb="145" eb="147">
      <t>カダイ</t>
    </rPh>
    <rPh sb="153" eb="155">
      <t>ジョウキョウ</t>
    </rPh>
    <rPh sb="333" eb="334">
      <t>スス</t>
    </rPh>
    <phoneticPr fontId="4"/>
  </si>
  <si>
    <t>① 経営の健全性を示す経常収支比率は109.13％となりました。昨年度実施した電気計装設備等の除却に伴う長期前受金の減少と当該設備の更新に伴う減価償却費の増加により、前年度と比較すると12.63ポイント減少したものの、健全経営の水準とされる100％を上回っています。
② 営業収益に対する累積欠損金は生じておらず、0％となっています。
③ 短期的な債務に対する支払能力を示す流動比率は100％以上であり、現金等の減少や未払金の増加等、比率の減少要因は見られません。引き続き更なる費用の削減や業務効率化による財源の確保が必要です。
④ 企業債残高の規模を示す企業債残高対給水収益比率は類似団体と比較し低くなっています。
⑤ 料金水準の妥当性を示す料金回収率は、前述の電気計装設備等の更新に伴う減価償却費の増加が影響し、前年度比2.96ポイント減の109.27％となったものの、100％を超えているため事業に必要な費用を給水収益で賄えています。
⑥ 給水原価は、類似団体と比較し低い水準を維持していますが、有収水量の減少や経常費用の増加が続いていることから引き続き経営改善の検討が必要です。
⑦ 施設利用状況や適正規模の判断要因となる施設利用率は類似団体と同程度です。一般的に高い数値であることが望ましいですが、一日最大配水量で試算した場合でも60％程度となっており、残り40％の余力がある状況です。非常時への対応や給水人口の減少等踏まえ適正規模の検討を続ける必要があります。
⑧ 有収率は例年どおりです。引き続き水道施設等の漏水対応を早期に行い有収率向上に努めます。またスマートメーターの一部導入による宅内漏水の早期把握と情報提供により、漏水による減免件数も減らしていきます。</t>
    <rPh sb="50" eb="51">
      <t>トモナ</t>
    </rPh>
    <rPh sb="61" eb="65">
      <t>トウガイセツビ</t>
    </rPh>
    <rPh sb="69" eb="70">
      <t>トモナ</t>
    </rPh>
    <rPh sb="136" eb="140">
      <t>エイギョウシュウエキ</t>
    </rPh>
    <rPh sb="141" eb="142">
      <t>タイ</t>
    </rPh>
    <rPh sb="144" eb="149">
      <t>ルイセキケッソンキン</t>
    </rPh>
    <rPh sb="150" eb="151">
      <t>ショウ</t>
    </rPh>
    <rPh sb="170" eb="173">
      <t>タンキテキ</t>
    </rPh>
    <rPh sb="174" eb="176">
      <t>サイム</t>
    </rPh>
    <rPh sb="177" eb="178">
      <t>タイ</t>
    </rPh>
    <rPh sb="180" eb="184">
      <t>シハライノウリョク</t>
    </rPh>
    <rPh sb="185" eb="186">
      <t>シメ</t>
    </rPh>
    <rPh sb="236" eb="237">
      <t>サラ</t>
    </rPh>
    <rPh sb="239" eb="241">
      <t>ヒヨウ</t>
    </rPh>
    <rPh sb="242" eb="244">
      <t>サクゲン</t>
    </rPh>
    <rPh sb="245" eb="250">
      <t>ギョウムコウリツカ</t>
    </rPh>
    <rPh sb="259" eb="261">
      <t>ヒツヨウ</t>
    </rPh>
    <rPh sb="423" eb="427">
      <t>キュウスイゲンカ</t>
    </rPh>
    <rPh sb="429" eb="433">
      <t>ルイジダンタイ</t>
    </rPh>
    <rPh sb="434" eb="436">
      <t>ヒカク</t>
    </rPh>
    <rPh sb="437" eb="438">
      <t>ヒク</t>
    </rPh>
    <rPh sb="439" eb="441">
      <t>スイジュン</t>
    </rPh>
    <rPh sb="442" eb="444">
      <t>イジ</t>
    </rPh>
    <rPh sb="451" eb="453">
      <t>ユウシュウ</t>
    </rPh>
    <rPh sb="453" eb="455">
      <t>スイリョウ</t>
    </rPh>
    <rPh sb="456" eb="458">
      <t>ゲンショウ</t>
    </rPh>
    <rPh sb="459" eb="463">
      <t>ケイジョウヒヨウ</t>
    </rPh>
    <rPh sb="464" eb="466">
      <t>ゾウカ</t>
    </rPh>
    <rPh sb="467" eb="468">
      <t>ツヅ</t>
    </rPh>
    <rPh sb="476" eb="477">
      <t>ヒ</t>
    </rPh>
    <rPh sb="478" eb="479">
      <t>ツヅ</t>
    </rPh>
    <rPh sb="480" eb="484">
      <t>ケイエイカイゼン</t>
    </rPh>
    <rPh sb="485" eb="487">
      <t>ケントウ</t>
    </rPh>
    <rPh sb="488" eb="490">
      <t>ヒツヨウ</t>
    </rPh>
    <rPh sb="496" eb="498">
      <t>シセツ</t>
    </rPh>
    <rPh sb="498" eb="502">
      <t>リヨウジョウキョウ</t>
    </rPh>
    <rPh sb="503" eb="507">
      <t>テキセイキボ</t>
    </rPh>
    <rPh sb="508" eb="512">
      <t>ハンダンヨウイン</t>
    </rPh>
    <rPh sb="639" eb="642">
      <t>ユウシュウリツ</t>
    </rPh>
    <rPh sb="643" eb="645">
      <t>レイネン</t>
    </rPh>
    <rPh sb="651" eb="652">
      <t>ヒ</t>
    </rPh>
    <rPh sb="653" eb="654">
      <t>ツヅ</t>
    </rPh>
    <rPh sb="659" eb="660">
      <t>トウ</t>
    </rPh>
    <rPh sb="663" eb="665">
      <t>タイオウ</t>
    </rPh>
    <rPh sb="666" eb="668">
      <t>ソウキ</t>
    </rPh>
    <rPh sb="669" eb="670">
      <t>オコナ</t>
    </rPh>
    <rPh sb="674" eb="676">
      <t>コウジョウ</t>
    </rPh>
    <rPh sb="693" eb="695">
      <t>イチブ</t>
    </rPh>
    <rPh sb="695" eb="697">
      <t>ドウニュウ</t>
    </rPh>
    <rPh sb="705" eb="709">
      <t>ソウキハアク</t>
    </rPh>
    <rPh sb="710" eb="714">
      <t>ジョウホウテイキョウ</t>
    </rPh>
    <rPh sb="725" eb="727">
      <t>ケンスウ</t>
    </rPh>
    <rPh sb="728" eb="729">
      <t>ヘ</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</si>
</sst>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3" fillId="0" borderId="9"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0.71</c:v>
                </c:pt>
                <c:pt idx="1">
                  <c:v>1.37</c:v>
                </c:pt>
                <c:pt idx="2">
                  <c:v>1</c:v>
                </c:pt>
                <c:pt idx="3">
                  <c:v>0.22</c:v>
                </c:pt>
                <c:pt idx="4">
                  <c:v>0.35</c:v>
                </c:pt>
              </c:numCache>
            </c:numRef>
          </c:val>
          <c:extLst>
            <c:ext xmlns:c16="http://schemas.microsoft.com/office/drawing/2014/chart" uri="{C3380CC4-5D6E-409C-BE32-E72D297353CC}">
              <c16:uniqueId val="{00000000-CF14-4A22-92A7-49F141AB31F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0.42</c:v>
                </c:pt>
                <c:pt idx="1">
                  <c:v>0.44</c:v>
                </c:pt>
                <c:pt idx="2">
                  <c:v>0.5</c:v>
                </c:pt>
                <c:pt idx="3">
                  <c:v>0.4</c:v>
                </c:pt>
                <c:pt idx="4">
                  <c:v>0.4</c:v>
                </c:pt>
              </c:numCache>
            </c:numRef>
          </c:val>
          <c:smooth val="0"/>
          <c:extLst>
            <c:ext xmlns:c16="http://schemas.microsoft.com/office/drawing/2014/chart" uri="{C3380CC4-5D6E-409C-BE32-E72D297353CC}">
              <c16:uniqueId val="{00000001-CF14-4A22-92A7-49F141AB31F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53.13</c:v>
                </c:pt>
                <c:pt idx="1">
                  <c:v>56.22</c:v>
                </c:pt>
                <c:pt idx="2">
                  <c:v>53.58</c:v>
                </c:pt>
                <c:pt idx="3">
                  <c:v>54.45</c:v>
                </c:pt>
                <c:pt idx="4">
                  <c:v>54.38</c:v>
                </c:pt>
              </c:numCache>
            </c:numRef>
          </c:val>
          <c:extLst>
            <c:ext xmlns:c16="http://schemas.microsoft.com/office/drawing/2014/chart" uri="{C3380CC4-5D6E-409C-BE32-E72D297353CC}">
              <c16:uniqueId val="{00000000-61C8-4D3B-950C-BF5EE44CCD7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54.05</c:v>
                </c:pt>
                <c:pt idx="1">
                  <c:v>54.43</c:v>
                </c:pt>
                <c:pt idx="2">
                  <c:v>53.87</c:v>
                </c:pt>
                <c:pt idx="3">
                  <c:v>54.49</c:v>
                </c:pt>
                <c:pt idx="4">
                  <c:v>54.8</c:v>
                </c:pt>
              </c:numCache>
            </c:numRef>
          </c:val>
          <c:smooth val="0"/>
          <c:extLst>
            <c:ext xmlns:c16="http://schemas.microsoft.com/office/drawing/2014/chart" uri="{C3380CC4-5D6E-409C-BE32-E72D297353CC}">
              <c16:uniqueId val="{00000001-61C8-4D3B-950C-BF5EE44CCD7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90.65</c:v>
                </c:pt>
                <c:pt idx="1">
                  <c:v>88.61</c:v>
                </c:pt>
                <c:pt idx="2">
                  <c:v>90.22</c:v>
                </c:pt>
                <c:pt idx="3">
                  <c:v>89.85</c:v>
                </c:pt>
                <c:pt idx="4">
                  <c:v>88.82</c:v>
                </c:pt>
              </c:numCache>
            </c:numRef>
          </c:val>
          <c:extLst>
            <c:ext xmlns:c16="http://schemas.microsoft.com/office/drawing/2014/chart" uri="{C3380CC4-5D6E-409C-BE32-E72D297353CC}">
              <c16:uniqueId val="{00000000-DB6C-4E12-AD6A-944D092ABCC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80.510000000000005</c:v>
                </c:pt>
                <c:pt idx="1">
                  <c:v>79.44</c:v>
                </c:pt>
                <c:pt idx="2">
                  <c:v>79.489999999999995</c:v>
                </c:pt>
                <c:pt idx="3">
                  <c:v>78.8</c:v>
                </c:pt>
                <c:pt idx="4">
                  <c:v>77.98</c:v>
                </c:pt>
              </c:numCache>
            </c:numRef>
          </c:val>
          <c:smooth val="0"/>
          <c:extLst>
            <c:ext xmlns:c16="http://schemas.microsoft.com/office/drawing/2014/chart" uri="{C3380CC4-5D6E-409C-BE32-E72D297353CC}">
              <c16:uniqueId val="{00000001-DB6C-4E12-AD6A-944D092ABCC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108.26</c:v>
                </c:pt>
                <c:pt idx="1">
                  <c:v>109.79</c:v>
                </c:pt>
                <c:pt idx="2">
                  <c:v>118.61</c:v>
                </c:pt>
                <c:pt idx="3">
                  <c:v>121.76</c:v>
                </c:pt>
                <c:pt idx="4">
                  <c:v>109.13</c:v>
                </c:pt>
              </c:numCache>
            </c:numRef>
          </c:val>
          <c:extLst>
            <c:ext xmlns:c16="http://schemas.microsoft.com/office/drawing/2014/chart" uri="{C3380CC4-5D6E-409C-BE32-E72D297353CC}">
              <c16:uniqueId val="{00000000-4A34-4554-BB61-C7680A2539D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108.46</c:v>
                </c:pt>
                <c:pt idx="1">
                  <c:v>109.02</c:v>
                </c:pt>
                <c:pt idx="2">
                  <c:v>107.81</c:v>
                </c:pt>
                <c:pt idx="3">
                  <c:v>107.21</c:v>
                </c:pt>
                <c:pt idx="4">
                  <c:v>105.97</c:v>
                </c:pt>
              </c:numCache>
            </c:numRef>
          </c:val>
          <c:smooth val="0"/>
          <c:extLst>
            <c:ext xmlns:c16="http://schemas.microsoft.com/office/drawing/2014/chart" uri="{C3380CC4-5D6E-409C-BE32-E72D297353CC}">
              <c16:uniqueId val="{00000001-4A34-4554-BB61-C7680A2539D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53.2</c:v>
                </c:pt>
                <c:pt idx="1">
                  <c:v>55.3</c:v>
                </c:pt>
                <c:pt idx="2">
                  <c:v>57.05</c:v>
                </c:pt>
                <c:pt idx="3">
                  <c:v>56.3</c:v>
                </c:pt>
                <c:pt idx="4">
                  <c:v>58.61</c:v>
                </c:pt>
              </c:numCache>
            </c:numRef>
          </c:val>
          <c:extLst>
            <c:ext xmlns:c16="http://schemas.microsoft.com/office/drawing/2014/chart" uri="{C3380CC4-5D6E-409C-BE32-E72D297353CC}">
              <c16:uniqueId val="{00000000-BE1C-4106-A3D2-F9F2ED02609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49.12</c:v>
                </c:pt>
                <c:pt idx="1">
                  <c:v>49.39</c:v>
                </c:pt>
                <c:pt idx="2">
                  <c:v>50.75</c:v>
                </c:pt>
                <c:pt idx="3">
                  <c:v>51.72</c:v>
                </c:pt>
                <c:pt idx="4">
                  <c:v>52.27</c:v>
                </c:pt>
              </c:numCache>
            </c:numRef>
          </c:val>
          <c:smooth val="0"/>
          <c:extLst>
            <c:ext xmlns:c16="http://schemas.microsoft.com/office/drawing/2014/chart" uri="{C3380CC4-5D6E-409C-BE32-E72D297353CC}">
              <c16:uniqueId val="{00000001-BE1C-4106-A3D2-F9F2ED02609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0</c:v>
                </c:pt>
                <c:pt idx="1">
                  <c:v>0</c:v>
                </c:pt>
                <c:pt idx="2" formatCode="#,##0.00;&quot;△&quot;#,##0.00;&quot;-&quot;">
                  <c:v>32.25</c:v>
                </c:pt>
                <c:pt idx="3" formatCode="#,##0.00;&quot;△&quot;#,##0.00;&quot;-&quot;">
                  <c:v>28.96</c:v>
                </c:pt>
                <c:pt idx="4" formatCode="#,##0.00;&quot;△&quot;#,##0.00;&quot;-&quot;">
                  <c:v>29.88</c:v>
                </c:pt>
              </c:numCache>
            </c:numRef>
          </c:val>
          <c:extLst>
            <c:ext xmlns:c16="http://schemas.microsoft.com/office/drawing/2014/chart" uri="{C3380CC4-5D6E-409C-BE32-E72D297353CC}">
              <c16:uniqueId val="{00000000-807B-400D-84F9-4A7BB8E4C81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16.760000000000002</c:v>
                </c:pt>
                <c:pt idx="1">
                  <c:v>18.57</c:v>
                </c:pt>
                <c:pt idx="2">
                  <c:v>21.14</c:v>
                </c:pt>
                <c:pt idx="3">
                  <c:v>22.12</c:v>
                </c:pt>
                <c:pt idx="4">
                  <c:v>25.67</c:v>
                </c:pt>
              </c:numCache>
            </c:numRef>
          </c:val>
          <c:smooth val="0"/>
          <c:extLst>
            <c:ext xmlns:c16="http://schemas.microsoft.com/office/drawing/2014/chart" uri="{C3380CC4-5D6E-409C-BE32-E72D297353CC}">
              <c16:uniqueId val="{00000001-807B-400D-84F9-4A7BB8E4C81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9F0-4D01-AC57-F6D7E47ABE4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11.94</c:v>
                </c:pt>
                <c:pt idx="1">
                  <c:v>11</c:v>
                </c:pt>
                <c:pt idx="2">
                  <c:v>8.86</c:v>
                </c:pt>
                <c:pt idx="3">
                  <c:v>7.65</c:v>
                </c:pt>
                <c:pt idx="4">
                  <c:v>8.52</c:v>
                </c:pt>
              </c:numCache>
            </c:numRef>
          </c:val>
          <c:smooth val="0"/>
          <c:extLst>
            <c:ext xmlns:c16="http://schemas.microsoft.com/office/drawing/2014/chart" uri="{C3380CC4-5D6E-409C-BE32-E72D297353CC}">
              <c16:uniqueId val="{00000001-59F0-4D01-AC57-F6D7E47ABE4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1009.71</c:v>
                </c:pt>
                <c:pt idx="1">
                  <c:v>892.46</c:v>
                </c:pt>
                <c:pt idx="2">
                  <c:v>1002.56</c:v>
                </c:pt>
                <c:pt idx="3">
                  <c:v>356.27</c:v>
                </c:pt>
                <c:pt idx="4">
                  <c:v>1159</c:v>
                </c:pt>
              </c:numCache>
            </c:numRef>
          </c:val>
          <c:extLst>
            <c:ext xmlns:c16="http://schemas.microsoft.com/office/drawing/2014/chart" uri="{C3380CC4-5D6E-409C-BE32-E72D297353CC}">
              <c16:uniqueId val="{00000000-9F90-4C49-8444-EF40EEAA642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362.93</c:v>
                </c:pt>
                <c:pt idx="1">
                  <c:v>371.81</c:v>
                </c:pt>
                <c:pt idx="2">
                  <c:v>384.23</c:v>
                </c:pt>
                <c:pt idx="3">
                  <c:v>364.3</c:v>
                </c:pt>
                <c:pt idx="4">
                  <c:v>378.87</c:v>
                </c:pt>
              </c:numCache>
            </c:numRef>
          </c:val>
          <c:smooth val="0"/>
          <c:extLst>
            <c:ext xmlns:c16="http://schemas.microsoft.com/office/drawing/2014/chart" uri="{C3380CC4-5D6E-409C-BE32-E72D297353CC}">
              <c16:uniqueId val="{00000001-9F90-4C49-8444-EF40EEAA642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189.74</c:v>
                </c:pt>
                <c:pt idx="1">
                  <c:v>167.49</c:v>
                </c:pt>
                <c:pt idx="2">
                  <c:v>166.75</c:v>
                </c:pt>
                <c:pt idx="3">
                  <c:v>179.81</c:v>
                </c:pt>
                <c:pt idx="4">
                  <c:v>144.62</c:v>
                </c:pt>
              </c:numCache>
            </c:numRef>
          </c:val>
          <c:extLst>
            <c:ext xmlns:c16="http://schemas.microsoft.com/office/drawing/2014/chart" uri="{C3380CC4-5D6E-409C-BE32-E72D297353CC}">
              <c16:uniqueId val="{00000000-98F5-4744-9FA1-17A4C1989E2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439.05</c:v>
                </c:pt>
                <c:pt idx="1">
                  <c:v>465.85</c:v>
                </c:pt>
                <c:pt idx="2">
                  <c:v>439.43</c:v>
                </c:pt>
                <c:pt idx="3">
                  <c:v>438.41</c:v>
                </c:pt>
                <c:pt idx="4">
                  <c:v>430.23</c:v>
                </c:pt>
              </c:numCache>
            </c:numRef>
          </c:val>
          <c:smooth val="0"/>
          <c:extLst>
            <c:ext xmlns:c16="http://schemas.microsoft.com/office/drawing/2014/chart" uri="{C3380CC4-5D6E-409C-BE32-E72D297353CC}">
              <c16:uniqueId val="{00000001-98F5-4744-9FA1-17A4C1989E2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108.22</c:v>
                </c:pt>
                <c:pt idx="1">
                  <c:v>110.04</c:v>
                </c:pt>
                <c:pt idx="2">
                  <c:v>119.17</c:v>
                </c:pt>
                <c:pt idx="3">
                  <c:v>112.23</c:v>
                </c:pt>
                <c:pt idx="4">
                  <c:v>109.27</c:v>
                </c:pt>
              </c:numCache>
            </c:numRef>
          </c:val>
          <c:extLst>
            <c:ext xmlns:c16="http://schemas.microsoft.com/office/drawing/2014/chart" uri="{C3380CC4-5D6E-409C-BE32-E72D297353CC}">
              <c16:uniqueId val="{00000000-12D9-4D0D-8FA1-ABE829C60C0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95.26</c:v>
                </c:pt>
                <c:pt idx="1">
                  <c:v>92.39</c:v>
                </c:pt>
                <c:pt idx="2">
                  <c:v>94.41</c:v>
                </c:pt>
                <c:pt idx="3">
                  <c:v>90.96</c:v>
                </c:pt>
                <c:pt idx="4">
                  <c:v>90.66</c:v>
                </c:pt>
              </c:numCache>
            </c:numRef>
          </c:val>
          <c:smooth val="0"/>
          <c:extLst>
            <c:ext xmlns:c16="http://schemas.microsoft.com/office/drawing/2014/chart" uri="{C3380CC4-5D6E-409C-BE32-E72D297353CC}">
              <c16:uniqueId val="{00000001-12D9-4D0D-8FA1-ABE829C60C0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141.87</c:v>
                </c:pt>
                <c:pt idx="1">
                  <c:v>139.1</c:v>
                </c:pt>
                <c:pt idx="2">
                  <c:v>129.09</c:v>
                </c:pt>
                <c:pt idx="3">
                  <c:v>120.57</c:v>
                </c:pt>
                <c:pt idx="4">
                  <c:v>142.05000000000001</c:v>
                </c:pt>
              </c:numCache>
            </c:numRef>
          </c:val>
          <c:extLst>
            <c:ext xmlns:c16="http://schemas.microsoft.com/office/drawing/2014/chart" uri="{C3380CC4-5D6E-409C-BE32-E72D297353CC}">
              <c16:uniqueId val="{00000000-AC9B-4692-9977-0D3B0EE0F48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192.82</c:v>
                </c:pt>
                <c:pt idx="1">
                  <c:v>192.98</c:v>
                </c:pt>
                <c:pt idx="2">
                  <c:v>192.13</c:v>
                </c:pt>
                <c:pt idx="3">
                  <c:v>197.04</c:v>
                </c:pt>
                <c:pt idx="4">
                  <c:v>199.33</c:v>
                </c:pt>
              </c:numCache>
            </c:numRef>
          </c:val>
          <c:smooth val="0"/>
          <c:extLst>
            <c:ext xmlns:c16="http://schemas.microsoft.com/office/drawing/2014/chart" uri="{C3380CC4-5D6E-409C-BE32-E72D297353CC}">
              <c16:uniqueId val="{00000001-AC9B-4692-9977-0D3B0EE0F48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宮崎県　新富町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8"/>
      <c r="D7" s="48"/>
      <c r="E7" s="48"/>
      <c r="F7" s="48"/>
      <c r="G7" s="48"/>
      <c r="H7" s="48"/>
      <c r="I7" s="47" t="s">
        <v>2</v>
      </c>
      <c r="J7" s="48"/>
      <c r="K7" s="48"/>
      <c r="L7" s="48"/>
      <c r="M7" s="48"/>
      <c r="N7" s="48"/>
      <c r="O7" s="69"/>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81" t="s">
        <v>9</v>
      </c>
      <c r="BM7" s="82"/>
      <c r="BN7" s="82"/>
      <c r="BO7" s="82"/>
      <c r="BP7" s="82"/>
      <c r="BQ7" s="82"/>
      <c r="BR7" s="82"/>
      <c r="BS7" s="82"/>
      <c r="BT7" s="82"/>
      <c r="BU7" s="82"/>
      <c r="BV7" s="82"/>
      <c r="BW7" s="82"/>
      <c r="BX7" s="82"/>
      <c r="BY7" s="83"/>
    </row>
    <row r="8" spans="1:78" ht="18.75" customHeight="1" x14ac:dyDescent="0.2">
      <c r="A8" s="2"/>
      <c r="B8" s="74" t="str">
        <f>データ!$I$6</f>
        <v>法適用</v>
      </c>
      <c r="C8" s="75"/>
      <c r="D8" s="75"/>
      <c r="E8" s="75"/>
      <c r="F8" s="75"/>
      <c r="G8" s="75"/>
      <c r="H8" s="75"/>
      <c r="I8" s="74" t="str">
        <f>データ!$J$6</f>
        <v>水道事業</v>
      </c>
      <c r="J8" s="75"/>
      <c r="K8" s="75"/>
      <c r="L8" s="75"/>
      <c r="M8" s="75"/>
      <c r="N8" s="75"/>
      <c r="O8" s="76"/>
      <c r="P8" s="77" t="str">
        <f>データ!$K$6</f>
        <v>末端給水事業</v>
      </c>
      <c r="Q8" s="77"/>
      <c r="R8" s="77"/>
      <c r="S8" s="77"/>
      <c r="T8" s="77"/>
      <c r="U8" s="77"/>
      <c r="V8" s="77"/>
      <c r="W8" s="77" t="str">
        <f>データ!$L$6</f>
        <v>A7</v>
      </c>
      <c r="X8" s="77"/>
      <c r="Y8" s="77"/>
      <c r="Z8" s="77"/>
      <c r="AA8" s="77"/>
      <c r="AB8" s="77"/>
      <c r="AC8" s="77"/>
      <c r="AD8" s="77" t="str">
        <f>データ!$M$6</f>
        <v>非設置</v>
      </c>
      <c r="AE8" s="77"/>
      <c r="AF8" s="77"/>
      <c r="AG8" s="77"/>
      <c r="AH8" s="77"/>
      <c r="AI8" s="77"/>
      <c r="AJ8" s="77"/>
      <c r="AK8" s="2"/>
      <c r="AL8" s="68">
        <f>データ!$R$6</f>
        <v>16718</v>
      </c>
      <c r="AM8" s="68"/>
      <c r="AN8" s="68"/>
      <c r="AO8" s="68"/>
      <c r="AP8" s="68"/>
      <c r="AQ8" s="68"/>
      <c r="AR8" s="68"/>
      <c r="AS8" s="68"/>
      <c r="AT8" s="36">
        <f>データ!$S$6</f>
        <v>61.48</v>
      </c>
      <c r="AU8" s="37"/>
      <c r="AV8" s="37"/>
      <c r="AW8" s="37"/>
      <c r="AX8" s="37"/>
      <c r="AY8" s="37"/>
      <c r="AZ8" s="37"/>
      <c r="BA8" s="37"/>
      <c r="BB8" s="57">
        <f>データ!$T$6</f>
        <v>271.93</v>
      </c>
      <c r="BC8" s="57"/>
      <c r="BD8" s="57"/>
      <c r="BE8" s="57"/>
      <c r="BF8" s="57"/>
      <c r="BG8" s="57"/>
      <c r="BH8" s="57"/>
      <c r="BI8" s="57"/>
      <c r="BJ8" s="3"/>
      <c r="BK8" s="3"/>
      <c r="BL8" s="70" t="s">
        <v>10</v>
      </c>
      <c r="BM8" s="71"/>
      <c r="BN8" s="72" t="s">
        <v>11</v>
      </c>
      <c r="BO8" s="72"/>
      <c r="BP8" s="72"/>
      <c r="BQ8" s="72"/>
      <c r="BR8" s="72"/>
      <c r="BS8" s="72"/>
      <c r="BT8" s="72"/>
      <c r="BU8" s="72"/>
      <c r="BV8" s="72"/>
      <c r="BW8" s="72"/>
      <c r="BX8" s="72"/>
      <c r="BY8" s="73"/>
    </row>
    <row r="9" spans="1:78" ht="18.75" customHeight="1" x14ac:dyDescent="0.2">
      <c r="A9" s="2"/>
      <c r="B9" s="47" t="s">
        <v>12</v>
      </c>
      <c r="C9" s="48"/>
      <c r="D9" s="48"/>
      <c r="E9" s="48"/>
      <c r="F9" s="48"/>
      <c r="G9" s="48"/>
      <c r="H9" s="48"/>
      <c r="I9" s="47" t="s">
        <v>13</v>
      </c>
      <c r="J9" s="48"/>
      <c r="K9" s="48"/>
      <c r="L9" s="48"/>
      <c r="M9" s="48"/>
      <c r="N9" s="48"/>
      <c r="O9" s="69"/>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2">
      <c r="A10" s="2"/>
      <c r="B10" s="36" t="str">
        <f>データ!$N$6</f>
        <v>-</v>
      </c>
      <c r="C10" s="37"/>
      <c r="D10" s="37"/>
      <c r="E10" s="37"/>
      <c r="F10" s="37"/>
      <c r="G10" s="37"/>
      <c r="H10" s="37"/>
      <c r="I10" s="36">
        <f>データ!$O$6</f>
        <v>86.01</v>
      </c>
      <c r="J10" s="37"/>
      <c r="K10" s="37"/>
      <c r="L10" s="37"/>
      <c r="M10" s="37"/>
      <c r="N10" s="37"/>
      <c r="O10" s="67"/>
      <c r="P10" s="57">
        <f>データ!$P$6</f>
        <v>81.11</v>
      </c>
      <c r="Q10" s="57"/>
      <c r="R10" s="57"/>
      <c r="S10" s="57"/>
      <c r="T10" s="57"/>
      <c r="U10" s="57"/>
      <c r="V10" s="57"/>
      <c r="W10" s="68">
        <f>データ!$Q$6</f>
        <v>3036</v>
      </c>
      <c r="X10" s="68"/>
      <c r="Y10" s="68"/>
      <c r="Z10" s="68"/>
      <c r="AA10" s="68"/>
      <c r="AB10" s="68"/>
      <c r="AC10" s="68"/>
      <c r="AD10" s="2"/>
      <c r="AE10" s="2"/>
      <c r="AF10" s="2"/>
      <c r="AG10" s="2"/>
      <c r="AH10" s="2"/>
      <c r="AI10" s="2"/>
      <c r="AJ10" s="2"/>
      <c r="AK10" s="2"/>
      <c r="AL10" s="68">
        <f>データ!$U$6</f>
        <v>13464</v>
      </c>
      <c r="AM10" s="68"/>
      <c r="AN10" s="68"/>
      <c r="AO10" s="68"/>
      <c r="AP10" s="68"/>
      <c r="AQ10" s="68"/>
      <c r="AR10" s="68"/>
      <c r="AS10" s="68"/>
      <c r="AT10" s="36">
        <f>データ!$V$6</f>
        <v>24.04</v>
      </c>
      <c r="AU10" s="37"/>
      <c r="AV10" s="37"/>
      <c r="AW10" s="37"/>
      <c r="AX10" s="37"/>
      <c r="AY10" s="37"/>
      <c r="AZ10" s="37"/>
      <c r="BA10" s="37"/>
      <c r="BB10" s="57">
        <f>データ!$W$6</f>
        <v>560.07000000000005</v>
      </c>
      <c r="BC10" s="57"/>
      <c r="BD10" s="57"/>
      <c r="BE10" s="57"/>
      <c r="BF10" s="57"/>
      <c r="BG10" s="57"/>
      <c r="BH10" s="57"/>
      <c r="BI10" s="57"/>
      <c r="BJ10" s="2"/>
      <c r="BK10" s="2"/>
      <c r="BL10" s="58" t="s">
        <v>21</v>
      </c>
      <c r="BM10" s="59"/>
      <c r="BN10" s="60" t="s">
        <v>22</v>
      </c>
      <c r="BO10" s="60"/>
      <c r="BP10" s="60"/>
      <c r="BQ10" s="60"/>
      <c r="BR10" s="60"/>
      <c r="BS10" s="60"/>
      <c r="BT10" s="60"/>
      <c r="BU10" s="60"/>
      <c r="BV10" s="60"/>
      <c r="BW10" s="60"/>
      <c r="BX10" s="60"/>
      <c r="BY10" s="61"/>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2">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0" t="s">
        <v>25</v>
      </c>
      <c r="BM14" s="31"/>
      <c r="BN14" s="31"/>
      <c r="BO14" s="31"/>
      <c r="BP14" s="31"/>
      <c r="BQ14" s="31"/>
      <c r="BR14" s="31"/>
      <c r="BS14" s="31"/>
      <c r="BT14" s="31"/>
      <c r="BU14" s="31"/>
      <c r="BV14" s="31"/>
      <c r="BW14" s="31"/>
      <c r="BX14" s="31"/>
      <c r="BY14" s="31"/>
      <c r="BZ14" s="32"/>
    </row>
    <row r="15" spans="1:78" ht="13.5" customHeight="1" x14ac:dyDescent="0.2">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1" t="s">
        <v>110</v>
      </c>
      <c r="BM47" s="42"/>
      <c r="BN47" s="42"/>
      <c r="BO47" s="42"/>
      <c r="BP47" s="42"/>
      <c r="BQ47" s="42"/>
      <c r="BR47" s="42"/>
      <c r="BS47" s="42"/>
      <c r="BT47" s="42"/>
      <c r="BU47" s="42"/>
      <c r="BV47" s="42"/>
      <c r="BW47" s="42"/>
      <c r="BX47" s="42"/>
      <c r="BY47" s="42"/>
      <c r="BZ47" s="4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1"/>
      <c r="BM48" s="42"/>
      <c r="BN48" s="42"/>
      <c r="BO48" s="42"/>
      <c r="BP48" s="42"/>
      <c r="BQ48" s="42"/>
      <c r="BR48" s="42"/>
      <c r="BS48" s="42"/>
      <c r="BT48" s="42"/>
      <c r="BU48" s="42"/>
      <c r="BV48" s="42"/>
      <c r="BW48" s="42"/>
      <c r="BX48" s="42"/>
      <c r="BY48" s="42"/>
      <c r="BZ48" s="4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1"/>
      <c r="BM49" s="42"/>
      <c r="BN49" s="42"/>
      <c r="BO49" s="42"/>
      <c r="BP49" s="42"/>
      <c r="BQ49" s="42"/>
      <c r="BR49" s="42"/>
      <c r="BS49" s="42"/>
      <c r="BT49" s="42"/>
      <c r="BU49" s="42"/>
      <c r="BV49" s="42"/>
      <c r="BW49" s="42"/>
      <c r="BX49" s="42"/>
      <c r="BY49" s="42"/>
      <c r="BZ49" s="4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1"/>
      <c r="BM50" s="42"/>
      <c r="BN50" s="42"/>
      <c r="BO50" s="42"/>
      <c r="BP50" s="42"/>
      <c r="BQ50" s="42"/>
      <c r="BR50" s="42"/>
      <c r="BS50" s="42"/>
      <c r="BT50" s="42"/>
      <c r="BU50" s="42"/>
      <c r="BV50" s="42"/>
      <c r="BW50" s="42"/>
      <c r="BX50" s="42"/>
      <c r="BY50" s="42"/>
      <c r="BZ50" s="4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1"/>
      <c r="BM51" s="42"/>
      <c r="BN51" s="42"/>
      <c r="BO51" s="42"/>
      <c r="BP51" s="42"/>
      <c r="BQ51" s="42"/>
      <c r="BR51" s="42"/>
      <c r="BS51" s="42"/>
      <c r="BT51" s="42"/>
      <c r="BU51" s="42"/>
      <c r="BV51" s="42"/>
      <c r="BW51" s="42"/>
      <c r="BX51" s="42"/>
      <c r="BY51" s="42"/>
      <c r="BZ51" s="4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1"/>
      <c r="BM52" s="42"/>
      <c r="BN52" s="42"/>
      <c r="BO52" s="42"/>
      <c r="BP52" s="42"/>
      <c r="BQ52" s="42"/>
      <c r="BR52" s="42"/>
      <c r="BS52" s="42"/>
      <c r="BT52" s="42"/>
      <c r="BU52" s="42"/>
      <c r="BV52" s="42"/>
      <c r="BW52" s="42"/>
      <c r="BX52" s="42"/>
      <c r="BY52" s="42"/>
      <c r="BZ52" s="4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1"/>
      <c r="BM53" s="42"/>
      <c r="BN53" s="42"/>
      <c r="BO53" s="42"/>
      <c r="BP53" s="42"/>
      <c r="BQ53" s="42"/>
      <c r="BR53" s="42"/>
      <c r="BS53" s="42"/>
      <c r="BT53" s="42"/>
      <c r="BU53" s="42"/>
      <c r="BV53" s="42"/>
      <c r="BW53" s="42"/>
      <c r="BX53" s="42"/>
      <c r="BY53" s="42"/>
      <c r="BZ53" s="4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1"/>
      <c r="BM54" s="42"/>
      <c r="BN54" s="42"/>
      <c r="BO54" s="42"/>
      <c r="BP54" s="42"/>
      <c r="BQ54" s="42"/>
      <c r="BR54" s="42"/>
      <c r="BS54" s="42"/>
      <c r="BT54" s="42"/>
      <c r="BU54" s="42"/>
      <c r="BV54" s="42"/>
      <c r="BW54" s="42"/>
      <c r="BX54" s="42"/>
      <c r="BY54" s="42"/>
      <c r="BZ54" s="4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1"/>
      <c r="BM55" s="42"/>
      <c r="BN55" s="42"/>
      <c r="BO55" s="42"/>
      <c r="BP55" s="42"/>
      <c r="BQ55" s="42"/>
      <c r="BR55" s="42"/>
      <c r="BS55" s="42"/>
      <c r="BT55" s="42"/>
      <c r="BU55" s="42"/>
      <c r="BV55" s="42"/>
      <c r="BW55" s="42"/>
      <c r="BX55" s="42"/>
      <c r="BY55" s="42"/>
      <c r="BZ55" s="4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1"/>
      <c r="BM56" s="42"/>
      <c r="BN56" s="42"/>
      <c r="BO56" s="42"/>
      <c r="BP56" s="42"/>
      <c r="BQ56" s="42"/>
      <c r="BR56" s="42"/>
      <c r="BS56" s="42"/>
      <c r="BT56" s="42"/>
      <c r="BU56" s="42"/>
      <c r="BV56" s="42"/>
      <c r="BW56" s="42"/>
      <c r="BX56" s="42"/>
      <c r="BY56" s="42"/>
      <c r="BZ56" s="4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1"/>
      <c r="BM57" s="42"/>
      <c r="BN57" s="42"/>
      <c r="BO57" s="42"/>
      <c r="BP57" s="42"/>
      <c r="BQ57" s="42"/>
      <c r="BR57" s="42"/>
      <c r="BS57" s="42"/>
      <c r="BT57" s="42"/>
      <c r="BU57" s="42"/>
      <c r="BV57" s="42"/>
      <c r="BW57" s="42"/>
      <c r="BX57" s="42"/>
      <c r="BY57" s="42"/>
      <c r="BZ57" s="4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1"/>
      <c r="BM58" s="42"/>
      <c r="BN58" s="42"/>
      <c r="BO58" s="42"/>
      <c r="BP58" s="42"/>
      <c r="BQ58" s="42"/>
      <c r="BR58" s="42"/>
      <c r="BS58" s="42"/>
      <c r="BT58" s="42"/>
      <c r="BU58" s="42"/>
      <c r="BV58" s="42"/>
      <c r="BW58" s="42"/>
      <c r="BX58" s="42"/>
      <c r="BY58" s="42"/>
      <c r="BZ58" s="4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1"/>
      <c r="BM59" s="42"/>
      <c r="BN59" s="42"/>
      <c r="BO59" s="42"/>
      <c r="BP59" s="42"/>
      <c r="BQ59" s="42"/>
      <c r="BR59" s="42"/>
      <c r="BS59" s="42"/>
      <c r="BT59" s="42"/>
      <c r="BU59" s="42"/>
      <c r="BV59" s="42"/>
      <c r="BW59" s="42"/>
      <c r="BX59" s="42"/>
      <c r="BY59" s="42"/>
      <c r="BZ59" s="43"/>
    </row>
    <row r="60" spans="1:78" ht="13.5" customHeight="1" x14ac:dyDescent="0.2">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41"/>
      <c r="BM60" s="42"/>
      <c r="BN60" s="42"/>
      <c r="BO60" s="42"/>
      <c r="BP60" s="42"/>
      <c r="BQ60" s="42"/>
      <c r="BR60" s="42"/>
      <c r="BS60" s="42"/>
      <c r="BT60" s="42"/>
      <c r="BU60" s="42"/>
      <c r="BV60" s="42"/>
      <c r="BW60" s="42"/>
      <c r="BX60" s="42"/>
      <c r="BY60" s="42"/>
      <c r="BZ60" s="43"/>
    </row>
    <row r="61" spans="1:78" ht="13.5" customHeight="1" x14ac:dyDescent="0.2">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41"/>
      <c r="BM61" s="42"/>
      <c r="BN61" s="42"/>
      <c r="BO61" s="42"/>
      <c r="BP61" s="42"/>
      <c r="BQ61" s="42"/>
      <c r="BR61" s="42"/>
      <c r="BS61" s="42"/>
      <c r="BT61" s="42"/>
      <c r="BU61" s="42"/>
      <c r="BV61" s="42"/>
      <c r="BW61" s="42"/>
      <c r="BX61" s="42"/>
      <c r="BY61" s="42"/>
      <c r="BZ61" s="4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1"/>
      <c r="BM62" s="42"/>
      <c r="BN62" s="42"/>
      <c r="BO62" s="42"/>
      <c r="BP62" s="42"/>
      <c r="BQ62" s="42"/>
      <c r="BR62" s="42"/>
      <c r="BS62" s="42"/>
      <c r="BT62" s="42"/>
      <c r="BU62" s="42"/>
      <c r="BV62" s="42"/>
      <c r="BW62" s="42"/>
      <c r="BX62" s="42"/>
      <c r="BY62" s="42"/>
      <c r="BZ62" s="4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1" t="s">
        <v>111</v>
      </c>
      <c r="BM66" s="42"/>
      <c r="BN66" s="42"/>
      <c r="BO66" s="42"/>
      <c r="BP66" s="42"/>
      <c r="BQ66" s="42"/>
      <c r="BR66" s="42"/>
      <c r="BS66" s="42"/>
      <c r="BT66" s="42"/>
      <c r="BU66" s="42"/>
      <c r="BV66" s="42"/>
      <c r="BW66" s="42"/>
      <c r="BX66" s="42"/>
      <c r="BY66" s="42"/>
      <c r="BZ66" s="4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1"/>
      <c r="BM67" s="42"/>
      <c r="BN67" s="42"/>
      <c r="BO67" s="42"/>
      <c r="BP67" s="42"/>
      <c r="BQ67" s="42"/>
      <c r="BR67" s="42"/>
      <c r="BS67" s="42"/>
      <c r="BT67" s="42"/>
      <c r="BU67" s="42"/>
      <c r="BV67" s="42"/>
      <c r="BW67" s="42"/>
      <c r="BX67" s="42"/>
      <c r="BY67" s="42"/>
      <c r="BZ67" s="4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1"/>
      <c r="BM68" s="42"/>
      <c r="BN68" s="42"/>
      <c r="BO68" s="42"/>
      <c r="BP68" s="42"/>
      <c r="BQ68" s="42"/>
      <c r="BR68" s="42"/>
      <c r="BS68" s="42"/>
      <c r="BT68" s="42"/>
      <c r="BU68" s="42"/>
      <c r="BV68" s="42"/>
      <c r="BW68" s="42"/>
      <c r="BX68" s="42"/>
      <c r="BY68" s="42"/>
      <c r="BZ68" s="4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1"/>
      <c r="BM69" s="42"/>
      <c r="BN69" s="42"/>
      <c r="BO69" s="42"/>
      <c r="BP69" s="42"/>
      <c r="BQ69" s="42"/>
      <c r="BR69" s="42"/>
      <c r="BS69" s="42"/>
      <c r="BT69" s="42"/>
      <c r="BU69" s="42"/>
      <c r="BV69" s="42"/>
      <c r="BW69" s="42"/>
      <c r="BX69" s="42"/>
      <c r="BY69" s="42"/>
      <c r="BZ69" s="4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1"/>
      <c r="BM70" s="42"/>
      <c r="BN70" s="42"/>
      <c r="BO70" s="42"/>
      <c r="BP70" s="42"/>
      <c r="BQ70" s="42"/>
      <c r="BR70" s="42"/>
      <c r="BS70" s="42"/>
      <c r="BT70" s="42"/>
      <c r="BU70" s="42"/>
      <c r="BV70" s="42"/>
      <c r="BW70" s="42"/>
      <c r="BX70" s="42"/>
      <c r="BY70" s="42"/>
      <c r="BZ70" s="4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1"/>
      <c r="BM71" s="42"/>
      <c r="BN71" s="42"/>
      <c r="BO71" s="42"/>
      <c r="BP71" s="42"/>
      <c r="BQ71" s="42"/>
      <c r="BR71" s="42"/>
      <c r="BS71" s="42"/>
      <c r="BT71" s="42"/>
      <c r="BU71" s="42"/>
      <c r="BV71" s="42"/>
      <c r="BW71" s="42"/>
      <c r="BX71" s="42"/>
      <c r="BY71" s="42"/>
      <c r="BZ71" s="4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1"/>
      <c r="BM72" s="42"/>
      <c r="BN72" s="42"/>
      <c r="BO72" s="42"/>
      <c r="BP72" s="42"/>
      <c r="BQ72" s="42"/>
      <c r="BR72" s="42"/>
      <c r="BS72" s="42"/>
      <c r="BT72" s="42"/>
      <c r="BU72" s="42"/>
      <c r="BV72" s="42"/>
      <c r="BW72" s="42"/>
      <c r="BX72" s="42"/>
      <c r="BY72" s="42"/>
      <c r="BZ72" s="4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1"/>
      <c r="BM73" s="42"/>
      <c r="BN73" s="42"/>
      <c r="BO73" s="42"/>
      <c r="BP73" s="42"/>
      <c r="BQ73" s="42"/>
      <c r="BR73" s="42"/>
      <c r="BS73" s="42"/>
      <c r="BT73" s="42"/>
      <c r="BU73" s="42"/>
      <c r="BV73" s="42"/>
      <c r="BW73" s="42"/>
      <c r="BX73" s="42"/>
      <c r="BY73" s="42"/>
      <c r="BZ73" s="4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1"/>
      <c r="BM74" s="42"/>
      <c r="BN74" s="42"/>
      <c r="BO74" s="42"/>
      <c r="BP74" s="42"/>
      <c r="BQ74" s="42"/>
      <c r="BR74" s="42"/>
      <c r="BS74" s="42"/>
      <c r="BT74" s="42"/>
      <c r="BU74" s="42"/>
      <c r="BV74" s="42"/>
      <c r="BW74" s="42"/>
      <c r="BX74" s="42"/>
      <c r="BY74" s="42"/>
      <c r="BZ74" s="4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1"/>
      <c r="BM75" s="42"/>
      <c r="BN75" s="42"/>
      <c r="BO75" s="42"/>
      <c r="BP75" s="42"/>
      <c r="BQ75" s="42"/>
      <c r="BR75" s="42"/>
      <c r="BS75" s="42"/>
      <c r="BT75" s="42"/>
      <c r="BU75" s="42"/>
      <c r="BV75" s="42"/>
      <c r="BW75" s="42"/>
      <c r="BX75" s="42"/>
      <c r="BY75" s="42"/>
      <c r="BZ75" s="4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1"/>
      <c r="BM76" s="42"/>
      <c r="BN76" s="42"/>
      <c r="BO76" s="42"/>
      <c r="BP76" s="42"/>
      <c r="BQ76" s="42"/>
      <c r="BR76" s="42"/>
      <c r="BS76" s="42"/>
      <c r="BT76" s="42"/>
      <c r="BU76" s="42"/>
      <c r="BV76" s="42"/>
      <c r="BW76" s="42"/>
      <c r="BX76" s="42"/>
      <c r="BY76" s="42"/>
      <c r="BZ76" s="4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1"/>
      <c r="BM77" s="42"/>
      <c r="BN77" s="42"/>
      <c r="BO77" s="42"/>
      <c r="BP77" s="42"/>
      <c r="BQ77" s="42"/>
      <c r="BR77" s="42"/>
      <c r="BS77" s="42"/>
      <c r="BT77" s="42"/>
      <c r="BU77" s="42"/>
      <c r="BV77" s="42"/>
      <c r="BW77" s="42"/>
      <c r="BX77" s="42"/>
      <c r="BY77" s="42"/>
      <c r="BZ77" s="4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1"/>
      <c r="BM78" s="42"/>
      <c r="BN78" s="42"/>
      <c r="BO78" s="42"/>
      <c r="BP78" s="42"/>
      <c r="BQ78" s="42"/>
      <c r="BR78" s="42"/>
      <c r="BS78" s="42"/>
      <c r="BT78" s="42"/>
      <c r="BU78" s="42"/>
      <c r="BV78" s="42"/>
      <c r="BW78" s="42"/>
      <c r="BX78" s="42"/>
      <c r="BY78" s="42"/>
      <c r="BZ78" s="43"/>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1"/>
      <c r="BM79" s="42"/>
      <c r="BN79" s="42"/>
      <c r="BO79" s="42"/>
      <c r="BP79" s="42"/>
      <c r="BQ79" s="42"/>
      <c r="BR79" s="42"/>
      <c r="BS79" s="42"/>
      <c r="BT79" s="42"/>
      <c r="BU79" s="42"/>
      <c r="BV79" s="42"/>
      <c r="BW79" s="42"/>
      <c r="BX79" s="42"/>
      <c r="BY79" s="42"/>
      <c r="BZ79" s="43"/>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1"/>
      <c r="BM80" s="42"/>
      <c r="BN80" s="42"/>
      <c r="BO80" s="42"/>
      <c r="BP80" s="42"/>
      <c r="BQ80" s="42"/>
      <c r="BR80" s="42"/>
      <c r="BS80" s="42"/>
      <c r="BT80" s="42"/>
      <c r="BU80" s="42"/>
      <c r="BV80" s="42"/>
      <c r="BW80" s="42"/>
      <c r="BX80" s="42"/>
      <c r="BY80" s="42"/>
      <c r="BZ80" s="43"/>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1"/>
      <c r="BM81" s="42"/>
      <c r="BN81" s="42"/>
      <c r="BO81" s="42"/>
      <c r="BP81" s="42"/>
      <c r="BQ81" s="42"/>
      <c r="BR81" s="42"/>
      <c r="BS81" s="42"/>
      <c r="BT81" s="42"/>
      <c r="BU81" s="42"/>
      <c r="BV81" s="42"/>
      <c r="BW81" s="42"/>
      <c r="BX81" s="42"/>
      <c r="BY81" s="42"/>
      <c r="BZ81" s="43"/>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5"/>
      <c r="BN82" s="55"/>
      <c r="BO82" s="55"/>
      <c r="BP82" s="55"/>
      <c r="BQ82" s="55"/>
      <c r="BR82" s="55"/>
      <c r="BS82" s="55"/>
      <c r="BT82" s="55"/>
      <c r="BU82" s="55"/>
      <c r="BV82" s="55"/>
      <c r="BW82" s="55"/>
      <c r="BX82" s="55"/>
      <c r="BY82" s="55"/>
      <c r="BZ82" s="56"/>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fww1JrU9St5rtPjLEMJm+pvI/Sy8ebfLD/Ag+DTlDthssDPSzp671ouYg+6HV2rHI/pSAF6ogzr8phXNGhEqSw==" saltValue="Q0gLLsXhSAdrUuUOZxO+Y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454028</v>
      </c>
      <c r="D6" s="20">
        <f t="shared" si="3"/>
        <v>46</v>
      </c>
      <c r="E6" s="20">
        <f t="shared" si="3"/>
        <v>1</v>
      </c>
      <c r="F6" s="20">
        <f t="shared" si="3"/>
        <v>0</v>
      </c>
      <c r="G6" s="20">
        <f t="shared" si="3"/>
        <v>1</v>
      </c>
      <c r="H6" s="20" t="str">
        <f t="shared" si="3"/>
        <v>宮崎県　新富町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86.01</v>
      </c>
      <c r="P6" s="21">
        <f t="shared" si="3"/>
        <v>81.11</v>
      </c>
      <c r="Q6" s="21">
        <f t="shared" si="3"/>
        <v>3036</v>
      </c>
      <c r="R6" s="21">
        <f t="shared" si="3"/>
        <v>16718</v>
      </c>
      <c r="S6" s="21">
        <f t="shared" si="3"/>
        <v>61.48</v>
      </c>
      <c r="T6" s="21">
        <f t="shared" si="3"/>
        <v>271.93</v>
      </c>
      <c r="U6" s="21">
        <f t="shared" si="3"/>
        <v>13464</v>
      </c>
      <c r="V6" s="21">
        <f t="shared" si="3"/>
        <v>24.04</v>
      </c>
      <c r="W6" s="21">
        <f t="shared" si="3"/>
        <v>560.07000000000005</v>
      </c>
      <c r="X6" s="22">
        <f>IF(X7="",NA(),X7)</f>
        <v>108.26</v>
      </c>
      <c r="Y6" s="22">
        <f t="shared" ref="Y6:AG6" si="4">IF(Y7="",NA(),Y7)</f>
        <v>109.79</v>
      </c>
      <c r="Z6" s="22">
        <f t="shared" si="4"/>
        <v>118.61</v>
      </c>
      <c r="AA6" s="22">
        <f t="shared" si="4"/>
        <v>121.76</v>
      </c>
      <c r="AB6" s="22">
        <f t="shared" si="4"/>
        <v>109.13</v>
      </c>
      <c r="AC6" s="22">
        <f t="shared" si="4"/>
        <v>108.46</v>
      </c>
      <c r="AD6" s="22">
        <f t="shared" si="4"/>
        <v>109.02</v>
      </c>
      <c r="AE6" s="22">
        <f t="shared" si="4"/>
        <v>107.81</v>
      </c>
      <c r="AF6" s="22">
        <f t="shared" si="4"/>
        <v>107.21</v>
      </c>
      <c r="AG6" s="22">
        <f t="shared" si="4"/>
        <v>105.97</v>
      </c>
      <c r="AH6" s="21" t="str">
        <f>IF(AH7="","",IF(AH7="-","【-】","【"&amp;SUBSTITUTE(TEXT(AH7,"#,##0.00"),"-","△")&amp;"】"))</f>
        <v>【108.24】</v>
      </c>
      <c r="AI6" s="21">
        <f>IF(AI7="",NA(),AI7)</f>
        <v>0</v>
      </c>
      <c r="AJ6" s="21">
        <f t="shared" ref="AJ6:AR6" si="5">IF(AJ7="",NA(),AJ7)</f>
        <v>0</v>
      </c>
      <c r="AK6" s="21">
        <f t="shared" si="5"/>
        <v>0</v>
      </c>
      <c r="AL6" s="21">
        <f t="shared" si="5"/>
        <v>0</v>
      </c>
      <c r="AM6" s="21">
        <f t="shared" si="5"/>
        <v>0</v>
      </c>
      <c r="AN6" s="22">
        <f t="shared" si="5"/>
        <v>11.94</v>
      </c>
      <c r="AO6" s="22">
        <f t="shared" si="5"/>
        <v>11</v>
      </c>
      <c r="AP6" s="22">
        <f t="shared" si="5"/>
        <v>8.86</v>
      </c>
      <c r="AQ6" s="22">
        <f t="shared" si="5"/>
        <v>7.65</v>
      </c>
      <c r="AR6" s="22">
        <f t="shared" si="5"/>
        <v>8.52</v>
      </c>
      <c r="AS6" s="21" t="str">
        <f>IF(AS7="","",IF(AS7="-","【-】","【"&amp;SUBSTITUTE(TEXT(AS7,"#,##0.00"),"-","△")&amp;"】"))</f>
        <v>【1.50】</v>
      </c>
      <c r="AT6" s="22">
        <f>IF(AT7="",NA(),AT7)</f>
        <v>1009.71</v>
      </c>
      <c r="AU6" s="22">
        <f t="shared" ref="AU6:BC6" si="6">IF(AU7="",NA(),AU7)</f>
        <v>892.46</v>
      </c>
      <c r="AV6" s="22">
        <f t="shared" si="6"/>
        <v>1002.56</v>
      </c>
      <c r="AW6" s="22">
        <f t="shared" si="6"/>
        <v>356.27</v>
      </c>
      <c r="AX6" s="22">
        <f t="shared" si="6"/>
        <v>1159</v>
      </c>
      <c r="AY6" s="22">
        <f t="shared" si="6"/>
        <v>362.93</v>
      </c>
      <c r="AZ6" s="22">
        <f t="shared" si="6"/>
        <v>371.81</v>
      </c>
      <c r="BA6" s="22">
        <f t="shared" si="6"/>
        <v>384.23</v>
      </c>
      <c r="BB6" s="22">
        <f t="shared" si="6"/>
        <v>364.3</v>
      </c>
      <c r="BC6" s="22">
        <f t="shared" si="6"/>
        <v>378.87</v>
      </c>
      <c r="BD6" s="21" t="str">
        <f>IF(BD7="","",IF(BD7="-","【-】","【"&amp;SUBSTITUTE(TEXT(BD7,"#,##0.00"),"-","△")&amp;"】"))</f>
        <v>【243.36】</v>
      </c>
      <c r="BE6" s="22">
        <f>IF(BE7="",NA(),BE7)</f>
        <v>189.74</v>
      </c>
      <c r="BF6" s="22">
        <f t="shared" ref="BF6:BN6" si="7">IF(BF7="",NA(),BF7)</f>
        <v>167.49</v>
      </c>
      <c r="BG6" s="22">
        <f t="shared" si="7"/>
        <v>166.75</v>
      </c>
      <c r="BH6" s="22">
        <f t="shared" si="7"/>
        <v>179.81</v>
      </c>
      <c r="BI6" s="22">
        <f t="shared" si="7"/>
        <v>144.62</v>
      </c>
      <c r="BJ6" s="22">
        <f t="shared" si="7"/>
        <v>439.05</v>
      </c>
      <c r="BK6" s="22">
        <f t="shared" si="7"/>
        <v>465.85</v>
      </c>
      <c r="BL6" s="22">
        <f t="shared" si="7"/>
        <v>439.43</v>
      </c>
      <c r="BM6" s="22">
        <f t="shared" si="7"/>
        <v>438.41</v>
      </c>
      <c r="BN6" s="22">
        <f t="shared" si="7"/>
        <v>430.23</v>
      </c>
      <c r="BO6" s="21" t="str">
        <f>IF(BO7="","",IF(BO7="-","【-】","【"&amp;SUBSTITUTE(TEXT(BO7,"#,##0.00"),"-","△")&amp;"】"))</f>
        <v>【265.93】</v>
      </c>
      <c r="BP6" s="22">
        <f>IF(BP7="",NA(),BP7)</f>
        <v>108.22</v>
      </c>
      <c r="BQ6" s="22">
        <f t="shared" ref="BQ6:BY6" si="8">IF(BQ7="",NA(),BQ7)</f>
        <v>110.04</v>
      </c>
      <c r="BR6" s="22">
        <f t="shared" si="8"/>
        <v>119.17</v>
      </c>
      <c r="BS6" s="22">
        <f t="shared" si="8"/>
        <v>112.23</v>
      </c>
      <c r="BT6" s="22">
        <f t="shared" si="8"/>
        <v>109.27</v>
      </c>
      <c r="BU6" s="22">
        <f t="shared" si="8"/>
        <v>95.26</v>
      </c>
      <c r="BV6" s="22">
        <f t="shared" si="8"/>
        <v>92.39</v>
      </c>
      <c r="BW6" s="22">
        <f t="shared" si="8"/>
        <v>94.41</v>
      </c>
      <c r="BX6" s="22">
        <f t="shared" si="8"/>
        <v>90.96</v>
      </c>
      <c r="BY6" s="22">
        <f t="shared" si="8"/>
        <v>90.66</v>
      </c>
      <c r="BZ6" s="21" t="str">
        <f>IF(BZ7="","",IF(BZ7="-","【-】","【"&amp;SUBSTITUTE(TEXT(BZ7,"#,##0.00"),"-","△")&amp;"】"))</f>
        <v>【97.82】</v>
      </c>
      <c r="CA6" s="22">
        <f>IF(CA7="",NA(),CA7)</f>
        <v>141.87</v>
      </c>
      <c r="CB6" s="22">
        <f t="shared" ref="CB6:CJ6" si="9">IF(CB7="",NA(),CB7)</f>
        <v>139.1</v>
      </c>
      <c r="CC6" s="22">
        <f t="shared" si="9"/>
        <v>129.09</v>
      </c>
      <c r="CD6" s="22">
        <f t="shared" si="9"/>
        <v>120.57</v>
      </c>
      <c r="CE6" s="22">
        <f t="shared" si="9"/>
        <v>142.05000000000001</v>
      </c>
      <c r="CF6" s="22">
        <f t="shared" si="9"/>
        <v>192.82</v>
      </c>
      <c r="CG6" s="22">
        <f t="shared" si="9"/>
        <v>192.98</v>
      </c>
      <c r="CH6" s="22">
        <f t="shared" si="9"/>
        <v>192.13</v>
      </c>
      <c r="CI6" s="22">
        <f t="shared" si="9"/>
        <v>197.04</v>
      </c>
      <c r="CJ6" s="22">
        <f t="shared" si="9"/>
        <v>199.33</v>
      </c>
      <c r="CK6" s="21" t="str">
        <f>IF(CK7="","",IF(CK7="-","【-】","【"&amp;SUBSTITUTE(TEXT(CK7,"#,##0.00"),"-","△")&amp;"】"))</f>
        <v>【177.56】</v>
      </c>
      <c r="CL6" s="22">
        <f>IF(CL7="",NA(),CL7)</f>
        <v>53.13</v>
      </c>
      <c r="CM6" s="22">
        <f t="shared" ref="CM6:CU6" si="10">IF(CM7="",NA(),CM7)</f>
        <v>56.22</v>
      </c>
      <c r="CN6" s="22">
        <f t="shared" si="10"/>
        <v>53.58</v>
      </c>
      <c r="CO6" s="22">
        <f t="shared" si="10"/>
        <v>54.45</v>
      </c>
      <c r="CP6" s="22">
        <f t="shared" si="10"/>
        <v>54.38</v>
      </c>
      <c r="CQ6" s="22">
        <f t="shared" si="10"/>
        <v>54.05</v>
      </c>
      <c r="CR6" s="22">
        <f t="shared" si="10"/>
        <v>54.43</v>
      </c>
      <c r="CS6" s="22">
        <f t="shared" si="10"/>
        <v>53.87</v>
      </c>
      <c r="CT6" s="22">
        <f t="shared" si="10"/>
        <v>54.49</v>
      </c>
      <c r="CU6" s="22">
        <f t="shared" si="10"/>
        <v>54.8</v>
      </c>
      <c r="CV6" s="21" t="str">
        <f>IF(CV7="","",IF(CV7="-","【-】","【"&amp;SUBSTITUTE(TEXT(CV7,"#,##0.00"),"-","△")&amp;"】"))</f>
        <v>【59.81】</v>
      </c>
      <c r="CW6" s="22">
        <f>IF(CW7="",NA(),CW7)</f>
        <v>90.65</v>
      </c>
      <c r="CX6" s="22">
        <f t="shared" ref="CX6:DF6" si="11">IF(CX7="",NA(),CX7)</f>
        <v>88.61</v>
      </c>
      <c r="CY6" s="22">
        <f t="shared" si="11"/>
        <v>90.22</v>
      </c>
      <c r="CZ6" s="22">
        <f t="shared" si="11"/>
        <v>89.85</v>
      </c>
      <c r="DA6" s="22">
        <f t="shared" si="11"/>
        <v>88.82</v>
      </c>
      <c r="DB6" s="22">
        <f t="shared" si="11"/>
        <v>80.510000000000005</v>
      </c>
      <c r="DC6" s="22">
        <f t="shared" si="11"/>
        <v>79.44</v>
      </c>
      <c r="DD6" s="22">
        <f t="shared" si="11"/>
        <v>79.489999999999995</v>
      </c>
      <c r="DE6" s="22">
        <f t="shared" si="11"/>
        <v>78.8</v>
      </c>
      <c r="DF6" s="22">
        <f t="shared" si="11"/>
        <v>77.98</v>
      </c>
      <c r="DG6" s="21" t="str">
        <f>IF(DG7="","",IF(DG7="-","【-】","【"&amp;SUBSTITUTE(TEXT(DG7,"#,##0.00"),"-","△")&amp;"】"))</f>
        <v>【89.42】</v>
      </c>
      <c r="DH6" s="22">
        <f>IF(DH7="",NA(),DH7)</f>
        <v>53.2</v>
      </c>
      <c r="DI6" s="22">
        <f t="shared" ref="DI6:DQ6" si="12">IF(DI7="",NA(),DI7)</f>
        <v>55.3</v>
      </c>
      <c r="DJ6" s="22">
        <f t="shared" si="12"/>
        <v>57.05</v>
      </c>
      <c r="DK6" s="22">
        <f t="shared" si="12"/>
        <v>56.3</v>
      </c>
      <c r="DL6" s="22">
        <f t="shared" si="12"/>
        <v>58.61</v>
      </c>
      <c r="DM6" s="22">
        <f t="shared" si="12"/>
        <v>49.12</v>
      </c>
      <c r="DN6" s="22">
        <f t="shared" si="12"/>
        <v>49.39</v>
      </c>
      <c r="DO6" s="22">
        <f t="shared" si="12"/>
        <v>50.75</v>
      </c>
      <c r="DP6" s="22">
        <f t="shared" si="12"/>
        <v>51.72</v>
      </c>
      <c r="DQ6" s="22">
        <f t="shared" si="12"/>
        <v>52.27</v>
      </c>
      <c r="DR6" s="21" t="str">
        <f>IF(DR7="","",IF(DR7="-","【-】","【"&amp;SUBSTITUTE(TEXT(DR7,"#,##0.00"),"-","△")&amp;"】"))</f>
        <v>【52.02】</v>
      </c>
      <c r="DS6" s="21">
        <f>IF(DS7="",NA(),DS7)</f>
        <v>0</v>
      </c>
      <c r="DT6" s="21">
        <f t="shared" ref="DT6:EB6" si="13">IF(DT7="",NA(),DT7)</f>
        <v>0</v>
      </c>
      <c r="DU6" s="22">
        <f t="shared" si="13"/>
        <v>32.25</v>
      </c>
      <c r="DV6" s="22">
        <f t="shared" si="13"/>
        <v>28.96</v>
      </c>
      <c r="DW6" s="22">
        <f t="shared" si="13"/>
        <v>29.88</v>
      </c>
      <c r="DX6" s="22">
        <f t="shared" si="13"/>
        <v>16.760000000000002</v>
      </c>
      <c r="DY6" s="22">
        <f t="shared" si="13"/>
        <v>18.57</v>
      </c>
      <c r="DZ6" s="22">
        <f t="shared" si="13"/>
        <v>21.14</v>
      </c>
      <c r="EA6" s="22">
        <f t="shared" si="13"/>
        <v>22.12</v>
      </c>
      <c r="EB6" s="22">
        <f t="shared" si="13"/>
        <v>25.67</v>
      </c>
      <c r="EC6" s="21" t="str">
        <f>IF(EC7="","",IF(EC7="-","【-】","【"&amp;SUBSTITUTE(TEXT(EC7,"#,##0.00"),"-","△")&amp;"】"))</f>
        <v>【25.37】</v>
      </c>
      <c r="ED6" s="22">
        <f>IF(ED7="",NA(),ED7)</f>
        <v>0.71</v>
      </c>
      <c r="EE6" s="22">
        <f t="shared" ref="EE6:EM6" si="14">IF(EE7="",NA(),EE7)</f>
        <v>1.37</v>
      </c>
      <c r="EF6" s="22">
        <f t="shared" si="14"/>
        <v>1</v>
      </c>
      <c r="EG6" s="22">
        <f t="shared" si="14"/>
        <v>0.22</v>
      </c>
      <c r="EH6" s="22">
        <f t="shared" si="14"/>
        <v>0.35</v>
      </c>
      <c r="EI6" s="22">
        <f t="shared" si="14"/>
        <v>0.42</v>
      </c>
      <c r="EJ6" s="22">
        <f t="shared" si="14"/>
        <v>0.44</v>
      </c>
      <c r="EK6" s="22">
        <f t="shared" si="14"/>
        <v>0.5</v>
      </c>
      <c r="EL6" s="22">
        <f t="shared" si="14"/>
        <v>0.4</v>
      </c>
      <c r="EM6" s="22">
        <f t="shared" si="14"/>
        <v>0.4</v>
      </c>
      <c r="EN6" s="21" t="str">
        <f>IF(EN7="","",IF(EN7="-","【-】","【"&amp;SUBSTITUTE(TEXT(EN7,"#,##0.00"),"-","△")&amp;"】"))</f>
        <v>【0.62】</v>
      </c>
    </row>
    <row r="7" spans="1:144" s="23" customFormat="1" x14ac:dyDescent="0.2">
      <c r="A7" s="15"/>
      <c r="B7" s="24">
        <v>2023</v>
      </c>
      <c r="C7" s="24">
        <v>454028</v>
      </c>
      <c r="D7" s="24">
        <v>46</v>
      </c>
      <c r="E7" s="24">
        <v>1</v>
      </c>
      <c r="F7" s="24">
        <v>0</v>
      </c>
      <c r="G7" s="24">
        <v>1</v>
      </c>
      <c r="H7" s="24" t="s">
        <v>93</v>
      </c>
      <c r="I7" s="24" t="s">
        <v>94</v>
      </c>
      <c r="J7" s="24" t="s">
        <v>95</v>
      </c>
      <c r="K7" s="24" t="s">
        <v>96</v>
      </c>
      <c r="L7" s="24" t="s">
        <v>97</v>
      </c>
      <c r="M7" s="24" t="s">
        <v>98</v>
      </c>
      <c r="N7" s="25" t="s">
        <v>99</v>
      </c>
      <c r="O7" s="25">
        <v>86.01</v>
      </c>
      <c r="P7" s="25">
        <v>81.11</v>
      </c>
      <c r="Q7" s="25">
        <v>3036</v>
      </c>
      <c r="R7" s="25">
        <v>16718</v>
      </c>
      <c r="S7" s="25">
        <v>61.48</v>
      </c>
      <c r="T7" s="25">
        <v>271.93</v>
      </c>
      <c r="U7" s="25">
        <v>13464</v>
      </c>
      <c r="V7" s="25">
        <v>24.04</v>
      </c>
      <c r="W7" s="25">
        <v>560.07000000000005</v>
      </c>
      <c r="X7" s="25">
        <v>108.26</v>
      </c>
      <c r="Y7" s="25">
        <v>109.79</v>
      </c>
      <c r="Z7" s="25">
        <v>118.61</v>
      </c>
      <c r="AA7" s="25">
        <v>121.76</v>
      </c>
      <c r="AB7" s="25">
        <v>109.13</v>
      </c>
      <c r="AC7" s="25">
        <v>108.46</v>
      </c>
      <c r="AD7" s="25">
        <v>109.02</v>
      </c>
      <c r="AE7" s="25">
        <v>107.81</v>
      </c>
      <c r="AF7" s="25">
        <v>107.21</v>
      </c>
      <c r="AG7" s="25">
        <v>105.97</v>
      </c>
      <c r="AH7" s="25">
        <v>108.24</v>
      </c>
      <c r="AI7" s="25">
        <v>0</v>
      </c>
      <c r="AJ7" s="25">
        <v>0</v>
      </c>
      <c r="AK7" s="25">
        <v>0</v>
      </c>
      <c r="AL7" s="25">
        <v>0</v>
      </c>
      <c r="AM7" s="25">
        <v>0</v>
      </c>
      <c r="AN7" s="25">
        <v>11.94</v>
      </c>
      <c r="AO7" s="25">
        <v>11</v>
      </c>
      <c r="AP7" s="25">
        <v>8.86</v>
      </c>
      <c r="AQ7" s="25">
        <v>7.65</v>
      </c>
      <c r="AR7" s="25">
        <v>8.52</v>
      </c>
      <c r="AS7" s="25">
        <v>1.5</v>
      </c>
      <c r="AT7" s="25">
        <v>1009.71</v>
      </c>
      <c r="AU7" s="25">
        <v>892.46</v>
      </c>
      <c r="AV7" s="25">
        <v>1002.56</v>
      </c>
      <c r="AW7" s="25">
        <v>356.27</v>
      </c>
      <c r="AX7" s="25">
        <v>1159</v>
      </c>
      <c r="AY7" s="25">
        <v>362.93</v>
      </c>
      <c r="AZ7" s="25">
        <v>371.81</v>
      </c>
      <c r="BA7" s="25">
        <v>384.23</v>
      </c>
      <c r="BB7" s="25">
        <v>364.3</v>
      </c>
      <c r="BC7" s="25">
        <v>378.87</v>
      </c>
      <c r="BD7" s="25">
        <v>243.36</v>
      </c>
      <c r="BE7" s="25">
        <v>189.74</v>
      </c>
      <c r="BF7" s="25">
        <v>167.49</v>
      </c>
      <c r="BG7" s="25">
        <v>166.75</v>
      </c>
      <c r="BH7" s="25">
        <v>179.81</v>
      </c>
      <c r="BI7" s="25">
        <v>144.62</v>
      </c>
      <c r="BJ7" s="25">
        <v>439.05</v>
      </c>
      <c r="BK7" s="25">
        <v>465.85</v>
      </c>
      <c r="BL7" s="25">
        <v>439.43</v>
      </c>
      <c r="BM7" s="25">
        <v>438.41</v>
      </c>
      <c r="BN7" s="25">
        <v>430.23</v>
      </c>
      <c r="BO7" s="25">
        <v>265.93</v>
      </c>
      <c r="BP7" s="25">
        <v>108.22</v>
      </c>
      <c r="BQ7" s="25">
        <v>110.04</v>
      </c>
      <c r="BR7" s="25">
        <v>119.17</v>
      </c>
      <c r="BS7" s="25">
        <v>112.23</v>
      </c>
      <c r="BT7" s="25">
        <v>109.27</v>
      </c>
      <c r="BU7" s="25">
        <v>95.26</v>
      </c>
      <c r="BV7" s="25">
        <v>92.39</v>
      </c>
      <c r="BW7" s="25">
        <v>94.41</v>
      </c>
      <c r="BX7" s="25">
        <v>90.96</v>
      </c>
      <c r="BY7" s="25">
        <v>90.66</v>
      </c>
      <c r="BZ7" s="25">
        <v>97.82</v>
      </c>
      <c r="CA7" s="25">
        <v>141.87</v>
      </c>
      <c r="CB7" s="25">
        <v>139.1</v>
      </c>
      <c r="CC7" s="25">
        <v>129.09</v>
      </c>
      <c r="CD7" s="25">
        <v>120.57</v>
      </c>
      <c r="CE7" s="25">
        <v>142.05000000000001</v>
      </c>
      <c r="CF7" s="25">
        <v>192.82</v>
      </c>
      <c r="CG7" s="25">
        <v>192.98</v>
      </c>
      <c r="CH7" s="25">
        <v>192.13</v>
      </c>
      <c r="CI7" s="25">
        <v>197.04</v>
      </c>
      <c r="CJ7" s="25">
        <v>199.33</v>
      </c>
      <c r="CK7" s="25">
        <v>177.56</v>
      </c>
      <c r="CL7" s="25">
        <v>53.13</v>
      </c>
      <c r="CM7" s="25">
        <v>56.22</v>
      </c>
      <c r="CN7" s="25">
        <v>53.58</v>
      </c>
      <c r="CO7" s="25">
        <v>54.45</v>
      </c>
      <c r="CP7" s="25">
        <v>54.38</v>
      </c>
      <c r="CQ7" s="25">
        <v>54.05</v>
      </c>
      <c r="CR7" s="25">
        <v>54.43</v>
      </c>
      <c r="CS7" s="25">
        <v>53.87</v>
      </c>
      <c r="CT7" s="25">
        <v>54.49</v>
      </c>
      <c r="CU7" s="25">
        <v>54.8</v>
      </c>
      <c r="CV7" s="25">
        <v>59.81</v>
      </c>
      <c r="CW7" s="25">
        <v>90.65</v>
      </c>
      <c r="CX7" s="25">
        <v>88.61</v>
      </c>
      <c r="CY7" s="25">
        <v>90.22</v>
      </c>
      <c r="CZ7" s="25">
        <v>89.85</v>
      </c>
      <c r="DA7" s="25">
        <v>88.82</v>
      </c>
      <c r="DB7" s="25">
        <v>80.510000000000005</v>
      </c>
      <c r="DC7" s="25">
        <v>79.44</v>
      </c>
      <c r="DD7" s="25">
        <v>79.489999999999995</v>
      </c>
      <c r="DE7" s="25">
        <v>78.8</v>
      </c>
      <c r="DF7" s="25">
        <v>77.98</v>
      </c>
      <c r="DG7" s="25">
        <v>89.42</v>
      </c>
      <c r="DH7" s="25">
        <v>53.2</v>
      </c>
      <c r="DI7" s="25">
        <v>55.3</v>
      </c>
      <c r="DJ7" s="25">
        <v>57.05</v>
      </c>
      <c r="DK7" s="25">
        <v>56.3</v>
      </c>
      <c r="DL7" s="25">
        <v>58.61</v>
      </c>
      <c r="DM7" s="25">
        <v>49.12</v>
      </c>
      <c r="DN7" s="25">
        <v>49.39</v>
      </c>
      <c r="DO7" s="25">
        <v>50.75</v>
      </c>
      <c r="DP7" s="25">
        <v>51.72</v>
      </c>
      <c r="DQ7" s="25">
        <v>52.27</v>
      </c>
      <c r="DR7" s="25">
        <v>52.02</v>
      </c>
      <c r="DS7" s="25">
        <v>0</v>
      </c>
      <c r="DT7" s="25">
        <v>0</v>
      </c>
      <c r="DU7" s="25">
        <v>32.25</v>
      </c>
      <c r="DV7" s="25">
        <v>28.96</v>
      </c>
      <c r="DW7" s="25">
        <v>29.88</v>
      </c>
      <c r="DX7" s="25">
        <v>16.760000000000002</v>
      </c>
      <c r="DY7" s="25">
        <v>18.57</v>
      </c>
      <c r="DZ7" s="25">
        <v>21.14</v>
      </c>
      <c r="EA7" s="25">
        <v>22.12</v>
      </c>
      <c r="EB7" s="25">
        <v>25.67</v>
      </c>
      <c r="EC7" s="25">
        <v>25.37</v>
      </c>
      <c r="ED7" s="25">
        <v>0.71</v>
      </c>
      <c r="EE7" s="25">
        <v>1.37</v>
      </c>
      <c r="EF7" s="25">
        <v>1</v>
      </c>
      <c r="EG7" s="25">
        <v>0.22</v>
      </c>
      <c r="EH7" s="25">
        <v>0.35</v>
      </c>
      <c r="EI7" s="25">
        <v>0.42</v>
      </c>
      <c r="EJ7" s="25">
        <v>0.44</v>
      </c>
      <c r="EK7" s="25">
        <v>0.5</v>
      </c>
      <c r="EL7" s="25">
        <v>0.4</v>
      </c>
      <c r="EM7" s="25">
        <v>0.4</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杉尾 唯紀</cp:lastModifiedBy>
  <cp:lastPrinted>2025-02-18T04:15:44Z</cp:lastPrinted>
  <dcterms:created xsi:type="dcterms:W3CDTF">2025-01-24T06:56:10Z</dcterms:created>
  <dcterms:modified xsi:type="dcterms:W3CDTF">2025-02-27T02:14:08Z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2025-01-31T01:48:26Z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72b6c80d-101d-4215-9478-a81a54b809ec</vt:lpwstr>
  </property>
  <property fmtid="{D5CDD505-2E9C-101B-9397-08002B2CF9AE}" pid="7" name="MSIP_Label_defa4170-0d19-0005-0004-bc88714345d2_ActionId">
    <vt:lpwstr>49745cf2-637c-4fb4-a5a9-7c4b1e338239</vt:lpwstr>
  </property>
  <property fmtid="{D5CDD505-2E9C-101B-9397-08002B2CF9AE}" pid="8" name="MSIP_Label_defa4170-0d19-0005-0004-bc88714345d2_ContentBits">
    <vt:lpwstr>0</vt:lpwstr>
  </property>
</Properties>
</file>