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特環下水\"/>
    </mc:Choice>
  </mc:AlternateContent>
  <xr:revisionPtr revIDLastSave="0" documentId="13_ncr:1_{FF6567D7-938F-44BC-B988-B949F99A4AFB}" xr6:coauthVersionLast="47" xr6:coauthVersionMax="47" xr10:uidLastSave="{00000000-0000-0000-0000-000000000000}"/>
  <workbookProtection workbookAlgorithmName="SHA-512" workbookHashValue="NSt48FxNka+f1pppwKPHFiKhuthRdiVHkvXSzQGjulneTv6BXdF6Lngar8YtMSK58bmSO8h+5ryNHfnMdsYGcQ==" workbookSaltValue="cUMNzWsujtyO+Ip2RIchMw=="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BB10" i="4"/>
  <c r="AT10" i="4"/>
  <c r="BB8" i="4"/>
  <c r="AT8" i="4"/>
  <c r="AL8" i="4"/>
  <c r="W8" i="4"/>
  <c r="P8" i="4"/>
</calcChain>
</file>

<file path=xl/sharedStrings.xml><?xml version="1.0" encoding="utf-8"?>
<sst xmlns="http://schemas.openxmlformats.org/spreadsheetml/2006/main" count="236" uniqueCount="114">
  <si>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</si>
  <si>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</si>
  <si>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</si>
  <si>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</si>
  <si>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</si>
  <si>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</si>
  <si>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</si>
  <si>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</si>
  <si>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</si>
  <si>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</si>
  <si>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</si>
  <si>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</si>
  <si>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</si>
  <si>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</si>
  <si>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</si>
  <si>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</si>
  <si>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特定環境保全公共下水道</t>
  </si>
  <si>
    <t>■</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</si>
  <si>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</si>
  <si>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</si>
  <si>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</si>
  <si>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</si>
  <si>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</si>
  <si>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</si>
  <si>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</si>
  <si>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</si>
  <si>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</si>
  <si>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</si>
  <si>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</si>
  <si>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</si>
  <si>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</si>
  <si>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</si>
  <si>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</si>
  <si>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</si>
  <si>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類似団体平均値（平均値）</t>
  </si>
  <si>
    <t>2①</t>
  </si>
  <si>
    <t>【】</t>
  </si>
  <si>
    <t>令和5年度全国平均</t>
    <rPh sb="0" eb="2">
      <t>レイワ</t>
    </rPh>
    <rPh sb="3" eb="5">
      <t>ネンド</t>
    </rPh>
    <phoneticPr fontId="1"/>
  </si>
  <si>
    <t>②管渠老朽化率(％)</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</si>
  <si>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</si>
  <si>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</si>
  <si>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</si>
  <si>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</si>
  <si>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</si>
  <si>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</si>
  <si>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</si>
  <si>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</si>
  <si>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</si>
  <si>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</si>
  <si>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</si>
  <si>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</si>
  <si>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</si>
  <si>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</si>
  <si>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</si>
  <si>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</si>
  <si>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</si>
  <si>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</si>
  <si>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</si>
  <si>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</si>
  <si>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</si>
  <si>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</si>
  <si>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</si>
  <si>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</si>
  <si>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</si>
  <si>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</si>
  <si>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</si>
  <si>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</si>
  <si>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</si>
  <si>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</si>
  <si>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</si>
  <si>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</si>
  <si>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</si>
  <si>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</si>
  <si>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</si>
  <si>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</si>
  <si>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</si>
  <si>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</si>
  <si>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</si>
  <si>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</si>
  <si>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</si>
  <si>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</si>
  <si>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</si>
  <si>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</si>
  <si>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</si>
  <si>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</si>
  <si>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</si>
  <si>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</si>
  <si>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</si>
  <si>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</si>
  <si>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</si>
  <si>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</si>
  <si>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</si>
  <si>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</si>
  <si>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</si>
  <si>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</si>
  <si>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</si>
  <si>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宮崎市</t>
  </si>
  <si>
    <t>法適用</t>
  </si>
  <si>
    <t>下水道事業</t>
  </si>
  <si>
    <t>D1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</si>
  <si>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</si>
  <si>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</si>
  <si>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</si>
  <si>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</si>
  <si>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</si>
  <si>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</si>
  <si>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</si>
  <si>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</si>
  <si>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</si>
  <si>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</si>
  <si>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</si>
  <si>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①「有形固定資産減価償却率」は、上昇しており、類似団体や全国平均より高い状況で、今後も年々上昇していくと見込まれます。
　②「管渠老朽化率」、③「管渠改善率」は、平成5年に供用を開始しており、現時点において法定耐用年数の経過による管渠の更新はないため「0」(ゼロ)となっています。</t>
  </si>
  <si>
    <t>●経営の健全性について
　①「経常収支比率」は、収支不足分を一般会計からの繰入金で賄っているため、100％以上を維持しています。
　累積欠損金がないものの、③「流動比率」は流動資産の減少により下降し、類似団体や全国平均より依然として低い状況です。
　④「企業債残高対事業規模比率」は、企業債発行の抑制に努めており、類似団体平均や全国平均よりも低い水準となっています。
　⑤「経費回収率」は、汚水処理費用の増加により前年度を下回る値となりました。
●効率性について
　⑧「水洗化率」は、水洗便所設置済人口及び処理区域内人口の減少により下降しました。
　なお、⑦「施設利用率」は、特定環境保全公共下水道事業の処理は公共下水道事業の処理場へ接続しており、処理場を保有していないため「0」（ゼロ）となっております。</t>
  </si>
  <si>
    <t>　本市では、公共下水道事業と特定環境保全公共下水道事業を1つの会計（公共下水道事業会計）で処理し、使用料体系も同一となっております。特定環境保全公共下水道事業の整備は既に完了しておりますが、事業運営の収支不足を一般会計からの繰入れで賄う状況が続いているため、今後も企業債の借入れ額を抑制しながら、公営企業の原則である独立採算の観点から、適切な維持管理を行っていくために下水道使用料の見直しについて定期的に検討する必要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</si>
</sst>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A9-494A-8FB6-E705579FC9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0.22</c:v>
                </c:pt>
                <c:pt idx="4">
                  <c:v>0.17</c:v>
                </c:pt>
              </c:numCache>
            </c:numRef>
          </c:val>
          <c:smooth val="0"/>
          <c:extLst>
            <c:ext xmlns:c16="http://schemas.microsoft.com/office/drawing/2014/chart" uri="{C3380CC4-5D6E-409C-BE32-E72D297353CC}">
              <c16:uniqueId val="{00000001-B1A9-494A-8FB6-E705579FC9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E0-4809-91D8-5948EEFED2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45.3</c:v>
                </c:pt>
                <c:pt idx="4">
                  <c:v>45.6</c:v>
                </c:pt>
              </c:numCache>
            </c:numRef>
          </c:val>
          <c:smooth val="0"/>
          <c:extLst>
            <c:ext xmlns:c16="http://schemas.microsoft.com/office/drawing/2014/chart" uri="{C3380CC4-5D6E-409C-BE32-E72D297353CC}">
              <c16:uniqueId val="{00000001-CEE0-4809-91D8-5948EEFED2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84.92</c:v>
                </c:pt>
                <c:pt idx="1">
                  <c:v>84.4</c:v>
                </c:pt>
                <c:pt idx="2">
                  <c:v>84.49</c:v>
                </c:pt>
                <c:pt idx="3">
                  <c:v>85.97</c:v>
                </c:pt>
                <c:pt idx="4">
                  <c:v>83.86</c:v>
                </c:pt>
              </c:numCache>
            </c:numRef>
          </c:val>
          <c:extLst>
            <c:ext xmlns:c16="http://schemas.microsoft.com/office/drawing/2014/chart" uri="{C3380CC4-5D6E-409C-BE32-E72D297353CC}">
              <c16:uniqueId val="{00000000-EB6D-4305-81AC-949DA66C76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88.37</c:v>
                </c:pt>
                <c:pt idx="4">
                  <c:v>88.66</c:v>
                </c:pt>
              </c:numCache>
            </c:numRef>
          </c:val>
          <c:smooth val="0"/>
          <c:extLst>
            <c:ext xmlns:c16="http://schemas.microsoft.com/office/drawing/2014/chart" uri="{C3380CC4-5D6E-409C-BE32-E72D297353CC}">
              <c16:uniqueId val="{00000001-EB6D-4305-81AC-949DA66C76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105.28</c:v>
                </c:pt>
                <c:pt idx="1">
                  <c:v>103.27</c:v>
                </c:pt>
                <c:pt idx="2">
                  <c:v>108.21</c:v>
                </c:pt>
                <c:pt idx="3">
                  <c:v>104.3</c:v>
                </c:pt>
                <c:pt idx="4">
                  <c:v>100.26</c:v>
                </c:pt>
              </c:numCache>
            </c:numRef>
          </c:val>
          <c:extLst>
            <c:ext xmlns:c16="http://schemas.microsoft.com/office/drawing/2014/chart" uri="{C3380CC4-5D6E-409C-BE32-E72D297353CC}">
              <c16:uniqueId val="{00000000-0432-4C1C-B6E2-BB88E5A258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101.98</c:v>
                </c:pt>
                <c:pt idx="4">
                  <c:v>102.68</c:v>
                </c:pt>
              </c:numCache>
            </c:numRef>
          </c:val>
          <c:smooth val="0"/>
          <c:extLst>
            <c:ext xmlns:c16="http://schemas.microsoft.com/office/drawing/2014/chart" uri="{C3380CC4-5D6E-409C-BE32-E72D297353CC}">
              <c16:uniqueId val="{00000001-0432-4C1C-B6E2-BB88E5A2582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30.41</c:v>
                </c:pt>
                <c:pt idx="1">
                  <c:v>32.39</c:v>
                </c:pt>
                <c:pt idx="2">
                  <c:v>34.43</c:v>
                </c:pt>
                <c:pt idx="3">
                  <c:v>36.24</c:v>
                </c:pt>
                <c:pt idx="4">
                  <c:v>38.19</c:v>
                </c:pt>
              </c:numCache>
            </c:numRef>
          </c:val>
          <c:extLst>
            <c:ext xmlns:c16="http://schemas.microsoft.com/office/drawing/2014/chart" uri="{C3380CC4-5D6E-409C-BE32-E72D297353CC}">
              <c16:uniqueId val="{00000000-7AC5-4187-99C9-E2FFC0DA42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32.57</c:v>
                </c:pt>
                <c:pt idx="4">
                  <c:v>33.159999999999997</c:v>
                </c:pt>
              </c:numCache>
            </c:numRef>
          </c:val>
          <c:smooth val="0"/>
          <c:extLst>
            <c:ext xmlns:c16="http://schemas.microsoft.com/office/drawing/2014/chart" uri="{C3380CC4-5D6E-409C-BE32-E72D297353CC}">
              <c16:uniqueId val="{00000001-7AC5-4187-99C9-E2FFC0DA42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1C-4411-9575-9013930820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0.04</c:v>
                </c:pt>
                <c:pt idx="4">
                  <c:v>0.12</c:v>
                </c:pt>
              </c:numCache>
            </c:numRef>
          </c:val>
          <c:smooth val="0"/>
          <c:extLst>
            <c:ext xmlns:c16="http://schemas.microsoft.com/office/drawing/2014/chart" uri="{C3380CC4-5D6E-409C-BE32-E72D297353CC}">
              <c16:uniqueId val="{00000001-271C-4411-9575-9013930820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22-407E-9D60-FFFBEF1CDA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52.27</c:v>
                </c:pt>
                <c:pt idx="4">
                  <c:v>58.68</c:v>
                </c:pt>
              </c:numCache>
            </c:numRef>
          </c:val>
          <c:smooth val="0"/>
          <c:extLst>
            <c:ext xmlns:c16="http://schemas.microsoft.com/office/drawing/2014/chart" uri="{C3380CC4-5D6E-409C-BE32-E72D297353CC}">
              <c16:uniqueId val="{00000001-8622-407E-9D60-FFFBEF1CDA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19.62</c:v>
                </c:pt>
                <c:pt idx="1">
                  <c:v>13.5</c:v>
                </c:pt>
                <c:pt idx="2">
                  <c:v>24.74</c:v>
                </c:pt>
                <c:pt idx="3">
                  <c:v>4.54</c:v>
                </c:pt>
                <c:pt idx="4">
                  <c:v>4.2</c:v>
                </c:pt>
              </c:numCache>
            </c:numRef>
          </c:val>
          <c:extLst>
            <c:ext xmlns:c16="http://schemas.microsoft.com/office/drawing/2014/chart" uri="{C3380CC4-5D6E-409C-BE32-E72D297353CC}">
              <c16:uniqueId val="{00000000-97A5-4159-B186-35413296B0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41.51</c:v>
                </c:pt>
                <c:pt idx="4">
                  <c:v>45.01</c:v>
                </c:pt>
              </c:numCache>
            </c:numRef>
          </c:val>
          <c:smooth val="0"/>
          <c:extLst>
            <c:ext xmlns:c16="http://schemas.microsoft.com/office/drawing/2014/chart" uri="{C3380CC4-5D6E-409C-BE32-E72D297353CC}">
              <c16:uniqueId val="{00000001-97A5-4159-B186-35413296B0F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566.69000000000005</c:v>
                </c:pt>
                <c:pt idx="1">
                  <c:v>723.09</c:v>
                </c:pt>
                <c:pt idx="2">
                  <c:v>434.39</c:v>
                </c:pt>
                <c:pt idx="3">
                  <c:v>523.9</c:v>
                </c:pt>
                <c:pt idx="4">
                  <c:v>394.26</c:v>
                </c:pt>
              </c:numCache>
            </c:numRef>
          </c:val>
          <c:extLst>
            <c:ext xmlns:c16="http://schemas.microsoft.com/office/drawing/2014/chart" uri="{C3380CC4-5D6E-409C-BE32-E72D297353CC}">
              <c16:uniqueId val="{00000000-516A-453F-A3C2-49A91B4ABC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1160.22</c:v>
                </c:pt>
                <c:pt idx="4">
                  <c:v>1141.98</c:v>
                </c:pt>
              </c:numCache>
            </c:numRef>
          </c:val>
          <c:smooth val="0"/>
          <c:extLst>
            <c:ext xmlns:c16="http://schemas.microsoft.com/office/drawing/2014/chart" uri="{C3380CC4-5D6E-409C-BE32-E72D297353CC}">
              <c16:uniqueId val="{00000001-516A-453F-A3C2-49A91B4ABC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102.48</c:v>
                </c:pt>
                <c:pt idx="1">
                  <c:v>98.82</c:v>
                </c:pt>
                <c:pt idx="2">
                  <c:v>110.03</c:v>
                </c:pt>
                <c:pt idx="3">
                  <c:v>101.11</c:v>
                </c:pt>
                <c:pt idx="4">
                  <c:v>93.73</c:v>
                </c:pt>
              </c:numCache>
            </c:numRef>
          </c:val>
          <c:extLst>
            <c:ext xmlns:c16="http://schemas.microsoft.com/office/drawing/2014/chart" uri="{C3380CC4-5D6E-409C-BE32-E72D297353CC}">
              <c16:uniqueId val="{00000000-F131-49AC-A42B-BE682076D9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81.81</c:v>
                </c:pt>
                <c:pt idx="4">
                  <c:v>82.27</c:v>
                </c:pt>
              </c:numCache>
            </c:numRef>
          </c:val>
          <c:smooth val="0"/>
          <c:extLst>
            <c:ext xmlns:c16="http://schemas.microsoft.com/office/drawing/2014/chart" uri="{C3380CC4-5D6E-409C-BE32-E72D297353CC}">
              <c16:uniqueId val="{00000001-F131-49AC-A42B-BE682076D9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151.08000000000001</c:v>
                </c:pt>
                <c:pt idx="1">
                  <c:v>150</c:v>
                </c:pt>
                <c:pt idx="2">
                  <c:v>150</c:v>
                </c:pt>
                <c:pt idx="3">
                  <c:v>150.86000000000001</c:v>
                </c:pt>
                <c:pt idx="4">
                  <c:v>163.93</c:v>
                </c:pt>
              </c:numCache>
            </c:numRef>
          </c:val>
          <c:extLst>
            <c:ext xmlns:c16="http://schemas.microsoft.com/office/drawing/2014/chart" uri="{C3380CC4-5D6E-409C-BE32-E72D297353CC}">
              <c16:uniqueId val="{00000000-BC87-485A-88C7-3073FD1263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193.59</c:v>
                </c:pt>
                <c:pt idx="4">
                  <c:v>194.42</c:v>
                </c:pt>
              </c:numCache>
            </c:numRef>
          </c:val>
          <c:smooth val="0"/>
          <c:extLst>
            <c:ext xmlns:c16="http://schemas.microsoft.com/office/drawing/2014/chart" uri="{C3380CC4-5D6E-409C-BE32-E72D297353CC}">
              <c16:uniqueId val="{00000001-BC87-485A-88C7-3073FD1263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86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005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9724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7443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86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005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724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7443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286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4578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4870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899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618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【65.73】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8337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【48.91】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6056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【1,156.82】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6056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【86.21】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8337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【43.28】</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618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【215.73】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2899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【75.33】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957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【29.62】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342120"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【0.09】</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3541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【0.11】</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宮崎市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15</v>
      </c>
      <c r="J7" s="29"/>
      <c r="K7" s="29"/>
      <c r="L7" s="29"/>
      <c r="M7" s="29"/>
      <c r="N7" s="29"/>
      <c r="O7" s="29"/>
      <c r="P7" s="29" t="s">
        <v>9</v>
      </c>
      <c r="Q7" s="29"/>
      <c r="R7" s="29"/>
      <c r="S7" s="29"/>
      <c r="T7" s="29"/>
      <c r="U7" s="29"/>
      <c r="V7" s="29"/>
      <c r="W7" s="29" t="s">
        <v>5</v>
      </c>
      <c r="X7" s="29"/>
      <c r="Y7" s="29"/>
      <c r="Z7" s="29"/>
      <c r="AA7" s="29"/>
      <c r="AB7" s="29"/>
      <c r="AC7" s="29"/>
      <c r="AD7" s="29" t="s">
        <v>8</v>
      </c>
      <c r="AE7" s="29"/>
      <c r="AF7" s="29"/>
      <c r="AG7" s="29"/>
      <c r="AH7" s="29"/>
      <c r="AI7" s="29"/>
      <c r="AJ7" s="29"/>
      <c r="AK7" s="3"/>
      <c r="AL7" s="29" t="s">
        <v>18</v>
      </c>
      <c r="AM7" s="29"/>
      <c r="AN7" s="29"/>
      <c r="AO7" s="29"/>
      <c r="AP7" s="29"/>
      <c r="AQ7" s="29"/>
      <c r="AR7" s="29"/>
      <c r="AS7" s="29"/>
      <c r="AT7" s="29" t="s">
        <v>11</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D1</v>
      </c>
      <c r="X8" s="33"/>
      <c r="Y8" s="33"/>
      <c r="Z8" s="33"/>
      <c r="AA8" s="33"/>
      <c r="AB8" s="33"/>
      <c r="AC8" s="33"/>
      <c r="AD8" s="34" t="str">
        <f>データ!$M$6</f>
        <v>自治体職員</v>
      </c>
      <c r="AE8" s="34"/>
      <c r="AF8" s="34"/>
      <c r="AG8" s="34"/>
      <c r="AH8" s="34"/>
      <c r="AI8" s="34"/>
      <c r="AJ8" s="34"/>
      <c r="AK8" s="3"/>
      <c r="AL8" s="35">
        <f>データ!S6</f>
        <v>397406</v>
      </c>
      <c r="AM8" s="35"/>
      <c r="AN8" s="35"/>
      <c r="AO8" s="35"/>
      <c r="AP8" s="35"/>
      <c r="AQ8" s="35"/>
      <c r="AR8" s="35"/>
      <c r="AS8" s="35"/>
      <c r="AT8" s="36">
        <f>データ!T6</f>
        <v>643.57000000000005</v>
      </c>
      <c r="AU8" s="36"/>
      <c r="AV8" s="36"/>
      <c r="AW8" s="36"/>
      <c r="AX8" s="36"/>
      <c r="AY8" s="36"/>
      <c r="AZ8" s="36"/>
      <c r="BA8" s="36"/>
      <c r="BB8" s="36">
        <f>データ!U6</f>
        <v>617.5</v>
      </c>
      <c r="BC8" s="36"/>
      <c r="BD8" s="36"/>
      <c r="BE8" s="36"/>
      <c r="BF8" s="36"/>
      <c r="BG8" s="36"/>
      <c r="BH8" s="36"/>
      <c r="BI8" s="36"/>
      <c r="BJ8" s="3"/>
      <c r="BK8" s="3"/>
      <c r="BL8" s="37" t="s">
        <v>17</v>
      </c>
      <c r="BM8" s="38"/>
      <c r="BN8" s="39" t="s">
        <v>22</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25</v>
      </c>
      <c r="J9" s="29"/>
      <c r="K9" s="29"/>
      <c r="L9" s="29"/>
      <c r="M9" s="29"/>
      <c r="N9" s="29"/>
      <c r="O9" s="29"/>
      <c r="P9" s="29" t="s">
        <v>26</v>
      </c>
      <c r="Q9" s="29"/>
      <c r="R9" s="29"/>
      <c r="S9" s="29"/>
      <c r="T9" s="29"/>
      <c r="U9" s="29"/>
      <c r="V9" s="29"/>
      <c r="W9" s="29" t="s">
        <v>29</v>
      </c>
      <c r="X9" s="29"/>
      <c r="Y9" s="29"/>
      <c r="Z9" s="29"/>
      <c r="AA9" s="29"/>
      <c r="AB9" s="29"/>
      <c r="AC9" s="29"/>
      <c r="AD9" s="29" t="s">
        <v>24</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3</v>
      </c>
      <c r="BC9" s="29"/>
      <c r="BD9" s="29"/>
      <c r="BE9" s="29"/>
      <c r="BF9" s="29"/>
      <c r="BG9" s="29"/>
      <c r="BH9" s="29"/>
      <c r="BI9" s="29"/>
      <c r="BJ9" s="3"/>
      <c r="BK9" s="3"/>
      <c r="BL9" s="41" t="s">
        <v>33</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64.510000000000005</v>
      </c>
      <c r="J10" s="36"/>
      <c r="K10" s="36"/>
      <c r="L10" s="36"/>
      <c r="M10" s="36"/>
      <c r="N10" s="36"/>
      <c r="O10" s="36"/>
      <c r="P10" s="36">
        <f>データ!P6</f>
        <v>2.33</v>
      </c>
      <c r="Q10" s="36"/>
      <c r="R10" s="36"/>
      <c r="S10" s="36"/>
      <c r="T10" s="36"/>
      <c r="U10" s="36"/>
      <c r="V10" s="36"/>
      <c r="W10" s="36">
        <f>データ!Q6</f>
        <v>104.23</v>
      </c>
      <c r="X10" s="36"/>
      <c r="Y10" s="36"/>
      <c r="Z10" s="36"/>
      <c r="AA10" s="36"/>
      <c r="AB10" s="36"/>
      <c r="AC10" s="36"/>
      <c r="AD10" s="35">
        <f>データ!R6</f>
        <v>2431</v>
      </c>
      <c r="AE10" s="35"/>
      <c r="AF10" s="35"/>
      <c r="AG10" s="35"/>
      <c r="AH10" s="35"/>
      <c r="AI10" s="35"/>
      <c r="AJ10" s="35"/>
      <c r="AK10" s="2"/>
      <c r="AL10" s="35">
        <f>データ!V6</f>
        <v>9203</v>
      </c>
      <c r="AM10" s="35"/>
      <c r="AN10" s="35"/>
      <c r="AO10" s="35"/>
      <c r="AP10" s="35"/>
      <c r="AQ10" s="35"/>
      <c r="AR10" s="35"/>
      <c r="AS10" s="35"/>
      <c r="AT10" s="36">
        <f>データ!W6</f>
        <v>3.84</v>
      </c>
      <c r="AU10" s="36"/>
      <c r="AV10" s="36"/>
      <c r="AW10" s="36"/>
      <c r="AX10" s="36"/>
      <c r="AY10" s="36"/>
      <c r="AZ10" s="36"/>
      <c r="BA10" s="36"/>
      <c r="BB10" s="36">
        <f>データ!X6</f>
        <v>2396.61</v>
      </c>
      <c r="BC10" s="36"/>
      <c r="BD10" s="36"/>
      <c r="BE10" s="36"/>
      <c r="BF10" s="36"/>
      <c r="BG10" s="36"/>
      <c r="BH10" s="36"/>
      <c r="BI10" s="36"/>
      <c r="BJ10" s="2"/>
      <c r="BK10" s="2"/>
      <c r="BL10" s="45" t="s">
        <v>36</v>
      </c>
      <c r="BM10" s="46"/>
      <c r="BN10" s="47" t="s">
        <v>37</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39</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40</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12</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13</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43</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44</v>
      </c>
      <c r="C84" s="6"/>
      <c r="D84" s="6"/>
      <c r="E84" s="6" t="s">
        <v>45</v>
      </c>
      <c r="F84" s="6" t="s">
        <v>47</v>
      </c>
      <c r="G84" s="6" t="s">
        <v>48</v>
      </c>
      <c r="H84" s="6" t="s">
        <v>42</v>
      </c>
      <c r="I84" s="6" t="s">
        <v>14</v>
      </c>
      <c r="J84" s="6" t="s">
        <v>49</v>
      </c>
      <c r="K84" s="6" t="s">
        <v>50</v>
      </c>
      <c r="L84" s="6" t="s">
        <v>1</v>
      </c>
      <c r="M84" s="6" t="s">
        <v>35</v>
      </c>
      <c r="N84" s="6" t="s">
        <v>51</v>
      </c>
      <c r="O84" s="6" t="s">
        <v>53</v>
      </c>
    </row>
    <row r="85" spans="1:78" hidden="1" x14ac:dyDescent="0.2">
      <c r="B85" s="6"/>
      <c r="C85" s="6"/>
      <c r="D85" s="6"/>
      <c r="E85" s="6" t="str">
        <f>データ!AI6</f>
        <v>【105.09】</v>
      </c>
      <c r="F85" s="6" t="str">
        <f>データ!AT6</f>
        <v>【65.73】</v>
      </c>
      <c r="G85" s="6" t="str">
        <f>データ!BE6</f>
        <v>【48.91】</v>
      </c>
      <c r="H85" s="6" t="str">
        <f>データ!BP6</f>
        <v>【1,156.82】</v>
      </c>
      <c r="I85" s="6" t="str">
        <f>データ!CA6</f>
        <v>【75.33】</v>
      </c>
      <c r="J85" s="6" t="str">
        <f>データ!CL6</f>
        <v>【215.73】</v>
      </c>
      <c r="K85" s="6" t="str">
        <f>データ!CW6</f>
        <v>【43.28】</v>
      </c>
      <c r="L85" s="6" t="str">
        <f>データ!DH6</f>
        <v>【86.21】</v>
      </c>
      <c r="M85" s="6" t="str">
        <f>データ!DS6</f>
        <v>【29.62】</v>
      </c>
      <c r="N85" s="6" t="str">
        <f>データ!ED6</f>
        <v>【0.09】</v>
      </c>
      <c r="O85" s="6" t="str">
        <f>データ!EO6</f>
        <v>【0.11】</v>
      </c>
    </row>
  </sheetData>
  <sheetProtection algorithmName="SHA-512" hashValue="J6GAg86WbHlhl4iiyJInU1kgVPfPyUq+zPxrsQyxQAra339hsKxlFpz12Tv9FWeaoqLAae/SVu4geGk9A/Gokw==" saltValue="Epqv6Kf8OrzalEahJ4eiE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55</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21</v>
      </c>
      <c r="B3" s="16" t="s">
        <v>0</v>
      </c>
      <c r="C3" s="16" t="s">
        <v>58</v>
      </c>
      <c r="D3" s="16" t="s">
        <v>59</v>
      </c>
      <c r="E3" s="16" t="s">
        <v>7</v>
      </c>
      <c r="F3" s="16" t="s">
        <v>6</v>
      </c>
      <c r="G3" s="16" t="s">
        <v>27</v>
      </c>
      <c r="H3" s="73" t="s">
        <v>60</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12</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52</v>
      </c>
      <c r="Z4" s="72"/>
      <c r="AA4" s="72"/>
      <c r="AB4" s="72"/>
      <c r="AC4" s="72"/>
      <c r="AD4" s="72"/>
      <c r="AE4" s="72"/>
      <c r="AF4" s="72"/>
      <c r="AG4" s="72"/>
      <c r="AH4" s="72"/>
      <c r="AI4" s="72"/>
      <c r="AJ4" s="72" t="s">
        <v>46</v>
      </c>
      <c r="AK4" s="72"/>
      <c r="AL4" s="72"/>
      <c r="AM4" s="72"/>
      <c r="AN4" s="72"/>
      <c r="AO4" s="72"/>
      <c r="AP4" s="72"/>
      <c r="AQ4" s="72"/>
      <c r="AR4" s="72"/>
      <c r="AS4" s="72"/>
      <c r="AT4" s="72"/>
      <c r="AU4" s="72" t="s">
        <v>30</v>
      </c>
      <c r="AV4" s="72"/>
      <c r="AW4" s="72"/>
      <c r="AX4" s="72"/>
      <c r="AY4" s="72"/>
      <c r="AZ4" s="72"/>
      <c r="BA4" s="72"/>
      <c r="BB4" s="72"/>
      <c r="BC4" s="72"/>
      <c r="BD4" s="72"/>
      <c r="BE4" s="72"/>
      <c r="BF4" s="72" t="s">
        <v>62</v>
      </c>
      <c r="BG4" s="72"/>
      <c r="BH4" s="72"/>
      <c r="BI4" s="72"/>
      <c r="BJ4" s="72"/>
      <c r="BK4" s="72"/>
      <c r="BL4" s="72"/>
      <c r="BM4" s="72"/>
      <c r="BN4" s="72"/>
      <c r="BO4" s="72"/>
      <c r="BP4" s="72"/>
      <c r="BQ4" s="72" t="s">
        <v>4</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38</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57</v>
      </c>
      <c r="I5" s="22" t="s">
        <v>70</v>
      </c>
      <c r="J5" s="22" t="s">
        <v>71</v>
      </c>
      <c r="K5" s="22" t="s">
        <v>72</v>
      </c>
      <c r="L5" s="22" t="s">
        <v>73</v>
      </c>
      <c r="M5" s="22" t="s">
        <v>8</v>
      </c>
      <c r="N5" s="22" t="s">
        <v>74</v>
      </c>
      <c r="O5" s="22" t="s">
        <v>75</v>
      </c>
      <c r="P5" s="22" t="s">
        <v>76</v>
      </c>
      <c r="Q5" s="22" t="s">
        <v>77</v>
      </c>
      <c r="R5" s="22" t="s">
        <v>78</v>
      </c>
      <c r="S5" s="22" t="s">
        <v>79</v>
      </c>
      <c r="T5" s="22" t="s">
        <v>80</v>
      </c>
      <c r="U5" s="22" t="s">
        <v>65</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44</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2023</v>
      </c>
      <c r="C6" s="19">
        <f t="shared" si="1"/>
        <v>452017</v>
      </c>
      <c r="D6" s="19">
        <f t="shared" si="1"/>
        <v>46</v>
      </c>
      <c r="E6" s="19">
        <f t="shared" si="1"/>
        <v>17</v>
      </c>
      <c r="F6" s="19">
        <f t="shared" si="1"/>
        <v>4</v>
      </c>
      <c r="G6" s="19">
        <f t="shared" si="1"/>
        <v>0</v>
      </c>
      <c r="H6" s="19" t="str">
        <f t="shared" si="1"/>
        <v>宮崎県　宮崎市</v>
      </c>
      <c r="I6" s="19" t="str">
        <f t="shared" si="1"/>
        <v>法適用</v>
      </c>
      <c r="J6" s="19" t="str">
        <f t="shared" si="1"/>
        <v>下水道事業</v>
      </c>
      <c r="K6" s="19" t="str">
        <f t="shared" si="1"/>
        <v>特定環境保全公共下水道</v>
      </c>
      <c r="L6" s="19" t="str">
        <f t="shared" si="1"/>
        <v>D1</v>
      </c>
      <c r="M6" s="19" t="str">
        <f t="shared" si="1"/>
        <v>自治体職員</v>
      </c>
      <c r="N6" s="23" t="str">
        <f t="shared" si="1"/>
        <v>-</v>
      </c>
      <c r="O6" s="23">
        <f t="shared" si="1"/>
        <v>64.510000000000005</v>
      </c>
      <c r="P6" s="23">
        <f t="shared" si="1"/>
        <v>2.33</v>
      </c>
      <c r="Q6" s="23">
        <f t="shared" si="1"/>
        <v>104.23</v>
      </c>
      <c r="R6" s="23">
        <f t="shared" si="1"/>
        <v>2431</v>
      </c>
      <c r="S6" s="23">
        <f t="shared" si="1"/>
        <v>397406</v>
      </c>
      <c r="T6" s="23">
        <f t="shared" si="1"/>
        <v>643.57000000000005</v>
      </c>
      <c r="U6" s="23">
        <f t="shared" si="1"/>
        <v>617.5</v>
      </c>
      <c r="V6" s="23">
        <f t="shared" si="1"/>
        <v>9203</v>
      </c>
      <c r="W6" s="23">
        <f t="shared" si="1"/>
        <v>3.84</v>
      </c>
      <c r="X6" s="23">
        <f t="shared" si="1"/>
        <v>2396.61</v>
      </c>
      <c r="Y6" s="27">
        <f t="shared" ref="Y6:AH6" si="2">IF(Y7="",NA(),Y7)</f>
        <v>105.28</v>
      </c>
      <c r="Z6" s="27">
        <f t="shared" si="2"/>
        <v>103.27</v>
      </c>
      <c r="AA6" s="27">
        <f t="shared" si="2"/>
        <v>108.21</v>
      </c>
      <c r="AB6" s="27">
        <f t="shared" si="2"/>
        <v>104.3</v>
      </c>
      <c r="AC6" s="27">
        <f t="shared" si="2"/>
        <v>100.26</v>
      </c>
      <c r="AD6" s="27">
        <f t="shared" si="2"/>
        <v>102.73</v>
      </c>
      <c r="AE6" s="27">
        <f t="shared" si="2"/>
        <v>105.78</v>
      </c>
      <c r="AF6" s="27">
        <f t="shared" si="2"/>
        <v>106.09</v>
      </c>
      <c r="AG6" s="27">
        <f t="shared" si="2"/>
        <v>101.98</v>
      </c>
      <c r="AH6" s="27">
        <f t="shared" si="2"/>
        <v>102.68</v>
      </c>
      <c r="AI6" s="23" t="str">
        <f>IF(AI7="","",IF(AI7="-","【-】","【"&amp;SUBSTITUTE(TEXT(AI7,"#,##0.00"),"-","△")&amp;"】"))</f>
        <v>【105.09】</v>
      </c>
      <c r="AJ6" s="23">
        <f t="shared" ref="AJ6:AS6" si="3">IF(AJ7="",NA(),AJ7)</f>
        <v>0</v>
      </c>
      <c r="AK6" s="23">
        <f t="shared" si="3"/>
        <v>0</v>
      </c>
      <c r="AL6" s="23">
        <f t="shared" si="3"/>
        <v>0</v>
      </c>
      <c r="AM6" s="23">
        <f t="shared" si="3"/>
        <v>0</v>
      </c>
      <c r="AN6" s="23">
        <f t="shared" si="3"/>
        <v>0</v>
      </c>
      <c r="AO6" s="27">
        <f t="shared" si="3"/>
        <v>94.97</v>
      </c>
      <c r="AP6" s="27">
        <f t="shared" si="3"/>
        <v>63.96</v>
      </c>
      <c r="AQ6" s="27">
        <f t="shared" si="3"/>
        <v>69.42</v>
      </c>
      <c r="AR6" s="27">
        <f t="shared" si="3"/>
        <v>52.27</v>
      </c>
      <c r="AS6" s="27">
        <f t="shared" si="3"/>
        <v>58.68</v>
      </c>
      <c r="AT6" s="23" t="str">
        <f>IF(AT7="","",IF(AT7="-","【-】","【"&amp;SUBSTITUTE(TEXT(AT7,"#,##0.00"),"-","△")&amp;"】"))</f>
        <v>【65.73】</v>
      </c>
      <c r="AU6" s="27">
        <f t="shared" ref="AU6:BD6" si="4">IF(AU7="",NA(),AU7)</f>
        <v>19.62</v>
      </c>
      <c r="AV6" s="27">
        <f t="shared" si="4"/>
        <v>13.5</v>
      </c>
      <c r="AW6" s="27">
        <f t="shared" si="4"/>
        <v>24.74</v>
      </c>
      <c r="AX6" s="27">
        <f t="shared" si="4"/>
        <v>4.54</v>
      </c>
      <c r="AY6" s="27">
        <f t="shared" si="4"/>
        <v>4.2</v>
      </c>
      <c r="AZ6" s="27">
        <f t="shared" si="4"/>
        <v>47.72</v>
      </c>
      <c r="BA6" s="27">
        <f t="shared" si="4"/>
        <v>44.24</v>
      </c>
      <c r="BB6" s="27">
        <f t="shared" si="4"/>
        <v>43.07</v>
      </c>
      <c r="BC6" s="27">
        <f t="shared" si="4"/>
        <v>41.51</v>
      </c>
      <c r="BD6" s="27">
        <f t="shared" si="4"/>
        <v>45.01</v>
      </c>
      <c r="BE6" s="23" t="str">
        <f>IF(BE7="","",IF(BE7="-","【-】","【"&amp;SUBSTITUTE(TEXT(BE7,"#,##0.00"),"-","△")&amp;"】"))</f>
        <v>【48.91】</v>
      </c>
      <c r="BF6" s="27">
        <f t="shared" ref="BF6:BO6" si="5">IF(BF7="",NA(),BF7)</f>
        <v>566.69000000000005</v>
      </c>
      <c r="BG6" s="27">
        <f t="shared" si="5"/>
        <v>723.09</v>
      </c>
      <c r="BH6" s="27">
        <f t="shared" si="5"/>
        <v>434.39</v>
      </c>
      <c r="BI6" s="27">
        <f t="shared" si="5"/>
        <v>523.9</v>
      </c>
      <c r="BJ6" s="27">
        <f t="shared" si="5"/>
        <v>394.26</v>
      </c>
      <c r="BK6" s="27">
        <f t="shared" si="5"/>
        <v>1206.79</v>
      </c>
      <c r="BL6" s="27">
        <f t="shared" si="5"/>
        <v>1258.43</v>
      </c>
      <c r="BM6" s="27">
        <f t="shared" si="5"/>
        <v>1163.75</v>
      </c>
      <c r="BN6" s="27">
        <f t="shared" si="5"/>
        <v>1160.22</v>
      </c>
      <c r="BO6" s="27">
        <f t="shared" si="5"/>
        <v>1141.98</v>
      </c>
      <c r="BP6" s="23" t="str">
        <f>IF(BP7="","",IF(BP7="-","【-】","【"&amp;SUBSTITUTE(TEXT(BP7,"#,##0.00"),"-","△")&amp;"】"))</f>
        <v>【1,156.82】</v>
      </c>
      <c r="BQ6" s="27">
        <f t="shared" ref="BQ6:BZ6" si="6">IF(BQ7="",NA(),BQ7)</f>
        <v>102.48</v>
      </c>
      <c r="BR6" s="27">
        <f t="shared" si="6"/>
        <v>98.82</v>
      </c>
      <c r="BS6" s="27">
        <f t="shared" si="6"/>
        <v>110.03</v>
      </c>
      <c r="BT6" s="27">
        <f t="shared" si="6"/>
        <v>101.11</v>
      </c>
      <c r="BU6" s="27">
        <f t="shared" si="6"/>
        <v>93.73</v>
      </c>
      <c r="BV6" s="27">
        <f t="shared" si="6"/>
        <v>71.84</v>
      </c>
      <c r="BW6" s="27">
        <f t="shared" si="6"/>
        <v>73.36</v>
      </c>
      <c r="BX6" s="27">
        <f t="shared" si="6"/>
        <v>72.599999999999994</v>
      </c>
      <c r="BY6" s="27">
        <f t="shared" si="6"/>
        <v>81.81</v>
      </c>
      <c r="BZ6" s="27">
        <f t="shared" si="6"/>
        <v>82.27</v>
      </c>
      <c r="CA6" s="23" t="str">
        <f>IF(CA7="","",IF(CA7="-","【-】","【"&amp;SUBSTITUTE(TEXT(CA7,"#,##0.00"),"-","△")&amp;"】"))</f>
        <v>【75.33】</v>
      </c>
      <c r="CB6" s="27">
        <f t="shared" ref="CB6:CK6" si="7">IF(CB7="",NA(),CB7)</f>
        <v>151.08000000000001</v>
      </c>
      <c r="CC6" s="27">
        <f t="shared" si="7"/>
        <v>150</v>
      </c>
      <c r="CD6" s="27">
        <f t="shared" si="7"/>
        <v>150</v>
      </c>
      <c r="CE6" s="27">
        <f t="shared" si="7"/>
        <v>150.86000000000001</v>
      </c>
      <c r="CF6" s="27">
        <f t="shared" si="7"/>
        <v>163.93</v>
      </c>
      <c r="CG6" s="27">
        <f t="shared" si="7"/>
        <v>228.47</v>
      </c>
      <c r="CH6" s="27">
        <f t="shared" si="7"/>
        <v>224.88</v>
      </c>
      <c r="CI6" s="27">
        <f t="shared" si="7"/>
        <v>228.64</v>
      </c>
      <c r="CJ6" s="27">
        <f t="shared" si="7"/>
        <v>193.59</v>
      </c>
      <c r="CK6" s="27">
        <f t="shared" si="7"/>
        <v>194.42</v>
      </c>
      <c r="CL6" s="23" t="str">
        <f>IF(CL7="","",IF(CL7="-","【-】","【"&amp;SUBSTITUTE(TEXT(CL7,"#,##0.00"),"-","△")&amp;"】"))</f>
        <v>【215.73】</v>
      </c>
      <c r="CM6" s="27" t="str">
        <f t="shared" ref="CM6:CV6" si="8">IF(CM7="",NA(),CM7)</f>
        <v>-</v>
      </c>
      <c r="CN6" s="27" t="str">
        <f t="shared" si="8"/>
        <v>-</v>
      </c>
      <c r="CO6" s="27" t="str">
        <f t="shared" si="8"/>
        <v>-</v>
      </c>
      <c r="CP6" s="27" t="str">
        <f t="shared" si="8"/>
        <v>-</v>
      </c>
      <c r="CQ6" s="27" t="str">
        <f t="shared" si="8"/>
        <v>-</v>
      </c>
      <c r="CR6" s="27">
        <f t="shared" si="8"/>
        <v>42.47</v>
      </c>
      <c r="CS6" s="27">
        <f t="shared" si="8"/>
        <v>42.4</v>
      </c>
      <c r="CT6" s="27">
        <f t="shared" si="8"/>
        <v>42.28</v>
      </c>
      <c r="CU6" s="27">
        <f t="shared" si="8"/>
        <v>45.3</v>
      </c>
      <c r="CV6" s="27">
        <f t="shared" si="8"/>
        <v>45.6</v>
      </c>
      <c r="CW6" s="23" t="str">
        <f>IF(CW7="","",IF(CW7="-","【-】","【"&amp;SUBSTITUTE(TEXT(CW7,"#,##0.00"),"-","△")&amp;"】"))</f>
        <v>【43.28】</v>
      </c>
      <c r="CX6" s="27">
        <f t="shared" ref="CX6:DG6" si="9">IF(CX7="",NA(),CX7)</f>
        <v>84.92</v>
      </c>
      <c r="CY6" s="27">
        <f t="shared" si="9"/>
        <v>84.4</v>
      </c>
      <c r="CZ6" s="27">
        <f t="shared" si="9"/>
        <v>84.49</v>
      </c>
      <c r="DA6" s="27">
        <f t="shared" si="9"/>
        <v>85.97</v>
      </c>
      <c r="DB6" s="27">
        <f t="shared" si="9"/>
        <v>83.86</v>
      </c>
      <c r="DC6" s="27">
        <f t="shared" si="9"/>
        <v>83.75</v>
      </c>
      <c r="DD6" s="27">
        <f t="shared" si="9"/>
        <v>84.19</v>
      </c>
      <c r="DE6" s="27">
        <f t="shared" si="9"/>
        <v>84.34</v>
      </c>
      <c r="DF6" s="27">
        <f t="shared" si="9"/>
        <v>88.37</v>
      </c>
      <c r="DG6" s="27">
        <f t="shared" si="9"/>
        <v>88.66</v>
      </c>
      <c r="DH6" s="23" t="str">
        <f>IF(DH7="","",IF(DH7="-","【-】","【"&amp;SUBSTITUTE(TEXT(DH7,"#,##0.00"),"-","△")&amp;"】"))</f>
        <v>【86.21】</v>
      </c>
      <c r="DI6" s="27">
        <f t="shared" ref="DI6:DR6" si="10">IF(DI7="",NA(),DI7)</f>
        <v>30.41</v>
      </c>
      <c r="DJ6" s="27">
        <f t="shared" si="10"/>
        <v>32.39</v>
      </c>
      <c r="DK6" s="27">
        <f t="shared" si="10"/>
        <v>34.43</v>
      </c>
      <c r="DL6" s="27">
        <f t="shared" si="10"/>
        <v>36.24</v>
      </c>
      <c r="DM6" s="27">
        <f t="shared" si="10"/>
        <v>38.19</v>
      </c>
      <c r="DN6" s="27">
        <f t="shared" si="10"/>
        <v>24.68</v>
      </c>
      <c r="DO6" s="27">
        <f t="shared" si="10"/>
        <v>21.36</v>
      </c>
      <c r="DP6" s="27">
        <f t="shared" si="10"/>
        <v>22.79</v>
      </c>
      <c r="DQ6" s="27">
        <f t="shared" si="10"/>
        <v>32.57</v>
      </c>
      <c r="DR6" s="27">
        <f t="shared" si="10"/>
        <v>33.159999999999997</v>
      </c>
      <c r="DS6" s="23" t="str">
        <f>IF(DS7="","",IF(DS7="-","【-】","【"&amp;SUBSTITUTE(TEXT(DS7,"#,##0.00"),"-","△")&amp;"】"))</f>
        <v>【29.62】</v>
      </c>
      <c r="DT6" s="23">
        <f t="shared" ref="DT6:EC6" si="11">IF(DT7="",NA(),DT7)</f>
        <v>0</v>
      </c>
      <c r="DU6" s="23">
        <f t="shared" si="11"/>
        <v>0</v>
      </c>
      <c r="DV6" s="23">
        <f t="shared" si="11"/>
        <v>0</v>
      </c>
      <c r="DW6" s="23">
        <f t="shared" si="11"/>
        <v>0</v>
      </c>
      <c r="DX6" s="23">
        <f t="shared" si="11"/>
        <v>0</v>
      </c>
      <c r="DY6" s="27">
        <f t="shared" si="11"/>
        <v>8.6199999999999992</v>
      </c>
      <c r="DZ6" s="27">
        <f t="shared" si="11"/>
        <v>0.01</v>
      </c>
      <c r="EA6" s="27">
        <f t="shared" si="11"/>
        <v>0.01</v>
      </c>
      <c r="EB6" s="27">
        <f t="shared" si="11"/>
        <v>0.04</v>
      </c>
      <c r="EC6" s="27">
        <f t="shared" si="11"/>
        <v>0.12</v>
      </c>
      <c r="ED6" s="23" t="str">
        <f>IF(ED7="","",IF(ED7="-","【-】","【"&amp;SUBSTITUTE(TEXT(ED7,"#,##0.00"),"-","△")&amp;"】"))</f>
        <v>【0.09】</v>
      </c>
      <c r="EE6" s="23">
        <f t="shared" ref="EE6:EN6" si="12">IF(EE7="",NA(),EE7)</f>
        <v>0</v>
      </c>
      <c r="EF6" s="23">
        <f t="shared" si="12"/>
        <v>0</v>
      </c>
      <c r="EG6" s="23">
        <f t="shared" si="12"/>
        <v>0</v>
      </c>
      <c r="EH6" s="23">
        <f t="shared" si="12"/>
        <v>0</v>
      </c>
      <c r="EI6" s="23">
        <f t="shared" si="12"/>
        <v>0</v>
      </c>
      <c r="EJ6" s="27">
        <f t="shared" si="12"/>
        <v>0.36</v>
      </c>
      <c r="EK6" s="27">
        <f t="shared" si="12"/>
        <v>0.39</v>
      </c>
      <c r="EL6" s="27">
        <f t="shared" si="12"/>
        <v>0.1</v>
      </c>
      <c r="EM6" s="27">
        <f t="shared" si="12"/>
        <v>0.22</v>
      </c>
      <c r="EN6" s="27">
        <f t="shared" si="12"/>
        <v>0.17</v>
      </c>
      <c r="EO6" s="23" t="str">
        <f>IF(EO7="","",IF(EO7="-","【-】","【"&amp;SUBSTITUTE(TEXT(EO7,"#,##0.00"),"-","△")&amp;"】"))</f>
        <v>【0.11】</v>
      </c>
    </row>
    <row r="7" spans="1:148" s="13" customFormat="1" x14ac:dyDescent="0.2">
      <c r="A7" s="14"/>
      <c r="B7" s="20">
        <v>2023</v>
      </c>
      <c r="C7" s="20">
        <v>452017</v>
      </c>
      <c r="D7" s="20">
        <v>46</v>
      </c>
      <c r="E7" s="20">
        <v>17</v>
      </c>
      <c r="F7" s="20">
        <v>4</v>
      </c>
      <c r="G7" s="20">
        <v>0</v>
      </c>
      <c r="H7" s="20" t="s">
        <v>96</v>
      </c>
      <c r="I7" s="20" t="s">
        <v>97</v>
      </c>
      <c r="J7" s="20" t="s">
        <v>98</v>
      </c>
      <c r="K7" s="20" t="s">
        <v>16</v>
      </c>
      <c r="L7" s="20" t="s">
        <v>99</v>
      </c>
      <c r="M7" s="20" t="s">
        <v>100</v>
      </c>
      <c r="N7" s="24" t="s">
        <v>101</v>
      </c>
      <c r="O7" s="24">
        <v>64.510000000000005</v>
      </c>
      <c r="P7" s="24">
        <v>2.33</v>
      </c>
      <c r="Q7" s="24">
        <v>104.23</v>
      </c>
      <c r="R7" s="24">
        <v>2431</v>
      </c>
      <c r="S7" s="24">
        <v>397406</v>
      </c>
      <c r="T7" s="24">
        <v>643.57000000000005</v>
      </c>
      <c r="U7" s="24">
        <v>617.5</v>
      </c>
      <c r="V7" s="24">
        <v>9203</v>
      </c>
      <c r="W7" s="24">
        <v>3.84</v>
      </c>
      <c r="X7" s="24">
        <v>2396.61</v>
      </c>
      <c r="Y7" s="24">
        <v>105.28</v>
      </c>
      <c r="Z7" s="24">
        <v>103.27</v>
      </c>
      <c r="AA7" s="24">
        <v>108.21</v>
      </c>
      <c r="AB7" s="24">
        <v>104.3</v>
      </c>
      <c r="AC7" s="24">
        <v>100.26</v>
      </c>
      <c r="AD7" s="24">
        <v>102.73</v>
      </c>
      <c r="AE7" s="24">
        <v>105.78</v>
      </c>
      <c r="AF7" s="24">
        <v>106.09</v>
      </c>
      <c r="AG7" s="24">
        <v>101.98</v>
      </c>
      <c r="AH7" s="24">
        <v>102.68</v>
      </c>
      <c r="AI7" s="24">
        <v>105.09</v>
      </c>
      <c r="AJ7" s="24">
        <v>0</v>
      </c>
      <c r="AK7" s="24">
        <v>0</v>
      </c>
      <c r="AL7" s="24">
        <v>0</v>
      </c>
      <c r="AM7" s="24">
        <v>0</v>
      </c>
      <c r="AN7" s="24">
        <v>0</v>
      </c>
      <c r="AO7" s="24">
        <v>94.97</v>
      </c>
      <c r="AP7" s="24">
        <v>63.96</v>
      </c>
      <c r="AQ7" s="24">
        <v>69.42</v>
      </c>
      <c r="AR7" s="24">
        <v>52.27</v>
      </c>
      <c r="AS7" s="24">
        <v>58.68</v>
      </c>
      <c r="AT7" s="24">
        <v>65.73</v>
      </c>
      <c r="AU7" s="24">
        <v>19.62</v>
      </c>
      <c r="AV7" s="24">
        <v>13.5</v>
      </c>
      <c r="AW7" s="24">
        <v>24.74</v>
      </c>
      <c r="AX7" s="24">
        <v>4.54</v>
      </c>
      <c r="AY7" s="24">
        <v>4.2</v>
      </c>
      <c r="AZ7" s="24">
        <v>47.72</v>
      </c>
      <c r="BA7" s="24">
        <v>44.24</v>
      </c>
      <c r="BB7" s="24">
        <v>43.07</v>
      </c>
      <c r="BC7" s="24">
        <v>41.51</v>
      </c>
      <c r="BD7" s="24">
        <v>45.01</v>
      </c>
      <c r="BE7" s="24">
        <v>48.91</v>
      </c>
      <c r="BF7" s="24">
        <v>566.69000000000005</v>
      </c>
      <c r="BG7" s="24">
        <v>723.09</v>
      </c>
      <c r="BH7" s="24">
        <v>434.39</v>
      </c>
      <c r="BI7" s="24">
        <v>523.9</v>
      </c>
      <c r="BJ7" s="24">
        <v>394.26</v>
      </c>
      <c r="BK7" s="24">
        <v>1206.79</v>
      </c>
      <c r="BL7" s="24">
        <v>1258.43</v>
      </c>
      <c r="BM7" s="24">
        <v>1163.75</v>
      </c>
      <c r="BN7" s="24">
        <v>1160.22</v>
      </c>
      <c r="BO7" s="24">
        <v>1141.98</v>
      </c>
      <c r="BP7" s="24">
        <v>1156.82</v>
      </c>
      <c r="BQ7" s="24">
        <v>102.48</v>
      </c>
      <c r="BR7" s="24">
        <v>98.82</v>
      </c>
      <c r="BS7" s="24">
        <v>110.03</v>
      </c>
      <c r="BT7" s="24">
        <v>101.11</v>
      </c>
      <c r="BU7" s="24">
        <v>93.73</v>
      </c>
      <c r="BV7" s="24">
        <v>71.84</v>
      </c>
      <c r="BW7" s="24">
        <v>73.36</v>
      </c>
      <c r="BX7" s="24">
        <v>72.599999999999994</v>
      </c>
      <c r="BY7" s="24">
        <v>81.81</v>
      </c>
      <c r="BZ7" s="24">
        <v>82.27</v>
      </c>
      <c r="CA7" s="24">
        <v>75.33</v>
      </c>
      <c r="CB7" s="24">
        <v>151.08000000000001</v>
      </c>
      <c r="CC7" s="24">
        <v>150</v>
      </c>
      <c r="CD7" s="24">
        <v>150</v>
      </c>
      <c r="CE7" s="24">
        <v>150.86000000000001</v>
      </c>
      <c r="CF7" s="24">
        <v>163.93</v>
      </c>
      <c r="CG7" s="24">
        <v>228.47</v>
      </c>
      <c r="CH7" s="24">
        <v>224.88</v>
      </c>
      <c r="CI7" s="24">
        <v>228.64</v>
      </c>
      <c r="CJ7" s="24">
        <v>193.59</v>
      </c>
      <c r="CK7" s="24">
        <v>194.42</v>
      </c>
      <c r="CL7" s="24">
        <v>215.73</v>
      </c>
      <c r="CM7" s="24" t="s">
        <v>101</v>
      </c>
      <c r="CN7" s="24" t="s">
        <v>101</v>
      </c>
      <c r="CO7" s="24" t="s">
        <v>101</v>
      </c>
      <c r="CP7" s="24" t="s">
        <v>101</v>
      </c>
      <c r="CQ7" s="24" t="s">
        <v>101</v>
      </c>
      <c r="CR7" s="24">
        <v>42.47</v>
      </c>
      <c r="CS7" s="24">
        <v>42.4</v>
      </c>
      <c r="CT7" s="24">
        <v>42.28</v>
      </c>
      <c r="CU7" s="24">
        <v>45.3</v>
      </c>
      <c r="CV7" s="24">
        <v>45.6</v>
      </c>
      <c r="CW7" s="24">
        <v>43.28</v>
      </c>
      <c r="CX7" s="24">
        <v>84.92</v>
      </c>
      <c r="CY7" s="24">
        <v>84.4</v>
      </c>
      <c r="CZ7" s="24">
        <v>84.49</v>
      </c>
      <c r="DA7" s="24">
        <v>85.97</v>
      </c>
      <c r="DB7" s="24">
        <v>83.86</v>
      </c>
      <c r="DC7" s="24">
        <v>83.75</v>
      </c>
      <c r="DD7" s="24">
        <v>84.19</v>
      </c>
      <c r="DE7" s="24">
        <v>84.34</v>
      </c>
      <c r="DF7" s="24">
        <v>88.37</v>
      </c>
      <c r="DG7" s="24">
        <v>88.66</v>
      </c>
      <c r="DH7" s="24">
        <v>86.21</v>
      </c>
      <c r="DI7" s="24">
        <v>30.41</v>
      </c>
      <c r="DJ7" s="24">
        <v>32.39</v>
      </c>
      <c r="DK7" s="24">
        <v>34.43</v>
      </c>
      <c r="DL7" s="24">
        <v>36.24</v>
      </c>
      <c r="DM7" s="24">
        <v>38.19</v>
      </c>
      <c r="DN7" s="24">
        <v>24.68</v>
      </c>
      <c r="DO7" s="24">
        <v>21.36</v>
      </c>
      <c r="DP7" s="24">
        <v>22.79</v>
      </c>
      <c r="DQ7" s="24">
        <v>32.57</v>
      </c>
      <c r="DR7" s="24">
        <v>33.159999999999997</v>
      </c>
      <c r="DS7" s="24">
        <v>29.62</v>
      </c>
      <c r="DT7" s="24">
        <v>0</v>
      </c>
      <c r="DU7" s="24">
        <v>0</v>
      </c>
      <c r="DV7" s="24">
        <v>0</v>
      </c>
      <c r="DW7" s="24">
        <v>0</v>
      </c>
      <c r="DX7" s="24">
        <v>0</v>
      </c>
      <c r="DY7" s="24">
        <v>8.6199999999999992</v>
      </c>
      <c r="DZ7" s="24">
        <v>0.01</v>
      </c>
      <c r="EA7" s="24">
        <v>0.01</v>
      </c>
      <c r="EB7" s="24">
        <v>0.04</v>
      </c>
      <c r="EC7" s="24">
        <v>0.12</v>
      </c>
      <c r="ED7" s="24">
        <v>0.09</v>
      </c>
      <c r="EE7" s="24">
        <v>0</v>
      </c>
      <c r="EF7" s="24">
        <v>0</v>
      </c>
      <c r="EG7" s="24">
        <v>0</v>
      </c>
      <c r="EH7" s="24">
        <v>0</v>
      </c>
      <c r="EI7" s="24">
        <v>0</v>
      </c>
      <c r="EJ7" s="24">
        <v>0.36</v>
      </c>
      <c r="EK7" s="24">
        <v>0.39</v>
      </c>
      <c r="EL7" s="24">
        <v>0.1</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0</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dcterms:created xsi:type="dcterms:W3CDTF">2025-01-24T07:14:41Z</dcterms:created>
  <dcterms:modified xsi:type="dcterms:W3CDTF">2025-02-28T00:08:22Z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2025-01-29T07:31:58Z</vt:filetime>
  </property>
</Properties>
</file>