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特環下水\"/>
    </mc:Choice>
  </mc:AlternateContent>
  <xr:revisionPtr revIDLastSave="0" documentId="13_ncr:1_{BAAF7092-FD87-4707-85D5-D525B1C2D4DB}" xr6:coauthVersionLast="47" xr6:coauthVersionMax="47" xr10:uidLastSave="{00000000-0000-0000-0000-000000000000}"/>
  <workbookProtection workbookAlgorithmName="SHA-512" workbookHashValue="bhUD0PHy5XIlTJIFJx06Bh/9cdxIZs7myszpEFlqsBIVhUyqwyxFb29tXDRmBujSpWqt6dkNQJ2a5pt0PtW3TQ==" workbookSaltValue="YaRyBNdvSet1z8xoWyzqqg=="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T10" i="4"/>
  <c r="AL10" i="4"/>
  <c r="I10" i="4"/>
  <c r="AL8" i="4"/>
  <c r="P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<sst xmlns="http://schemas.openxmlformats.org/spreadsheetml/2006/main" count="231" uniqueCount="115">
  <si>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</si>
  <si>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</si>
  <si>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</si>
  <si>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</si>
  <si>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</si>
  <si>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</si>
  <si>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</si>
  <si>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</si>
  <si>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</si>
  <si>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</si>
  <si>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</si>
  <si>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</si>
  <si>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</si>
  <si>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</si>
  <si>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</si>
  <si>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</si>
  <si>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</si>
  <si>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</si>
  <si>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</si>
  <si>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</si>
  <si>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</si>
  <si>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</si>
  <si>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</si>
  <si>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</si>
  <si>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</si>
  <si>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</si>
  <si>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</si>
  <si>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</si>
  <si>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</si>
  <si>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</si>
  <si>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</si>
  <si>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</si>
  <si>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</si>
  <si>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</si>
  <si>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</si>
  <si>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</si>
  <si>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</si>
  <si>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</si>
  <si>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</si>
  <si>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</si>
  <si>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</si>
  <si>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</si>
  <si>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</si>
  <si>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</si>
  <si>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</si>
  <si>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</si>
  <si>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</si>
  <si>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</si>
  <si>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</si>
  <si>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</si>
  <si>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</si>
  <si>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</si>
  <si>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</si>
  <si>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</si>
  <si>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</si>
  <si>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</si>
  <si>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</si>
  <si>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</si>
  <si>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</si>
  <si>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</si>
  <si>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</si>
  <si>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</si>
  <si>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</si>
  <si>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</si>
  <si>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</si>
  <si>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</si>
  <si>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</si>
  <si>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</si>
  <si>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</si>
  <si>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</si>
  <si>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</si>
  <si>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</si>
  <si>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</si>
  <si>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</si>
  <si>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</si>
  <si>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</si>
  <si>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</si>
  <si>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</si>
  <si>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</si>
  <si>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</si>
  <si>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</si>
  <si>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</si>
  <si>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</si>
  <si>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</si>
  <si>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</si>
  <si>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</si>
  <si>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</si>
  <si>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</si>
  <si>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</si>
  <si>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</si>
  <si>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</si>
  <si>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</si>
  <si>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</si>
  <si>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</si>
  <si>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</si>
  <si>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</si>
  <si>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日南市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</si>
  <si>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</si>
  <si>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</si>
  <si>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</si>
  <si>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</si>
  <si>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</si>
  <si>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</si>
  <si>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</si>
  <si>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</si>
  <si>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</si>
  <si>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</si>
  <si>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</si>
  <si>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</si>
  <si>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</si>
  <si>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</si>
  <si>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</si>
  <si>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特定環境保全公共下水道については、黒字経営となっていますが、現在、農業集落排水事業との一元化による管渠工事が進行中であるため、施設・整備の合理的な投資及び財務状況の現状把握と分析を行いながら計画を進めていく必要があります。
　経営戦略については、今後の支出・収入及び資産の状況を把握し、令和３年度に策定しました。
　使用料改定（増額）については、令和元年度に実施しましたが、今後の人口減少に伴う使用料収入の減少、将来的な財源不足等を考慮し、また、今以上の一般会計からの繰入金に依存することも困難な状況にあるため、近隣及び類似団体の状況も参考としながら、見直し・検討を実施します。</t>
    <rPh sb="31" eb="33">
      <t>ゲンザイ</t>
    </rPh>
    <rPh sb="55" eb="57">
      <t>シンコウ</t>
    </rPh>
    <rPh sb="57" eb="58">
      <t>ナカ</t>
    </rPh>
    <rPh sb="96" eb="98">
      <t>ケイカク</t>
    </rPh>
    <rPh sb="99" eb="100">
      <t>スス</t>
    </rPh>
    <rPh sb="284" eb="286">
      <t>ジッシ</t>
    </rPh>
    <phoneticPr fontId="4"/>
  </si>
  <si>
    <t>　「経常収支比率」については、黒字となっており、経営の健全性は確保されています。この水準を維持するよう引き続き費用の削減及び黒字の確保に努力していきたいと考えています。
　「流動比率」については、前年度と比較し現金預金の増加により流動資産が増加し、未払金の増加により流動負債が増加しましたが、数値は100%を超えています。今後も健全経営に努め、比率の上昇を目指します。
　「企業債残高対事業規模比率」については、類似団体よりも高くなっています。農業集落排水との統合により、しばらくは管渠工事など投資が増大する見込みであり、計画的な事業を推進します。
　「経費回収率」については、人口減少による下水道使用料の減少により、基準となる100％を下回っています。今後は、収入の確保及び経費の節減に努めます。
　「汚水処理原価」については、類似団体平均値よりも低い数値となっています。引き続き、効率的な汚水処理に努めます。
　「施設利用率」については、類似団体平均値よりも高い数値となっていますが、経営の効率性における課題となっています。引き続き、下水道への接続を図り、施設利用率の向上に向けて取り組みます。
　「水洗化率」については、類似団体平均値を下回っています。人口減少、高齢化及び地理的要因等と推測していますので、引き続き水洗化率の向上に向けて取り組んでいきます。</t>
    <rPh sb="2" eb="4">
      <t>ケイジョウ</t>
    </rPh>
    <rPh sb="4" eb="6">
      <t>シュウシ</t>
    </rPh>
    <rPh sb="6" eb="8">
      <t>ヒリツ</t>
    </rPh>
    <rPh sb="15" eb="17">
      <t>クロジ</t>
    </rPh>
    <rPh sb="24" eb="26">
      <t>ケイエイ</t>
    </rPh>
    <rPh sb="27" eb="30">
      <t>ケンゼンセイ</t>
    </rPh>
    <rPh sb="31" eb="33">
      <t>カクホ</t>
    </rPh>
    <rPh sb="42" eb="44">
      <t>スイジュン</t>
    </rPh>
    <rPh sb="45" eb="47">
      <t>イジ</t>
    </rPh>
    <rPh sb="51" eb="52">
      <t>ヒ</t>
    </rPh>
    <rPh sb="53" eb="54">
      <t>ツヅ</t>
    </rPh>
    <rPh sb="55" eb="57">
      <t>ヒヨウ</t>
    </rPh>
    <rPh sb="58" eb="60">
      <t>サクゲン</t>
    </rPh>
    <rPh sb="60" eb="61">
      <t>オヨ</t>
    </rPh>
    <rPh sb="62" eb="64">
      <t>クロジ</t>
    </rPh>
    <rPh sb="65" eb="67">
      <t>カクホ</t>
    </rPh>
    <rPh sb="68" eb="70">
      <t>ドリョク</t>
    </rPh>
    <rPh sb="77" eb="78">
      <t>カンガ</t>
    </rPh>
    <rPh sb="87" eb="89">
      <t>リュウドウ</t>
    </rPh>
    <rPh sb="89" eb="91">
      <t>ヒリツ</t>
    </rPh>
    <rPh sb="98" eb="101">
      <t>ゼンネンド</t>
    </rPh>
    <rPh sb="102" eb="104">
      <t>ヒカク</t>
    </rPh>
    <rPh sb="105" eb="107">
      <t>ゲンキン</t>
    </rPh>
    <rPh sb="107" eb="109">
      <t>ヨキン</t>
    </rPh>
    <rPh sb="110" eb="112">
      <t>ゾウカ</t>
    </rPh>
    <rPh sb="115" eb="119">
      <t>リュウドウシサン</t>
    </rPh>
    <rPh sb="120" eb="122">
      <t>ゾウカ</t>
    </rPh>
    <rPh sb="124" eb="125">
      <t>ミ</t>
    </rPh>
    <rPh sb="125" eb="126">
      <t>バラ</t>
    </rPh>
    <rPh sb="126" eb="127">
      <t>キン</t>
    </rPh>
    <rPh sb="128" eb="130">
      <t>ゾウカ</t>
    </rPh>
    <rPh sb="133" eb="137">
      <t>リュウドウフサイ</t>
    </rPh>
    <rPh sb="138" eb="140">
      <t>ゾウカ</t>
    </rPh>
    <rPh sb="146" eb="148">
      <t>スウチ</t>
    </rPh>
    <rPh sb="154" eb="155">
      <t>コ</t>
    </rPh>
    <rPh sb="161" eb="163">
      <t>コンゴ</t>
    </rPh>
    <rPh sb="164" eb="166">
      <t>ケンゼン</t>
    </rPh>
    <rPh sb="166" eb="168">
      <t>ケイエイ</t>
    </rPh>
    <rPh sb="169" eb="170">
      <t>ツト</t>
    </rPh>
    <rPh sb="172" eb="174">
      <t>ヒリツ</t>
    </rPh>
    <rPh sb="175" eb="177">
      <t>ジョウショウ</t>
    </rPh>
    <rPh sb="178" eb="180">
      <t>メザ</t>
    </rPh>
    <rPh sb="187" eb="189">
      <t>キギョウ</t>
    </rPh>
    <rPh sb="189" eb="190">
      <t>サイ</t>
    </rPh>
    <rPh sb="190" eb="192">
      <t>ザンダカ</t>
    </rPh>
    <rPh sb="192" eb="193">
      <t>タイ</t>
    </rPh>
    <rPh sb="193" eb="195">
      <t>ジギョウ</t>
    </rPh>
    <rPh sb="195" eb="197">
      <t>キボ</t>
    </rPh>
    <rPh sb="197" eb="199">
      <t>ヒリツ</t>
    </rPh>
    <rPh sb="206" eb="208">
      <t>ルイジ</t>
    </rPh>
    <rPh sb="208" eb="210">
      <t>ダンタイ</t>
    </rPh>
    <rPh sb="213" eb="214">
      <t>タカ</t>
    </rPh>
    <rPh sb="222" eb="224">
      <t>ノウギョウ</t>
    </rPh>
    <rPh sb="224" eb="226">
      <t>シュウラク</t>
    </rPh>
    <rPh sb="226" eb="228">
      <t>ハイスイ</t>
    </rPh>
    <rPh sb="230" eb="232">
      <t>トウゴウ</t>
    </rPh>
    <rPh sb="241" eb="243">
      <t>カンキョ</t>
    </rPh>
    <rPh sb="243" eb="245">
      <t>コウジ</t>
    </rPh>
    <rPh sb="247" eb="249">
      <t>トウシ</t>
    </rPh>
    <rPh sb="250" eb="252">
      <t>ゾウダイ</t>
    </rPh>
    <rPh sb="254" eb="256">
      <t>ミコ</t>
    </rPh>
    <rPh sb="261" eb="264">
      <t>ケイカクテキ</t>
    </rPh>
    <rPh sb="265" eb="267">
      <t>ジギョウ</t>
    </rPh>
    <rPh sb="268" eb="270">
      <t>スイシン</t>
    </rPh>
    <rPh sb="277" eb="279">
      <t>ケイヒ</t>
    </rPh>
    <rPh sb="279" eb="281">
      <t>カイシュウ</t>
    </rPh>
    <rPh sb="281" eb="282">
      <t>リツ</t>
    </rPh>
    <rPh sb="289" eb="293">
      <t>ジンコウゲンショウ</t>
    </rPh>
    <rPh sb="296" eb="299">
      <t>ゲスイドウ</t>
    </rPh>
    <rPh sb="299" eb="302">
      <t>シヨウリョウ</t>
    </rPh>
    <rPh sb="303" eb="305">
      <t>ゲンショウ</t>
    </rPh>
    <rPh sb="309" eb="311">
      <t>キジュン</t>
    </rPh>
    <rPh sb="319" eb="321">
      <t>シタマワ</t>
    </rPh>
    <rPh sb="327" eb="329">
      <t>コンゴ</t>
    </rPh>
    <rPh sb="331" eb="333">
      <t>シュウニュウ</t>
    </rPh>
    <rPh sb="334" eb="336">
      <t>カクホ</t>
    </rPh>
    <rPh sb="336" eb="337">
      <t>オヨ</t>
    </rPh>
    <rPh sb="338" eb="340">
      <t>ケイヒ</t>
    </rPh>
    <rPh sb="341" eb="343">
      <t>セツゲン</t>
    </rPh>
    <rPh sb="344" eb="345">
      <t>ツト</t>
    </rPh>
    <rPh sb="352" eb="354">
      <t>オスイ</t>
    </rPh>
    <rPh sb="354" eb="356">
      <t>ショリ</t>
    </rPh>
    <rPh sb="356" eb="358">
      <t>ゲンカ</t>
    </rPh>
    <rPh sb="365" eb="367">
      <t>ルイジ</t>
    </rPh>
    <rPh sb="367" eb="369">
      <t>ダンタイ</t>
    </rPh>
    <rPh sb="369" eb="372">
      <t>ヘイキンチ</t>
    </rPh>
    <rPh sb="375" eb="376">
      <t>ヒク</t>
    </rPh>
    <rPh sb="377" eb="379">
      <t>スウチ</t>
    </rPh>
    <rPh sb="387" eb="388">
      <t>ヒ</t>
    </rPh>
    <rPh sb="389" eb="390">
      <t>ツヅ</t>
    </rPh>
    <rPh sb="392" eb="395">
      <t>コウリツテキ</t>
    </rPh>
    <rPh sb="396" eb="398">
      <t>オスイ</t>
    </rPh>
    <rPh sb="398" eb="400">
      <t>ショリ</t>
    </rPh>
    <rPh sb="401" eb="402">
      <t>ツト</t>
    </rPh>
    <rPh sb="409" eb="411">
      <t>シセツ</t>
    </rPh>
    <rPh sb="411" eb="413">
      <t>リヨウ</t>
    </rPh>
    <rPh sb="413" eb="414">
      <t>リツ</t>
    </rPh>
    <rPh sb="421" eb="423">
      <t>ルイジ</t>
    </rPh>
    <rPh sb="423" eb="425">
      <t>ダンタイ</t>
    </rPh>
    <rPh sb="425" eb="427">
      <t>ヘイキン</t>
    </rPh>
    <rPh sb="427" eb="428">
      <t>チ</t>
    </rPh>
    <rPh sb="431" eb="432">
      <t>タカ</t>
    </rPh>
    <rPh sb="433" eb="435">
      <t>スウチ</t>
    </rPh>
    <rPh sb="444" eb="446">
      <t>ケイエイ</t>
    </rPh>
    <rPh sb="447" eb="449">
      <t>コウリツ</t>
    </rPh>
    <rPh sb="449" eb="450">
      <t>セイ</t>
    </rPh>
    <rPh sb="454" eb="456">
      <t>カダイ</t>
    </rPh>
    <rPh sb="464" eb="465">
      <t>ヒ</t>
    </rPh>
    <rPh sb="466" eb="467">
      <t>ツヅ</t>
    </rPh>
    <rPh sb="469" eb="472">
      <t>ゲスイドウ</t>
    </rPh>
    <rPh sb="474" eb="476">
      <t>セツゾク</t>
    </rPh>
    <rPh sb="477" eb="478">
      <t>ハカ</t>
    </rPh>
    <rPh sb="480" eb="482">
      <t>シセツ</t>
    </rPh>
    <rPh sb="482" eb="484">
      <t>リヨウ</t>
    </rPh>
    <rPh sb="484" eb="485">
      <t>リツ</t>
    </rPh>
    <rPh sb="486" eb="488">
      <t>コウジョウ</t>
    </rPh>
    <rPh sb="489" eb="490">
      <t>ム</t>
    </rPh>
    <rPh sb="492" eb="493">
      <t>ト</t>
    </rPh>
    <rPh sb="494" eb="495">
      <t>ク</t>
    </rPh>
    <rPh sb="502" eb="505">
      <t>スイセンカ</t>
    </rPh>
    <rPh sb="505" eb="506">
      <t>リツ</t>
    </rPh>
    <rPh sb="513" eb="515">
      <t>ルイジ</t>
    </rPh>
    <rPh sb="515" eb="517">
      <t>ダンタイ</t>
    </rPh>
    <rPh sb="517" eb="519">
      <t>ヘイキン</t>
    </rPh>
    <rPh sb="519" eb="520">
      <t>チ</t>
    </rPh>
    <rPh sb="521" eb="523">
      <t>シタマワ</t>
    </rPh>
    <rPh sb="529" eb="531">
      <t>ジンコウ</t>
    </rPh>
    <rPh sb="531" eb="533">
      <t>ゲンショウ</t>
    </rPh>
    <rPh sb="534" eb="537">
      <t>コウレイカ</t>
    </rPh>
    <rPh sb="537" eb="538">
      <t>オヨ</t>
    </rPh>
    <rPh sb="539" eb="541">
      <t>チリ</t>
    </rPh>
    <rPh sb="541" eb="542">
      <t>テキ</t>
    </rPh>
    <rPh sb="542" eb="544">
      <t>ヨウイン</t>
    </rPh>
    <rPh sb="544" eb="545">
      <t>トウ</t>
    </rPh>
    <rPh sb="546" eb="548">
      <t>スイソク</t>
    </rPh>
    <rPh sb="556" eb="557">
      <t>ヒ</t>
    </rPh>
    <rPh sb="558" eb="559">
      <t>ツヅ</t>
    </rPh>
    <rPh sb="560" eb="563">
      <t>スイセンカ</t>
    </rPh>
    <rPh sb="563" eb="564">
      <t>リツ</t>
    </rPh>
    <rPh sb="565" eb="567">
      <t>コウジョウ</t>
    </rPh>
    <rPh sb="568" eb="569">
      <t>ム</t>
    </rPh>
    <rPh sb="571" eb="572">
      <t>ト</t>
    </rPh>
    <rPh sb="573" eb="574">
      <t>ク</t>
    </rPh>
    <phoneticPr fontId="4"/>
  </si>
  <si>
    <t xml:space="preserve">　老朽化状況について、管渠については、平成25年度に整備事業を完了しており、老朽化対策を早急に実施しなければならない状況ではありません。
　ただし、「有形固定資産減価償却率」については資産の老朽化度合を示していますが、類似団体平均値よりも高い数値となっています。処理施設については耐用年数を超えるものも出てきており、ストックマネジメント計画に基づき、改築更新を進めていきます。
</t>
    <rPh sb="44" eb="46">
      <t>ソウキュウ</t>
    </rPh>
    <rPh sb="75" eb="77">
      <t>ユウケイ</t>
    </rPh>
    <rPh sb="77" eb="79">
      <t>コテイ</t>
    </rPh>
    <rPh sb="79" eb="81">
      <t>シサン</t>
    </rPh>
    <rPh sb="81" eb="83">
      <t>ゲンカ</t>
    </rPh>
    <rPh sb="83" eb="85">
      <t>ショウキャク</t>
    </rPh>
    <rPh sb="85" eb="86">
      <t>リツ</t>
    </rPh>
    <rPh sb="109" eb="116">
      <t>ルイジダンタイヘイキンチ</t>
    </rPh>
    <rPh sb="119" eb="120">
      <t>タカ</t>
    </rPh>
    <rPh sb="121" eb="123">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</si>
</sst>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quot;-&quot;">
                  <c:v>4.8499999999999996</c:v>
                </c:pt>
              </c:numCache>
            </c:numRef>
          </c:val>
          <c:extLst>
            <c:ext xmlns:c16="http://schemas.microsoft.com/office/drawing/2014/chart" uri="{C3380CC4-5D6E-409C-BE32-E72D297353CC}">
              <c16:uniqueId val="{00000000-890C-48E2-857F-C210B41894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890C-48E2-857F-C210B41894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62.92</c:v>
                </c:pt>
                <c:pt idx="1">
                  <c:v>73.83</c:v>
                </c:pt>
                <c:pt idx="2">
                  <c:v>66.67</c:v>
                </c:pt>
                <c:pt idx="3">
                  <c:v>61</c:v>
                </c:pt>
                <c:pt idx="4">
                  <c:v>61.25</c:v>
                </c:pt>
              </c:numCache>
            </c:numRef>
          </c:val>
          <c:extLst>
            <c:ext xmlns:c16="http://schemas.microsoft.com/office/drawing/2014/chart" uri="{C3380CC4-5D6E-409C-BE32-E72D297353CC}">
              <c16:uniqueId val="{00000000-3965-4828-AC80-FFC51D83CF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3965-4828-AC80-FFC51D83CF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63.84</c:v>
                </c:pt>
                <c:pt idx="1">
                  <c:v>72.63</c:v>
                </c:pt>
                <c:pt idx="2">
                  <c:v>73.34</c:v>
                </c:pt>
                <c:pt idx="3">
                  <c:v>73.2</c:v>
                </c:pt>
                <c:pt idx="4">
                  <c:v>73.569999999999993</c:v>
                </c:pt>
              </c:numCache>
            </c:numRef>
          </c:val>
          <c:extLst>
            <c:ext xmlns:c16="http://schemas.microsoft.com/office/drawing/2014/chart" uri="{C3380CC4-5D6E-409C-BE32-E72D297353CC}">
              <c16:uniqueId val="{00000000-DA5E-469A-A818-E533D26912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DA5E-469A-A818-E533D26912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104.66</c:v>
                </c:pt>
                <c:pt idx="1">
                  <c:v>103.48</c:v>
                </c:pt>
                <c:pt idx="2">
                  <c:v>101.75</c:v>
                </c:pt>
                <c:pt idx="3">
                  <c:v>104.24</c:v>
                </c:pt>
                <c:pt idx="4">
                  <c:v>105.87</c:v>
                </c:pt>
              </c:numCache>
            </c:numRef>
          </c:val>
          <c:extLst>
            <c:ext xmlns:c16="http://schemas.microsoft.com/office/drawing/2014/chart" uri="{C3380CC4-5D6E-409C-BE32-E72D297353CC}">
              <c16:uniqueId val="{00000000-9D2E-44C2-B69F-A3068403E6D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9D2E-44C2-B69F-A3068403E6D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35.99</c:v>
                </c:pt>
                <c:pt idx="1">
                  <c:v>34.6</c:v>
                </c:pt>
                <c:pt idx="2">
                  <c:v>36.880000000000003</c:v>
                </c:pt>
                <c:pt idx="3">
                  <c:v>39.049999999999997</c:v>
                </c:pt>
                <c:pt idx="4">
                  <c:v>37.729999999999997</c:v>
                </c:pt>
              </c:numCache>
            </c:numRef>
          </c:val>
          <c:extLst>
            <c:ext xmlns:c16="http://schemas.microsoft.com/office/drawing/2014/chart" uri="{C3380CC4-5D6E-409C-BE32-E72D297353CC}">
              <c16:uniqueId val="{00000000-7202-47CD-A557-5D79100C9B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7202-47CD-A557-5D79100C9B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86-4803-8434-69CA18743AB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7786-4803-8434-69CA18743AB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91-4F6B-A802-6F4D051B0A0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3491-4F6B-A802-6F4D051B0A0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100.98</c:v>
                </c:pt>
                <c:pt idx="1">
                  <c:v>108.85</c:v>
                </c:pt>
                <c:pt idx="2">
                  <c:v>138.66</c:v>
                </c:pt>
                <c:pt idx="3">
                  <c:v>114.15</c:v>
                </c:pt>
                <c:pt idx="4">
                  <c:v>115.3</c:v>
                </c:pt>
              </c:numCache>
            </c:numRef>
          </c:val>
          <c:extLst>
            <c:ext xmlns:c16="http://schemas.microsoft.com/office/drawing/2014/chart" uri="{C3380CC4-5D6E-409C-BE32-E72D297353CC}">
              <c16:uniqueId val="{00000000-0F38-4021-A489-1046A0D88D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0F38-4021-A489-1046A0D88D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1717.49</c:v>
                </c:pt>
                <c:pt idx="1">
                  <c:v>1487.94</c:v>
                </c:pt>
                <c:pt idx="2">
                  <c:v>1421.22</c:v>
                </c:pt>
                <c:pt idx="3">
                  <c:v>1416.05</c:v>
                </c:pt>
                <c:pt idx="4">
                  <c:v>1575.35</c:v>
                </c:pt>
              </c:numCache>
            </c:numRef>
          </c:val>
          <c:extLst>
            <c:ext xmlns:c16="http://schemas.microsoft.com/office/drawing/2014/chart" uri="{C3380CC4-5D6E-409C-BE32-E72D297353CC}">
              <c16:uniqueId val="{00000000-DBB9-4F6C-B5EA-F0B9328B43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DBB9-4F6C-B5EA-F0B9328B43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100.04</c:v>
                </c:pt>
                <c:pt idx="1">
                  <c:v>99.39</c:v>
                </c:pt>
                <c:pt idx="2">
                  <c:v>97.51</c:v>
                </c:pt>
                <c:pt idx="3">
                  <c:v>92.42</c:v>
                </c:pt>
                <c:pt idx="4">
                  <c:v>87</c:v>
                </c:pt>
              </c:numCache>
            </c:numRef>
          </c:val>
          <c:extLst>
            <c:ext xmlns:c16="http://schemas.microsoft.com/office/drawing/2014/chart" uri="{C3380CC4-5D6E-409C-BE32-E72D297353CC}">
              <c16:uniqueId val="{00000000-D913-4B5D-91D4-08D55CD035F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D913-4B5D-91D4-08D55CD035F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156.19999999999999</c:v>
                </c:pt>
                <c:pt idx="1">
                  <c:v>162.19999999999999</c:v>
                </c:pt>
                <c:pt idx="2">
                  <c:v>171.48</c:v>
                </c:pt>
                <c:pt idx="3">
                  <c:v>181.1</c:v>
                </c:pt>
                <c:pt idx="4">
                  <c:v>193.74</c:v>
                </c:pt>
              </c:numCache>
            </c:numRef>
          </c:val>
          <c:extLst>
            <c:ext xmlns:c16="http://schemas.microsoft.com/office/drawing/2014/chart" uri="{C3380CC4-5D6E-409C-BE32-E72D297353CC}">
              <c16:uniqueId val="{00000000-605A-4555-8A25-C0EE35FA6F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605A-4555-8A25-C0EE35FA6F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日南市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49037</v>
      </c>
      <c r="AM8" s="41"/>
      <c r="AN8" s="41"/>
      <c r="AO8" s="41"/>
      <c r="AP8" s="41"/>
      <c r="AQ8" s="41"/>
      <c r="AR8" s="41"/>
      <c r="AS8" s="41"/>
      <c r="AT8" s="34">
        <f>データ!T6</f>
        <v>535.49</v>
      </c>
      <c r="AU8" s="34"/>
      <c r="AV8" s="34"/>
      <c r="AW8" s="34"/>
      <c r="AX8" s="34"/>
      <c r="AY8" s="34"/>
      <c r="AZ8" s="34"/>
      <c r="BA8" s="34"/>
      <c r="BB8" s="34">
        <f>データ!U6</f>
        <v>91.57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76.86</v>
      </c>
      <c r="J10" s="34"/>
      <c r="K10" s="34"/>
      <c r="L10" s="34"/>
      <c r="M10" s="34"/>
      <c r="N10" s="34"/>
      <c r="O10" s="34"/>
      <c r="P10" s="34">
        <f>データ!P6</f>
        <v>6.24</v>
      </c>
      <c r="Q10" s="34"/>
      <c r="R10" s="34"/>
      <c r="S10" s="34"/>
      <c r="T10" s="34"/>
      <c r="U10" s="34"/>
      <c r="V10" s="34"/>
      <c r="W10" s="34">
        <f>データ!Q6</f>
        <v>92.83</v>
      </c>
      <c r="X10" s="34"/>
      <c r="Y10" s="34"/>
      <c r="Z10" s="34"/>
      <c r="AA10" s="34"/>
      <c r="AB10" s="34"/>
      <c r="AC10" s="34"/>
      <c r="AD10" s="41">
        <f>データ!R6</f>
        <v>3025</v>
      </c>
      <c r="AE10" s="41"/>
      <c r="AF10" s="41"/>
      <c r="AG10" s="41"/>
      <c r="AH10" s="41"/>
      <c r="AI10" s="41"/>
      <c r="AJ10" s="41"/>
      <c r="AK10" s="2"/>
      <c r="AL10" s="41">
        <f>データ!V6</f>
        <v>3035</v>
      </c>
      <c r="AM10" s="41"/>
      <c r="AN10" s="41"/>
      <c r="AO10" s="41"/>
      <c r="AP10" s="41"/>
      <c r="AQ10" s="41"/>
      <c r="AR10" s="41"/>
      <c r="AS10" s="41"/>
      <c r="AT10" s="34">
        <f>データ!W6</f>
        <v>1.81</v>
      </c>
      <c r="AU10" s="34"/>
      <c r="AV10" s="34"/>
      <c r="AW10" s="34"/>
      <c r="AX10" s="34"/>
      <c r="AY10" s="34"/>
      <c r="AZ10" s="34"/>
      <c r="BA10" s="34"/>
      <c r="BB10" s="34">
        <f>データ!X6</f>
        <v>1676.8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112</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MF2BHLcSqXXIL1kk1dnEXiE9DO9n1ynpeTjzxnKOENbGMh+fX5AvCXMC6DS9b0nwUNq7ebprNd0zL1+Ec3/psg==" saltValue="+fTQO/zPozfHVGrNIr9R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452041</v>
      </c>
      <c r="D6" s="19">
        <f t="shared" si="3"/>
        <v>46</v>
      </c>
      <c r="E6" s="19">
        <f t="shared" si="3"/>
        <v>17</v>
      </c>
      <c r="F6" s="19">
        <f t="shared" si="3"/>
        <v>4</v>
      </c>
      <c r="G6" s="19">
        <f t="shared" si="3"/>
        <v>0</v>
      </c>
      <c r="H6" s="19" t="str">
        <f t="shared" si="3"/>
        <v>宮崎県　日南市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76.86</v>
      </c>
      <c r="P6" s="20">
        <f t="shared" si="3"/>
        <v>6.24</v>
      </c>
      <c r="Q6" s="20">
        <f t="shared" si="3"/>
        <v>92.83</v>
      </c>
      <c r="R6" s="20">
        <f t="shared" si="3"/>
        <v>3025</v>
      </c>
      <c r="S6" s="20">
        <f t="shared" si="3"/>
        <v>49037</v>
      </c>
      <c r="T6" s="20">
        <f t="shared" si="3"/>
        <v>535.49</v>
      </c>
      <c r="U6" s="20">
        <f t="shared" si="3"/>
        <v>91.57</v>
      </c>
      <c r="V6" s="20">
        <f t="shared" si="3"/>
        <v>3035</v>
      </c>
      <c r="W6" s="20">
        <f t="shared" si="3"/>
        <v>1.81</v>
      </c>
      <c r="X6" s="20">
        <f t="shared" si="3"/>
        <v>1676.8</v>
      </c>
      <c r="Y6" s="21">
        <f>IF(Y7="",NA(),Y7)</f>
        <v>104.66</v>
      </c>
      <c r="Z6" s="21">
        <f t="shared" ref="Z6:AH6" si="4">IF(Z7="",NA(),Z7)</f>
        <v>103.48</v>
      </c>
      <c r="AA6" s="21">
        <f t="shared" si="4"/>
        <v>101.75</v>
      </c>
      <c r="AB6" s="21">
        <f t="shared" si="4"/>
        <v>104.24</v>
      </c>
      <c r="AC6" s="21">
        <f t="shared" si="4"/>
        <v>105.87</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100.98</v>
      </c>
      <c r="AV6" s="21">
        <f t="shared" ref="AV6:BD6" si="6">IF(AV7="",NA(),AV7)</f>
        <v>108.85</v>
      </c>
      <c r="AW6" s="21">
        <f t="shared" si="6"/>
        <v>138.66</v>
      </c>
      <c r="AX6" s="21">
        <f t="shared" si="6"/>
        <v>114.15</v>
      </c>
      <c r="AY6" s="21">
        <f t="shared" si="6"/>
        <v>115.3</v>
      </c>
      <c r="AZ6" s="21">
        <f t="shared" si="6"/>
        <v>47.72</v>
      </c>
      <c r="BA6" s="21">
        <f t="shared" si="6"/>
        <v>44.24</v>
      </c>
      <c r="BB6" s="21">
        <f t="shared" si="6"/>
        <v>43.07</v>
      </c>
      <c r="BC6" s="21">
        <f t="shared" si="6"/>
        <v>45.42</v>
      </c>
      <c r="BD6" s="21">
        <f t="shared" si="6"/>
        <v>50.63</v>
      </c>
      <c r="BE6" s="20" t="str">
        <f>IF(BE7="","",IF(BE7="-","【-】","【"&amp;SUBSTITUTE(TEXT(BE7,"#,##0.00"),"-","△")&amp;"】"))</f>
        <v>【48.91】</v>
      </c>
      <c r="BF6" s="21">
        <f>IF(BF7="",NA(),BF7)</f>
        <v>1717.49</v>
      </c>
      <c r="BG6" s="21">
        <f t="shared" ref="BG6:BO6" si="7">IF(BG7="",NA(),BG7)</f>
        <v>1487.94</v>
      </c>
      <c r="BH6" s="21">
        <f t="shared" si="7"/>
        <v>1421.22</v>
      </c>
      <c r="BI6" s="21">
        <f t="shared" si="7"/>
        <v>1416.05</v>
      </c>
      <c r="BJ6" s="21">
        <f t="shared" si="7"/>
        <v>1575.35</v>
      </c>
      <c r="BK6" s="21">
        <f t="shared" si="7"/>
        <v>1206.79</v>
      </c>
      <c r="BL6" s="21">
        <f t="shared" si="7"/>
        <v>1258.43</v>
      </c>
      <c r="BM6" s="21">
        <f t="shared" si="7"/>
        <v>1163.75</v>
      </c>
      <c r="BN6" s="21">
        <f t="shared" si="7"/>
        <v>1195.47</v>
      </c>
      <c r="BO6" s="21">
        <f t="shared" si="7"/>
        <v>1168.69</v>
      </c>
      <c r="BP6" s="20" t="str">
        <f>IF(BP7="","",IF(BP7="-","【-】","【"&amp;SUBSTITUTE(TEXT(BP7,"#,##0.00"),"-","△")&amp;"】"))</f>
        <v>【1,156.82】</v>
      </c>
      <c r="BQ6" s="21">
        <f>IF(BQ7="",NA(),BQ7)</f>
        <v>100.04</v>
      </c>
      <c r="BR6" s="21">
        <f t="shared" ref="BR6:BZ6" si="8">IF(BR7="",NA(),BR7)</f>
        <v>99.39</v>
      </c>
      <c r="BS6" s="21">
        <f t="shared" si="8"/>
        <v>97.51</v>
      </c>
      <c r="BT6" s="21">
        <f t="shared" si="8"/>
        <v>92.42</v>
      </c>
      <c r="BU6" s="21">
        <f t="shared" si="8"/>
        <v>87</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156.19999999999999</v>
      </c>
      <c r="CC6" s="21">
        <f t="shared" ref="CC6:CK6" si="9">IF(CC7="",NA(),CC7)</f>
        <v>162.19999999999999</v>
      </c>
      <c r="CD6" s="21">
        <f t="shared" si="9"/>
        <v>171.48</v>
      </c>
      <c r="CE6" s="21">
        <f t="shared" si="9"/>
        <v>181.1</v>
      </c>
      <c r="CF6" s="21">
        <f t="shared" si="9"/>
        <v>193.74</v>
      </c>
      <c r="CG6" s="21">
        <f t="shared" si="9"/>
        <v>228.47</v>
      </c>
      <c r="CH6" s="21">
        <f t="shared" si="9"/>
        <v>224.88</v>
      </c>
      <c r="CI6" s="21">
        <f t="shared" si="9"/>
        <v>228.64</v>
      </c>
      <c r="CJ6" s="21">
        <f t="shared" si="9"/>
        <v>239.46</v>
      </c>
      <c r="CK6" s="21">
        <f t="shared" si="9"/>
        <v>233.15</v>
      </c>
      <c r="CL6" s="20" t="str">
        <f>IF(CL7="","",IF(CL7="-","【-】","【"&amp;SUBSTITUTE(TEXT(CL7,"#,##0.00"),"-","△")&amp;"】"))</f>
        <v>【215.73】</v>
      </c>
      <c r="CM6" s="21">
        <f>IF(CM7="",NA(),CM7)</f>
        <v>62.92</v>
      </c>
      <c r="CN6" s="21">
        <f t="shared" ref="CN6:CV6" si="10">IF(CN7="",NA(),CN7)</f>
        <v>73.83</v>
      </c>
      <c r="CO6" s="21">
        <f t="shared" si="10"/>
        <v>66.67</v>
      </c>
      <c r="CP6" s="21">
        <f t="shared" si="10"/>
        <v>61</v>
      </c>
      <c r="CQ6" s="21">
        <f t="shared" si="10"/>
        <v>61.25</v>
      </c>
      <c r="CR6" s="21">
        <f t="shared" si="10"/>
        <v>42.47</v>
      </c>
      <c r="CS6" s="21">
        <f t="shared" si="10"/>
        <v>42.4</v>
      </c>
      <c r="CT6" s="21">
        <f t="shared" si="10"/>
        <v>42.28</v>
      </c>
      <c r="CU6" s="21">
        <f t="shared" si="10"/>
        <v>41.06</v>
      </c>
      <c r="CV6" s="21">
        <f t="shared" si="10"/>
        <v>42.09</v>
      </c>
      <c r="CW6" s="20" t="str">
        <f>IF(CW7="","",IF(CW7="-","【-】","【"&amp;SUBSTITUTE(TEXT(CW7,"#,##0.00"),"-","△")&amp;"】"))</f>
        <v>【43.28】</v>
      </c>
      <c r="CX6" s="21">
        <f>IF(CX7="",NA(),CX7)</f>
        <v>63.84</v>
      </c>
      <c r="CY6" s="21">
        <f t="shared" ref="CY6:DG6" si="11">IF(CY7="",NA(),CY7)</f>
        <v>72.63</v>
      </c>
      <c r="CZ6" s="21">
        <f t="shared" si="11"/>
        <v>73.34</v>
      </c>
      <c r="DA6" s="21">
        <f t="shared" si="11"/>
        <v>73.2</v>
      </c>
      <c r="DB6" s="21">
        <f t="shared" si="11"/>
        <v>73.569999999999993</v>
      </c>
      <c r="DC6" s="21">
        <f t="shared" si="11"/>
        <v>83.75</v>
      </c>
      <c r="DD6" s="21">
        <f t="shared" si="11"/>
        <v>84.19</v>
      </c>
      <c r="DE6" s="21">
        <f t="shared" si="11"/>
        <v>84.34</v>
      </c>
      <c r="DF6" s="21">
        <f t="shared" si="11"/>
        <v>84.34</v>
      </c>
      <c r="DG6" s="21">
        <f t="shared" si="11"/>
        <v>84.73</v>
      </c>
      <c r="DH6" s="20" t="str">
        <f>IF(DH7="","",IF(DH7="-","【-】","【"&amp;SUBSTITUTE(TEXT(DH7,"#,##0.00"),"-","△")&amp;"】"))</f>
        <v>【86.21】</v>
      </c>
      <c r="DI6" s="21">
        <f>IF(DI7="",NA(),DI7)</f>
        <v>35.99</v>
      </c>
      <c r="DJ6" s="21">
        <f t="shared" ref="DJ6:DR6" si="12">IF(DJ7="",NA(),DJ7)</f>
        <v>34.6</v>
      </c>
      <c r="DK6" s="21">
        <f t="shared" si="12"/>
        <v>36.880000000000003</v>
      </c>
      <c r="DL6" s="21">
        <f t="shared" si="12"/>
        <v>39.049999999999997</v>
      </c>
      <c r="DM6" s="21">
        <f t="shared" si="12"/>
        <v>37.729999999999997</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1">
        <f t="shared" si="14"/>
        <v>4.8499999999999996</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452041</v>
      </c>
      <c r="D7" s="23">
        <v>46</v>
      </c>
      <c r="E7" s="23">
        <v>17</v>
      </c>
      <c r="F7" s="23">
        <v>4</v>
      </c>
      <c r="G7" s="23">
        <v>0</v>
      </c>
      <c r="H7" s="23" t="s">
        <v>96</v>
      </c>
      <c r="I7" s="23" t="s">
        <v>97</v>
      </c>
      <c r="J7" s="23" t="s">
        <v>98</v>
      </c>
      <c r="K7" s="23" t="s">
        <v>99</v>
      </c>
      <c r="L7" s="23" t="s">
        <v>100</v>
      </c>
      <c r="M7" s="23" t="s">
        <v>101</v>
      </c>
      <c r="N7" s="24" t="s">
        <v>102</v>
      </c>
      <c r="O7" s="24">
        <v>76.86</v>
      </c>
      <c r="P7" s="24">
        <v>6.24</v>
      </c>
      <c r="Q7" s="24">
        <v>92.83</v>
      </c>
      <c r="R7" s="24">
        <v>3025</v>
      </c>
      <c r="S7" s="24">
        <v>49037</v>
      </c>
      <c r="T7" s="24">
        <v>535.49</v>
      </c>
      <c r="U7" s="24">
        <v>91.57</v>
      </c>
      <c r="V7" s="24">
        <v>3035</v>
      </c>
      <c r="W7" s="24">
        <v>1.81</v>
      </c>
      <c r="X7" s="24">
        <v>1676.8</v>
      </c>
      <c r="Y7" s="24">
        <v>104.66</v>
      </c>
      <c r="Z7" s="24">
        <v>103.48</v>
      </c>
      <c r="AA7" s="24">
        <v>101.75</v>
      </c>
      <c r="AB7" s="24">
        <v>104.24</v>
      </c>
      <c r="AC7" s="24">
        <v>105.87</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100.98</v>
      </c>
      <c r="AV7" s="24">
        <v>108.85</v>
      </c>
      <c r="AW7" s="24">
        <v>138.66</v>
      </c>
      <c r="AX7" s="24">
        <v>114.15</v>
      </c>
      <c r="AY7" s="24">
        <v>115.3</v>
      </c>
      <c r="AZ7" s="24">
        <v>47.72</v>
      </c>
      <c r="BA7" s="24">
        <v>44.24</v>
      </c>
      <c r="BB7" s="24">
        <v>43.07</v>
      </c>
      <c r="BC7" s="24">
        <v>45.42</v>
      </c>
      <c r="BD7" s="24">
        <v>50.63</v>
      </c>
      <c r="BE7" s="24">
        <v>48.91</v>
      </c>
      <c r="BF7" s="24">
        <v>1717.49</v>
      </c>
      <c r="BG7" s="24">
        <v>1487.94</v>
      </c>
      <c r="BH7" s="24">
        <v>1421.22</v>
      </c>
      <c r="BI7" s="24">
        <v>1416.05</v>
      </c>
      <c r="BJ7" s="24">
        <v>1575.35</v>
      </c>
      <c r="BK7" s="24">
        <v>1206.79</v>
      </c>
      <c r="BL7" s="24">
        <v>1258.43</v>
      </c>
      <c r="BM7" s="24">
        <v>1163.75</v>
      </c>
      <c r="BN7" s="24">
        <v>1195.47</v>
      </c>
      <c r="BO7" s="24">
        <v>1168.69</v>
      </c>
      <c r="BP7" s="24">
        <v>1156.82</v>
      </c>
      <c r="BQ7" s="24">
        <v>100.04</v>
      </c>
      <c r="BR7" s="24">
        <v>99.39</v>
      </c>
      <c r="BS7" s="24">
        <v>97.51</v>
      </c>
      <c r="BT7" s="24">
        <v>92.42</v>
      </c>
      <c r="BU7" s="24">
        <v>87</v>
      </c>
      <c r="BV7" s="24">
        <v>71.84</v>
      </c>
      <c r="BW7" s="24">
        <v>73.36</v>
      </c>
      <c r="BX7" s="24">
        <v>72.599999999999994</v>
      </c>
      <c r="BY7" s="24">
        <v>69.430000000000007</v>
      </c>
      <c r="BZ7" s="24">
        <v>70.709999999999994</v>
      </c>
      <c r="CA7" s="24">
        <v>75.33</v>
      </c>
      <c r="CB7" s="24">
        <v>156.19999999999999</v>
      </c>
      <c r="CC7" s="24">
        <v>162.19999999999999</v>
      </c>
      <c r="CD7" s="24">
        <v>171.48</v>
      </c>
      <c r="CE7" s="24">
        <v>181.1</v>
      </c>
      <c r="CF7" s="24">
        <v>193.74</v>
      </c>
      <c r="CG7" s="24">
        <v>228.47</v>
      </c>
      <c r="CH7" s="24">
        <v>224.88</v>
      </c>
      <c r="CI7" s="24">
        <v>228.64</v>
      </c>
      <c r="CJ7" s="24">
        <v>239.46</v>
      </c>
      <c r="CK7" s="24">
        <v>233.15</v>
      </c>
      <c r="CL7" s="24">
        <v>215.73</v>
      </c>
      <c r="CM7" s="24">
        <v>62.92</v>
      </c>
      <c r="CN7" s="24">
        <v>73.83</v>
      </c>
      <c r="CO7" s="24">
        <v>66.67</v>
      </c>
      <c r="CP7" s="24">
        <v>61</v>
      </c>
      <c r="CQ7" s="24">
        <v>61.25</v>
      </c>
      <c r="CR7" s="24">
        <v>42.47</v>
      </c>
      <c r="CS7" s="24">
        <v>42.4</v>
      </c>
      <c r="CT7" s="24">
        <v>42.28</v>
      </c>
      <c r="CU7" s="24">
        <v>41.06</v>
      </c>
      <c r="CV7" s="24">
        <v>42.09</v>
      </c>
      <c r="CW7" s="24">
        <v>43.28</v>
      </c>
      <c r="CX7" s="24">
        <v>63.84</v>
      </c>
      <c r="CY7" s="24">
        <v>72.63</v>
      </c>
      <c r="CZ7" s="24">
        <v>73.34</v>
      </c>
      <c r="DA7" s="24">
        <v>73.2</v>
      </c>
      <c r="DB7" s="24">
        <v>73.569999999999993</v>
      </c>
      <c r="DC7" s="24">
        <v>83.75</v>
      </c>
      <c r="DD7" s="24">
        <v>84.19</v>
      </c>
      <c r="DE7" s="24">
        <v>84.34</v>
      </c>
      <c r="DF7" s="24">
        <v>84.34</v>
      </c>
      <c r="DG7" s="24">
        <v>84.73</v>
      </c>
      <c r="DH7" s="24">
        <v>86.21</v>
      </c>
      <c r="DI7" s="24">
        <v>35.99</v>
      </c>
      <c r="DJ7" s="24">
        <v>34.6</v>
      </c>
      <c r="DK7" s="24">
        <v>36.880000000000003</v>
      </c>
      <c r="DL7" s="24">
        <v>39.049999999999997</v>
      </c>
      <c r="DM7" s="24">
        <v>37.729999999999997</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4.8499999999999996</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2025-02-17T02:10:02Z</cp:lastPrinted>
  <dcterms:created xsi:type="dcterms:W3CDTF">2025-01-24T07:14:43Z</dcterms:created>
  <dcterms:modified xsi:type="dcterms:W3CDTF">2025-02-28T00:08:55Z</dcterms:modified>
  <cp:category/>
</cp:coreProperties>
</file>