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下水\【法適】農集排\"/>
    </mc:Choice>
  </mc:AlternateContent>
  <xr:revisionPtr revIDLastSave="0" documentId="13_ncr:1_{F1BF3307-0E7F-4260-8F1B-A7F28264096B}" xr6:coauthVersionLast="47" xr6:coauthVersionMax="47" xr10:uidLastSave="{00000000-0000-0000-0000-000000000000}"/>
  <workbookProtection workbookAlgorithmName="SHA-512" workbookHashValue="b7mmjuRuasf4hwY4bxTT9ArO0TlbZpAA4Y8MHfnJUnnquwCQgutjxkHTIGsUviakxdnxJDq1fp+9CtdFWjSpPQ==" workbookSaltValue="RCMkgUeb5v1OnZrof6rwwQ=="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AL10"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<sst xmlns="http://schemas.openxmlformats.org/spreadsheetml/2006/main" count="231" uniqueCount="116">
  <si>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</si>
  <si>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</si>
  <si>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</si>
  <si>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</si>
  <si>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</si>
  <si>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</si>
  <si>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</si>
  <si>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</si>
  <si>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</si>
  <si>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</si>
  <si>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</si>
  <si>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</si>
  <si>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</si>
  <si>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</si>
  <si>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</si>
  <si>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</si>
  <si>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</si>
  <si>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</si>
  <si>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</si>
  <si>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</si>
  <si>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</si>
  <si>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</si>
  <si>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</si>
  <si>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</si>
  <si>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</si>
  <si>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</si>
  <si>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</si>
  <si>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</si>
  <si>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</si>
  <si>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</si>
  <si>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</si>
  <si>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</si>
  <si>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</si>
  <si>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</si>
  <si>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</si>
  <si>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</si>
  <si>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</si>
  <si>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</si>
  <si>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</si>
  <si>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</si>
  <si>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</si>
  <si>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</si>
  <si>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</si>
  <si>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</si>
  <si>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</si>
  <si>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</si>
  <si>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</si>
  <si>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</si>
  <si>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</si>
  <si>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</si>
  <si>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</si>
  <si>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</si>
  <si>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</si>
  <si>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</si>
  <si>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</si>
  <si>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</si>
  <si>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</si>
  <si>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</si>
  <si>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</si>
  <si>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</si>
  <si>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</si>
  <si>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</si>
  <si>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</si>
  <si>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</si>
  <si>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</si>
  <si>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</si>
  <si>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</si>
  <si>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</si>
  <si>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</si>
  <si>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</si>
  <si>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</si>
  <si>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</si>
  <si>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</si>
  <si>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</si>
  <si>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</si>
  <si>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</si>
  <si>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</si>
  <si>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</si>
  <si>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</si>
  <si>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</si>
  <si>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</si>
  <si>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</si>
  <si>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</si>
  <si>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</si>
  <si>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</si>
  <si>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</si>
  <si>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</si>
  <si>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</si>
  <si>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</si>
  <si>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</si>
  <si>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</si>
  <si>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</si>
  <si>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</si>
  <si>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</si>
  <si>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</si>
  <si>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</si>
  <si>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延岡市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</si>
  <si>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</si>
  <si>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</si>
  <si>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</si>
  <si>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</si>
  <si>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</si>
  <si>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</si>
  <si>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</si>
  <si>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</si>
  <si>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</si>
  <si>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</si>
  <si>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</si>
  <si>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</si>
  <si>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</si>
  <si>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</si>
  <si>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</si>
  <si>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</si>
  <si>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・経常収支比率はわずかに100％を下回っていますが、累積欠損金は発生しておらず、比較的経営の健全性は保たれています。今後も健全経営を持続していくことが必要です。
・経費回収率は100％を下回っています。このことは、現行の使用料収入では全ての汚水処理経費を賄えていないことを示していますので、将来を見据え、維持管理費用に対する使用料水準について再検討していく必要があります。また、維持管理費の削減や不明水（特に雨天時に汚水量が増加する現象）対策に取り組み、有収水量の確保に努めます。
・流動比率は100％を下回っています。このことは、1年以内に現金化できる資産で、1年以内に支払わなければならない負債を賄えていないことを示していますが、負債の多くは建設改良費等の財源に充てるための企業債が占めており、これについては使用料等を原資として償還を予定しています。このことを踏まえた上で、支払能力を高めるためにも引き続き経営改善が必要となります。
・水洗化率は平均値よりも優位な数値で推移していますが、施設利用率は平均値を下回っています。これは、令和４年度に農業集落排水処理区域であった行縢地区を効率的な汚水処理を目的に特定環境保全公共下水道に接続したため、水洗化率は上昇し、施設利用率は一時的に減少したと考えられます。</t>
    <rPh sb="17" eb="19">
      <t>シタマワ</t>
    </rPh>
    <rPh sb="40" eb="43">
      <t>ヒカクテキ</t>
    </rPh>
    <rPh sb="43" eb="45">
      <t>ケイエイ</t>
    </rPh>
    <rPh sb="46" eb="49">
      <t>ケンゼンセイ</t>
    </rPh>
    <rPh sb="50" eb="51">
      <t>タモ</t>
    </rPh>
    <rPh sb="58" eb="60">
      <t>コンゴ</t>
    </rPh>
    <rPh sb="61" eb="63">
      <t>ケンゼン</t>
    </rPh>
    <rPh sb="66" eb="68">
      <t>ジゾク</t>
    </rPh>
    <rPh sb="75" eb="77">
      <t>ヒツヨウ</t>
    </rPh>
    <rPh sb="113" eb="115">
      <t>シュウニュウ</t>
    </rPh>
    <rPh sb="232" eb="234">
      <t>カクホ</t>
    </rPh>
    <rPh sb="420" eb="422">
      <t>スイセン</t>
    </rPh>
    <rPh sb="422" eb="423">
      <t>カ</t>
    </rPh>
    <rPh sb="423" eb="424">
      <t>リツ</t>
    </rPh>
    <rPh sb="446" eb="448">
      <t>シセツ</t>
    </rPh>
    <rPh sb="448" eb="451">
      <t>リヨウリツ</t>
    </rPh>
    <rPh sb="452" eb="455">
      <t>ヘイキンチ</t>
    </rPh>
    <rPh sb="456" eb="458">
      <t>シタマワ</t>
    </rPh>
    <rPh sb="468" eb="470">
      <t>レイワ</t>
    </rPh>
    <rPh sb="471" eb="472">
      <t>ネン</t>
    </rPh>
    <rPh sb="472" eb="473">
      <t>ド</t>
    </rPh>
    <rPh sb="474" eb="484">
      <t>ノウギョウシュウラクハイスイショリクイキ</t>
    </rPh>
    <rPh sb="488" eb="490">
      <t>ムカバキ</t>
    </rPh>
    <rPh sb="490" eb="492">
      <t>チク</t>
    </rPh>
    <rPh sb="493" eb="496">
      <t>コウリツテキ</t>
    </rPh>
    <rPh sb="497" eb="501">
      <t>オスイショリ</t>
    </rPh>
    <rPh sb="502" eb="504">
      <t>モクテキ</t>
    </rPh>
    <rPh sb="505" eb="507">
      <t>トクテイ</t>
    </rPh>
    <rPh sb="507" eb="509">
      <t>カンキョウ</t>
    </rPh>
    <rPh sb="509" eb="511">
      <t>ホゼン</t>
    </rPh>
    <rPh sb="511" eb="516">
      <t>コウキョウゲスイドウ</t>
    </rPh>
    <rPh sb="517" eb="519">
      <t>セツゾク</t>
    </rPh>
    <rPh sb="524" eb="528">
      <t>スイセンカリツ</t>
    </rPh>
    <rPh sb="529" eb="531">
      <t>ジョウショウ</t>
    </rPh>
    <rPh sb="533" eb="535">
      <t>シセツ</t>
    </rPh>
    <rPh sb="535" eb="538">
      <t>リヨウリツ</t>
    </rPh>
    <rPh sb="539" eb="542">
      <t>イチジテキ</t>
    </rPh>
    <rPh sb="543" eb="545">
      <t>ゲンショウ</t>
    </rPh>
    <rPh sb="548" eb="549">
      <t>カンガ</t>
    </rPh>
    <phoneticPr fontId="16"/>
  </si>
  <si>
    <t>　有形固定資産減価償却率は、数値が100％に近いほど、保有資産が法定耐用年数に近づいていることを示しています。
　老朽化について、法定耐用年数を超えた管渠はないことから、現在必要な更新事業はない状況です。
　今後の老朽化を見据えて、将来の更新費用の財源確保と投資計画の見直し等を行う必要があります。</t>
  </si>
  <si>
    <t>　今後、処理施設の老朽化に伴う費用の増加に対応するため、更新費用の財源となる使用料の見直しや処理場の統廃合も含めた効率的な改革が必要となっています。
　また、本地域内においては、不明水増加が大きな問題となっています。その影響による維持管理経費の増加も顕著に表れているため、早急な原因の究明と整備を行う必要があります。なお、経営戦略については平成28年度に策定し、令和2年度に事業費の見直しに伴い改定を行いました。さらに、令和6年度中に近年の物価高騰等の影響を事業費に反映し、改定する予定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</si>
</sst>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ＭＳ Ｐゴシック"/>
      <family val="3"/>
    </font>
    <font>
      <sz val="11"/>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94-4E39-95C8-8D78093E40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0.02</c:v>
                </c:pt>
                <c:pt idx="2">
                  <c:v>0.01</c:v>
                </c:pt>
                <c:pt idx="3">
                  <c:v>0.01</c:v>
                </c:pt>
                <c:pt idx="4">
                  <c:v>0.02</c:v>
                </c:pt>
              </c:numCache>
            </c:numRef>
          </c:val>
          <c:smooth val="0"/>
          <c:extLst>
            <c:ext xmlns:c16="http://schemas.microsoft.com/office/drawing/2014/chart" uri="{C3380CC4-5D6E-409C-BE32-E72D297353CC}">
              <c16:uniqueId val="{00000001-9694-4E39-95C8-8D78093E40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58.96</c:v>
                </c:pt>
                <c:pt idx="1">
                  <c:v>54.42</c:v>
                </c:pt>
                <c:pt idx="2">
                  <c:v>55.89</c:v>
                </c:pt>
                <c:pt idx="3">
                  <c:v>50.3</c:v>
                </c:pt>
                <c:pt idx="4">
                  <c:v>48.74</c:v>
                </c:pt>
              </c:numCache>
            </c:numRef>
          </c:val>
          <c:extLst>
            <c:ext xmlns:c16="http://schemas.microsoft.com/office/drawing/2014/chart" uri="{C3380CC4-5D6E-409C-BE32-E72D297353CC}">
              <c16:uniqueId val="{00000000-7D95-4A65-9302-05B2B81A6DC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54.06</c:v>
                </c:pt>
                <c:pt idx="1">
                  <c:v>55.26</c:v>
                </c:pt>
                <c:pt idx="2">
                  <c:v>54.54</c:v>
                </c:pt>
                <c:pt idx="3">
                  <c:v>52.9</c:v>
                </c:pt>
                <c:pt idx="4">
                  <c:v>52.63</c:v>
                </c:pt>
              </c:numCache>
            </c:numRef>
          </c:val>
          <c:smooth val="0"/>
          <c:extLst>
            <c:ext xmlns:c16="http://schemas.microsoft.com/office/drawing/2014/chart" uri="{C3380CC4-5D6E-409C-BE32-E72D297353CC}">
              <c16:uniqueId val="{00000001-7D95-4A65-9302-05B2B81A6DC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91.1</c:v>
                </c:pt>
                <c:pt idx="1">
                  <c:v>91.19</c:v>
                </c:pt>
                <c:pt idx="2">
                  <c:v>92.09</c:v>
                </c:pt>
                <c:pt idx="3">
                  <c:v>92.48</c:v>
                </c:pt>
                <c:pt idx="4">
                  <c:v>92.58</c:v>
                </c:pt>
              </c:numCache>
            </c:numRef>
          </c:val>
          <c:extLst>
            <c:ext xmlns:c16="http://schemas.microsoft.com/office/drawing/2014/chart" uri="{C3380CC4-5D6E-409C-BE32-E72D297353CC}">
              <c16:uniqueId val="{00000000-3AAE-4D1D-A753-E34A79EDEB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90.11</c:v>
                </c:pt>
                <c:pt idx="1">
                  <c:v>90.52</c:v>
                </c:pt>
                <c:pt idx="2">
                  <c:v>90.3</c:v>
                </c:pt>
                <c:pt idx="3">
                  <c:v>90.3</c:v>
                </c:pt>
                <c:pt idx="4">
                  <c:v>90.32</c:v>
                </c:pt>
              </c:numCache>
            </c:numRef>
          </c:val>
          <c:smooth val="0"/>
          <c:extLst>
            <c:ext xmlns:c16="http://schemas.microsoft.com/office/drawing/2014/chart" uri="{C3380CC4-5D6E-409C-BE32-E72D297353CC}">
              <c16:uniqueId val="{00000001-3AAE-4D1D-A753-E34A79EDEB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100.08</c:v>
                </c:pt>
                <c:pt idx="1">
                  <c:v>99.71</c:v>
                </c:pt>
                <c:pt idx="2">
                  <c:v>100.08</c:v>
                </c:pt>
                <c:pt idx="3">
                  <c:v>100.01</c:v>
                </c:pt>
                <c:pt idx="4">
                  <c:v>99.34</c:v>
                </c:pt>
              </c:numCache>
            </c:numRef>
          </c:val>
          <c:extLst>
            <c:ext xmlns:c16="http://schemas.microsoft.com/office/drawing/2014/chart" uri="{C3380CC4-5D6E-409C-BE32-E72D297353CC}">
              <c16:uniqueId val="{00000000-95B4-4FF1-A4C8-2C10C42B2F5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101.91</c:v>
                </c:pt>
                <c:pt idx="1">
                  <c:v>103.09</c:v>
                </c:pt>
                <c:pt idx="2">
                  <c:v>102.11</c:v>
                </c:pt>
                <c:pt idx="3">
                  <c:v>101.91</c:v>
                </c:pt>
                <c:pt idx="4">
                  <c:v>103.07</c:v>
                </c:pt>
              </c:numCache>
            </c:numRef>
          </c:val>
          <c:smooth val="0"/>
          <c:extLst>
            <c:ext xmlns:c16="http://schemas.microsoft.com/office/drawing/2014/chart" uri="{C3380CC4-5D6E-409C-BE32-E72D297353CC}">
              <c16:uniqueId val="{00000001-95B4-4FF1-A4C8-2C10C42B2F5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37.4</c:v>
                </c:pt>
                <c:pt idx="1">
                  <c:v>39.69</c:v>
                </c:pt>
                <c:pt idx="2">
                  <c:v>41.9</c:v>
                </c:pt>
                <c:pt idx="3">
                  <c:v>44.53</c:v>
                </c:pt>
                <c:pt idx="4">
                  <c:v>46.72</c:v>
                </c:pt>
              </c:numCache>
            </c:numRef>
          </c:val>
          <c:extLst>
            <c:ext xmlns:c16="http://schemas.microsoft.com/office/drawing/2014/chart" uri="{C3380CC4-5D6E-409C-BE32-E72D297353CC}">
              <c16:uniqueId val="{00000000-D1C7-42BA-A87B-A342318A6F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28.19</c:v>
                </c:pt>
                <c:pt idx="1">
                  <c:v>24.8</c:v>
                </c:pt>
                <c:pt idx="2">
                  <c:v>28.12</c:v>
                </c:pt>
                <c:pt idx="3">
                  <c:v>28.79</c:v>
                </c:pt>
                <c:pt idx="4">
                  <c:v>30.5</c:v>
                </c:pt>
              </c:numCache>
            </c:numRef>
          </c:val>
          <c:smooth val="0"/>
          <c:extLst>
            <c:ext xmlns:c16="http://schemas.microsoft.com/office/drawing/2014/chart" uri="{C3380CC4-5D6E-409C-BE32-E72D297353CC}">
              <c16:uniqueId val="{00000001-D1C7-42BA-A87B-A342318A6F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C8-4CA2-9A73-E879A910650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8C8-4CA2-9A73-E879A910650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DF-43B5-B323-5BD3E73C26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127.98</c:v>
                </c:pt>
                <c:pt idx="1">
                  <c:v>101.24</c:v>
                </c:pt>
                <c:pt idx="2">
                  <c:v>124.9</c:v>
                </c:pt>
                <c:pt idx="3">
                  <c:v>124.8</c:v>
                </c:pt>
                <c:pt idx="4">
                  <c:v>120.64</c:v>
                </c:pt>
              </c:numCache>
            </c:numRef>
          </c:val>
          <c:smooth val="0"/>
          <c:extLst>
            <c:ext xmlns:c16="http://schemas.microsoft.com/office/drawing/2014/chart" uri="{C3380CC4-5D6E-409C-BE32-E72D297353CC}">
              <c16:uniqueId val="{00000001-B3DF-43B5-B323-5BD3E73C26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29.26</c:v>
                </c:pt>
                <c:pt idx="1">
                  <c:v>29.63</c:v>
                </c:pt>
                <c:pt idx="2">
                  <c:v>17.53</c:v>
                </c:pt>
                <c:pt idx="3">
                  <c:v>17.010000000000002</c:v>
                </c:pt>
                <c:pt idx="4">
                  <c:v>28.3</c:v>
                </c:pt>
              </c:numCache>
            </c:numRef>
          </c:val>
          <c:extLst>
            <c:ext xmlns:c16="http://schemas.microsoft.com/office/drawing/2014/chart" uri="{C3380CC4-5D6E-409C-BE32-E72D297353CC}">
              <c16:uniqueId val="{00000000-DE29-4DF8-9454-EEED1CA725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44.14</c:v>
                </c:pt>
                <c:pt idx="1">
                  <c:v>37.24</c:v>
                </c:pt>
                <c:pt idx="2">
                  <c:v>33.58</c:v>
                </c:pt>
                <c:pt idx="3">
                  <c:v>35.42</c:v>
                </c:pt>
                <c:pt idx="4">
                  <c:v>39.82</c:v>
                </c:pt>
              </c:numCache>
            </c:numRef>
          </c:val>
          <c:smooth val="0"/>
          <c:extLst>
            <c:ext xmlns:c16="http://schemas.microsoft.com/office/drawing/2014/chart" uri="{C3380CC4-5D6E-409C-BE32-E72D297353CC}">
              <c16:uniqueId val="{00000001-DE29-4DF8-9454-EEED1CA725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1252.48</c:v>
                </c:pt>
                <c:pt idx="1">
                  <c:v>1179.3499999999999</c:v>
                </c:pt>
                <c:pt idx="2">
                  <c:v>1042.77</c:v>
                </c:pt>
                <c:pt idx="3">
                  <c:v>881.72</c:v>
                </c:pt>
                <c:pt idx="4">
                  <c:v>742.72</c:v>
                </c:pt>
              </c:numCache>
            </c:numRef>
          </c:val>
          <c:extLst>
            <c:ext xmlns:c16="http://schemas.microsoft.com/office/drawing/2014/chart" uri="{C3380CC4-5D6E-409C-BE32-E72D297353CC}">
              <c16:uniqueId val="{00000000-8B5A-477E-89A1-D0956CF264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654.71</c:v>
                </c:pt>
                <c:pt idx="1">
                  <c:v>783.8</c:v>
                </c:pt>
                <c:pt idx="2">
                  <c:v>778.81</c:v>
                </c:pt>
                <c:pt idx="3">
                  <c:v>718.49</c:v>
                </c:pt>
                <c:pt idx="4">
                  <c:v>743.31</c:v>
                </c:pt>
              </c:numCache>
            </c:numRef>
          </c:val>
          <c:smooth val="0"/>
          <c:extLst>
            <c:ext xmlns:c16="http://schemas.microsoft.com/office/drawing/2014/chart" uri="{C3380CC4-5D6E-409C-BE32-E72D297353CC}">
              <c16:uniqueId val="{00000001-8B5A-477E-89A1-D0956CF264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65.3</c:v>
                </c:pt>
                <c:pt idx="1">
                  <c:v>69.650000000000006</c:v>
                </c:pt>
                <c:pt idx="2">
                  <c:v>88.44</c:v>
                </c:pt>
                <c:pt idx="3">
                  <c:v>77.760000000000005</c:v>
                </c:pt>
                <c:pt idx="4">
                  <c:v>88.38</c:v>
                </c:pt>
              </c:numCache>
            </c:numRef>
          </c:val>
          <c:extLst>
            <c:ext xmlns:c16="http://schemas.microsoft.com/office/drawing/2014/chart" uri="{C3380CC4-5D6E-409C-BE32-E72D297353CC}">
              <c16:uniqueId val="{00000000-C202-4195-8C4D-FE5F4D56BB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65.37</c:v>
                </c:pt>
                <c:pt idx="1">
                  <c:v>68.11</c:v>
                </c:pt>
                <c:pt idx="2">
                  <c:v>67.23</c:v>
                </c:pt>
                <c:pt idx="3">
                  <c:v>61.82</c:v>
                </c:pt>
                <c:pt idx="4">
                  <c:v>61.15</c:v>
                </c:pt>
              </c:numCache>
            </c:numRef>
          </c:val>
          <c:smooth val="0"/>
          <c:extLst>
            <c:ext xmlns:c16="http://schemas.microsoft.com/office/drawing/2014/chart" uri="{C3380CC4-5D6E-409C-BE32-E72D297353CC}">
              <c16:uniqueId val="{00000001-C202-4195-8C4D-FE5F4D56BB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230.09</c:v>
                </c:pt>
                <c:pt idx="1">
                  <c:v>216.3</c:v>
                </c:pt>
                <c:pt idx="2">
                  <c:v>174.37</c:v>
                </c:pt>
                <c:pt idx="3">
                  <c:v>195.61</c:v>
                </c:pt>
                <c:pt idx="4">
                  <c:v>175.02</c:v>
                </c:pt>
              </c:numCache>
            </c:numRef>
          </c:val>
          <c:extLst>
            <c:ext xmlns:c16="http://schemas.microsoft.com/office/drawing/2014/chart" uri="{C3380CC4-5D6E-409C-BE32-E72D297353CC}">
              <c16:uniqueId val="{00000000-A02F-4BC3-8895-0893CE0B640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228.99</c:v>
                </c:pt>
                <c:pt idx="1">
                  <c:v>222.41</c:v>
                </c:pt>
                <c:pt idx="2">
                  <c:v>228.21</c:v>
                </c:pt>
                <c:pt idx="3">
                  <c:v>246.9</c:v>
                </c:pt>
                <c:pt idx="4">
                  <c:v>250.43</c:v>
                </c:pt>
              </c:numCache>
            </c:numRef>
          </c:val>
          <c:smooth val="0"/>
          <c:extLst>
            <c:ext xmlns:c16="http://schemas.microsoft.com/office/drawing/2014/chart" uri="{C3380CC4-5D6E-409C-BE32-E72D297353CC}">
              <c16:uniqueId val="{00000001-A02F-4BC3-8895-0893CE0B640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延岡市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115847</v>
      </c>
      <c r="AM8" s="36"/>
      <c r="AN8" s="36"/>
      <c r="AO8" s="36"/>
      <c r="AP8" s="36"/>
      <c r="AQ8" s="36"/>
      <c r="AR8" s="36"/>
      <c r="AS8" s="36"/>
      <c r="AT8" s="37">
        <f>データ!T6</f>
        <v>868.02</v>
      </c>
      <c r="AU8" s="37"/>
      <c r="AV8" s="37"/>
      <c r="AW8" s="37"/>
      <c r="AX8" s="37"/>
      <c r="AY8" s="37"/>
      <c r="AZ8" s="37"/>
      <c r="BA8" s="37"/>
      <c r="BB8" s="37">
        <f>データ!U6</f>
        <v>133.46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76.8</v>
      </c>
      <c r="J10" s="37"/>
      <c r="K10" s="37"/>
      <c r="L10" s="37"/>
      <c r="M10" s="37"/>
      <c r="N10" s="37"/>
      <c r="O10" s="37"/>
      <c r="P10" s="37">
        <f>データ!P6</f>
        <v>2.97</v>
      </c>
      <c r="Q10" s="37"/>
      <c r="R10" s="37"/>
      <c r="S10" s="37"/>
      <c r="T10" s="37"/>
      <c r="U10" s="37"/>
      <c r="V10" s="37"/>
      <c r="W10" s="37">
        <f>データ!Q6</f>
        <v>100</v>
      </c>
      <c r="X10" s="37"/>
      <c r="Y10" s="37"/>
      <c r="Z10" s="37"/>
      <c r="AA10" s="37"/>
      <c r="AB10" s="37"/>
      <c r="AC10" s="37"/>
      <c r="AD10" s="36">
        <f>データ!R6</f>
        <v>2619</v>
      </c>
      <c r="AE10" s="36"/>
      <c r="AF10" s="36"/>
      <c r="AG10" s="36"/>
      <c r="AH10" s="36"/>
      <c r="AI10" s="36"/>
      <c r="AJ10" s="36"/>
      <c r="AK10" s="2"/>
      <c r="AL10" s="36">
        <f>データ!V6</f>
        <v>3408</v>
      </c>
      <c r="AM10" s="36"/>
      <c r="AN10" s="36"/>
      <c r="AO10" s="36"/>
      <c r="AP10" s="36"/>
      <c r="AQ10" s="36"/>
      <c r="AR10" s="36"/>
      <c r="AS10" s="36"/>
      <c r="AT10" s="37">
        <f>データ!W6</f>
        <v>3.05</v>
      </c>
      <c r="AU10" s="37"/>
      <c r="AV10" s="37"/>
      <c r="AW10" s="37"/>
      <c r="AX10" s="37"/>
      <c r="AY10" s="37"/>
      <c r="AZ10" s="37"/>
      <c r="BA10" s="37"/>
      <c r="BB10" s="37">
        <f>データ!X6</f>
        <v>1117.3800000000001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rmm4EhRV8u3UQLHnW0B+i+v1qSXwnJPOczVwJnHHCbpMEPusbhVrM//NcxLQ73uJp0S/jLcAIyZfXMZ1IhazQA==" saltValue="GbiXh2dArhQdHn1AGTNom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452033</v>
      </c>
      <c r="D6" s="19">
        <f t="shared" si="3"/>
        <v>46</v>
      </c>
      <c r="E6" s="19">
        <f t="shared" si="3"/>
        <v>17</v>
      </c>
      <c r="F6" s="19">
        <f t="shared" si="3"/>
        <v>5</v>
      </c>
      <c r="G6" s="19">
        <f t="shared" si="3"/>
        <v>0</v>
      </c>
      <c r="H6" s="19" t="str">
        <f t="shared" si="3"/>
        <v>宮崎県　延岡市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76.8</v>
      </c>
      <c r="P6" s="20">
        <f t="shared" si="3"/>
        <v>2.97</v>
      </c>
      <c r="Q6" s="20">
        <f t="shared" si="3"/>
        <v>100</v>
      </c>
      <c r="R6" s="20">
        <f t="shared" si="3"/>
        <v>2619</v>
      </c>
      <c r="S6" s="20">
        <f t="shared" si="3"/>
        <v>115847</v>
      </c>
      <c r="T6" s="20">
        <f t="shared" si="3"/>
        <v>868.02</v>
      </c>
      <c r="U6" s="20">
        <f t="shared" si="3"/>
        <v>133.46</v>
      </c>
      <c r="V6" s="20">
        <f t="shared" si="3"/>
        <v>3408</v>
      </c>
      <c r="W6" s="20">
        <f t="shared" si="3"/>
        <v>3.05</v>
      </c>
      <c r="X6" s="20">
        <f t="shared" si="3"/>
        <v>1117.3800000000001</v>
      </c>
      <c r="Y6" s="21">
        <f>IF(Y7="",NA(),Y7)</f>
        <v>100.08</v>
      </c>
      <c r="Z6" s="21">
        <f t="shared" ref="Z6:AH6" si="4">IF(Z7="",NA(),Z7)</f>
        <v>99.71</v>
      </c>
      <c r="AA6" s="21">
        <f t="shared" si="4"/>
        <v>100.08</v>
      </c>
      <c r="AB6" s="21">
        <f t="shared" si="4"/>
        <v>100.01</v>
      </c>
      <c r="AC6" s="21">
        <f t="shared" si="4"/>
        <v>99.34</v>
      </c>
      <c r="AD6" s="21">
        <f t="shared" si="4"/>
        <v>101.91</v>
      </c>
      <c r="AE6" s="21">
        <f t="shared" si="4"/>
        <v>103.09</v>
      </c>
      <c r="AF6" s="21">
        <f t="shared" si="4"/>
        <v>102.11</v>
      </c>
      <c r="AG6" s="21">
        <f t="shared" si="4"/>
        <v>101.91</v>
      </c>
      <c r="AH6" s="21">
        <f t="shared" si="4"/>
        <v>103.07</v>
      </c>
      <c r="AI6" s="20" t="str">
        <f>IF(AI7="","",IF(AI7="-","【-】","【"&amp;SUBSTITUTE(TEXT(AI7,"#,##0.00"),"-","△")&amp;"】"))</f>
        <v>【104.44】</v>
      </c>
      <c r="AJ6" s="20">
        <f>IF(AJ7="",NA(),AJ7)</f>
        <v>0</v>
      </c>
      <c r="AK6" s="20">
        <f t="shared" ref="AK6:AS6" si="5">IF(AK7="",NA(),AK7)</f>
        <v>0</v>
      </c>
      <c r="AL6" s="20">
        <f t="shared" si="5"/>
        <v>0</v>
      </c>
      <c r="AM6" s="20">
        <f t="shared" si="5"/>
        <v>0</v>
      </c>
      <c r="AN6" s="20">
        <f t="shared" si="5"/>
        <v>0</v>
      </c>
      <c r="AO6" s="21">
        <f t="shared" si="5"/>
        <v>127.98</v>
      </c>
      <c r="AP6" s="21">
        <f t="shared" si="5"/>
        <v>101.24</v>
      </c>
      <c r="AQ6" s="21">
        <f t="shared" si="5"/>
        <v>124.9</v>
      </c>
      <c r="AR6" s="21">
        <f t="shared" si="5"/>
        <v>124.8</v>
      </c>
      <c r="AS6" s="21">
        <f t="shared" si="5"/>
        <v>120.64</v>
      </c>
      <c r="AT6" s="20" t="str">
        <f>IF(AT7="","",IF(AT7="-","【-】","【"&amp;SUBSTITUTE(TEXT(AT7,"#,##0.00"),"-","△")&amp;"】"))</f>
        <v>【124.06】</v>
      </c>
      <c r="AU6" s="21">
        <f>IF(AU7="",NA(),AU7)</f>
        <v>29.26</v>
      </c>
      <c r="AV6" s="21">
        <f t="shared" ref="AV6:BD6" si="6">IF(AV7="",NA(),AV7)</f>
        <v>29.63</v>
      </c>
      <c r="AW6" s="21">
        <f t="shared" si="6"/>
        <v>17.53</v>
      </c>
      <c r="AX6" s="21">
        <f t="shared" si="6"/>
        <v>17.010000000000002</v>
      </c>
      <c r="AY6" s="21">
        <f t="shared" si="6"/>
        <v>28.3</v>
      </c>
      <c r="AZ6" s="21">
        <f t="shared" si="6"/>
        <v>44.14</v>
      </c>
      <c r="BA6" s="21">
        <f t="shared" si="6"/>
        <v>37.24</v>
      </c>
      <c r="BB6" s="21">
        <f t="shared" si="6"/>
        <v>33.58</v>
      </c>
      <c r="BC6" s="21">
        <f t="shared" si="6"/>
        <v>35.42</v>
      </c>
      <c r="BD6" s="21">
        <f t="shared" si="6"/>
        <v>39.82</v>
      </c>
      <c r="BE6" s="20" t="str">
        <f>IF(BE7="","",IF(BE7="-","【-】","【"&amp;SUBSTITUTE(TEXT(BE7,"#,##0.00"),"-","△")&amp;"】"))</f>
        <v>【42.02】</v>
      </c>
      <c r="BF6" s="21">
        <f>IF(BF7="",NA(),BF7)</f>
        <v>1252.48</v>
      </c>
      <c r="BG6" s="21">
        <f t="shared" ref="BG6:BO6" si="7">IF(BG7="",NA(),BG7)</f>
        <v>1179.3499999999999</v>
      </c>
      <c r="BH6" s="21">
        <f t="shared" si="7"/>
        <v>1042.77</v>
      </c>
      <c r="BI6" s="21">
        <f t="shared" si="7"/>
        <v>881.72</v>
      </c>
      <c r="BJ6" s="21">
        <f t="shared" si="7"/>
        <v>742.72</v>
      </c>
      <c r="BK6" s="21">
        <f t="shared" si="7"/>
        <v>654.71</v>
      </c>
      <c r="BL6" s="21">
        <f t="shared" si="7"/>
        <v>783.8</v>
      </c>
      <c r="BM6" s="21">
        <f t="shared" si="7"/>
        <v>778.81</v>
      </c>
      <c r="BN6" s="21">
        <f t="shared" si="7"/>
        <v>718.49</v>
      </c>
      <c r="BO6" s="21">
        <f t="shared" si="7"/>
        <v>743.31</v>
      </c>
      <c r="BP6" s="20" t="str">
        <f>IF(BP7="","",IF(BP7="-","【-】","【"&amp;SUBSTITUTE(TEXT(BP7,"#,##0.00"),"-","△")&amp;"】"))</f>
        <v>【785.10】</v>
      </c>
      <c r="BQ6" s="21">
        <f>IF(BQ7="",NA(),BQ7)</f>
        <v>65.3</v>
      </c>
      <c r="BR6" s="21">
        <f t="shared" ref="BR6:BZ6" si="8">IF(BR7="",NA(),BR7)</f>
        <v>69.650000000000006</v>
      </c>
      <c r="BS6" s="21">
        <f t="shared" si="8"/>
        <v>88.44</v>
      </c>
      <c r="BT6" s="21">
        <f t="shared" si="8"/>
        <v>77.760000000000005</v>
      </c>
      <c r="BU6" s="21">
        <f t="shared" si="8"/>
        <v>88.38</v>
      </c>
      <c r="BV6" s="21">
        <f t="shared" si="8"/>
        <v>65.37</v>
      </c>
      <c r="BW6" s="21">
        <f t="shared" si="8"/>
        <v>68.11</v>
      </c>
      <c r="BX6" s="21">
        <f t="shared" si="8"/>
        <v>67.23</v>
      </c>
      <c r="BY6" s="21">
        <f t="shared" si="8"/>
        <v>61.82</v>
      </c>
      <c r="BZ6" s="21">
        <f t="shared" si="8"/>
        <v>61.15</v>
      </c>
      <c r="CA6" s="20" t="str">
        <f>IF(CA7="","",IF(CA7="-","【-】","【"&amp;SUBSTITUTE(TEXT(CA7,"#,##0.00"),"-","△")&amp;"】"))</f>
        <v>【56.93】</v>
      </c>
      <c r="CB6" s="21">
        <f>IF(CB7="",NA(),CB7)</f>
        <v>230.09</v>
      </c>
      <c r="CC6" s="21">
        <f t="shared" ref="CC6:CK6" si="9">IF(CC7="",NA(),CC7)</f>
        <v>216.3</v>
      </c>
      <c r="CD6" s="21">
        <f t="shared" si="9"/>
        <v>174.37</v>
      </c>
      <c r="CE6" s="21">
        <f t="shared" si="9"/>
        <v>195.61</v>
      </c>
      <c r="CF6" s="21">
        <f t="shared" si="9"/>
        <v>175.02</v>
      </c>
      <c r="CG6" s="21">
        <f t="shared" si="9"/>
        <v>228.99</v>
      </c>
      <c r="CH6" s="21">
        <f t="shared" si="9"/>
        <v>222.41</v>
      </c>
      <c r="CI6" s="21">
        <f t="shared" si="9"/>
        <v>228.21</v>
      </c>
      <c r="CJ6" s="21">
        <f t="shared" si="9"/>
        <v>246.9</v>
      </c>
      <c r="CK6" s="21">
        <f t="shared" si="9"/>
        <v>250.43</v>
      </c>
      <c r="CL6" s="20" t="str">
        <f>IF(CL7="","",IF(CL7="-","【-】","【"&amp;SUBSTITUTE(TEXT(CL7,"#,##0.00"),"-","△")&amp;"】"))</f>
        <v>【271.15】</v>
      </c>
      <c r="CM6" s="21">
        <f>IF(CM7="",NA(),CM7)</f>
        <v>58.96</v>
      </c>
      <c r="CN6" s="21">
        <f t="shared" ref="CN6:CV6" si="10">IF(CN7="",NA(),CN7)</f>
        <v>54.42</v>
      </c>
      <c r="CO6" s="21">
        <f t="shared" si="10"/>
        <v>55.89</v>
      </c>
      <c r="CP6" s="21">
        <f t="shared" si="10"/>
        <v>50.3</v>
      </c>
      <c r="CQ6" s="21">
        <f t="shared" si="10"/>
        <v>48.74</v>
      </c>
      <c r="CR6" s="21">
        <f t="shared" si="10"/>
        <v>54.06</v>
      </c>
      <c r="CS6" s="21">
        <f t="shared" si="10"/>
        <v>55.26</v>
      </c>
      <c r="CT6" s="21">
        <f t="shared" si="10"/>
        <v>54.54</v>
      </c>
      <c r="CU6" s="21">
        <f t="shared" si="10"/>
        <v>52.9</v>
      </c>
      <c r="CV6" s="21">
        <f t="shared" si="10"/>
        <v>52.63</v>
      </c>
      <c r="CW6" s="20" t="str">
        <f>IF(CW7="","",IF(CW7="-","【-】","【"&amp;SUBSTITUTE(TEXT(CW7,"#,##0.00"),"-","△")&amp;"】"))</f>
        <v>【49.87】</v>
      </c>
      <c r="CX6" s="21">
        <f>IF(CX7="",NA(),CX7)</f>
        <v>91.1</v>
      </c>
      <c r="CY6" s="21">
        <f t="shared" ref="CY6:DG6" si="11">IF(CY7="",NA(),CY7)</f>
        <v>91.19</v>
      </c>
      <c r="CZ6" s="21">
        <f t="shared" si="11"/>
        <v>92.09</v>
      </c>
      <c r="DA6" s="21">
        <f t="shared" si="11"/>
        <v>92.48</v>
      </c>
      <c r="DB6" s="21">
        <f t="shared" si="11"/>
        <v>92.58</v>
      </c>
      <c r="DC6" s="21">
        <f t="shared" si="11"/>
        <v>90.11</v>
      </c>
      <c r="DD6" s="21">
        <f t="shared" si="11"/>
        <v>90.52</v>
      </c>
      <c r="DE6" s="21">
        <f t="shared" si="11"/>
        <v>90.3</v>
      </c>
      <c r="DF6" s="21">
        <f t="shared" si="11"/>
        <v>90.3</v>
      </c>
      <c r="DG6" s="21">
        <f t="shared" si="11"/>
        <v>90.32</v>
      </c>
      <c r="DH6" s="20" t="str">
        <f>IF(DH7="","",IF(DH7="-","【-】","【"&amp;SUBSTITUTE(TEXT(DH7,"#,##0.00"),"-","△")&amp;"】"))</f>
        <v>【87.54】</v>
      </c>
      <c r="DI6" s="21">
        <f>IF(DI7="",NA(),DI7)</f>
        <v>37.4</v>
      </c>
      <c r="DJ6" s="21">
        <f t="shared" ref="DJ6:DR6" si="12">IF(DJ7="",NA(),DJ7)</f>
        <v>39.69</v>
      </c>
      <c r="DK6" s="21">
        <f t="shared" si="12"/>
        <v>41.9</v>
      </c>
      <c r="DL6" s="21">
        <f t="shared" si="12"/>
        <v>44.53</v>
      </c>
      <c r="DM6" s="21">
        <f t="shared" si="12"/>
        <v>46.72</v>
      </c>
      <c r="DN6" s="21">
        <f t="shared" si="12"/>
        <v>28.19</v>
      </c>
      <c r="DO6" s="21">
        <f t="shared" si="12"/>
        <v>24.8</v>
      </c>
      <c r="DP6" s="21">
        <f t="shared" si="12"/>
        <v>28.12</v>
      </c>
      <c r="DQ6" s="21">
        <f t="shared" si="12"/>
        <v>28.79</v>
      </c>
      <c r="DR6" s="21">
        <f t="shared" si="12"/>
        <v>30.5</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【0.08】</v>
      </c>
      <c r="EE6" s="20">
        <f>IF(EE7="",NA(),EE7)</f>
        <v>0</v>
      </c>
      <c r="EF6" s="20">
        <f t="shared" ref="EF6:EN6" si="14">IF(EF7="",NA(),EF7)</f>
        <v>0</v>
      </c>
      <c r="EG6" s="20">
        <f t="shared" si="14"/>
        <v>0</v>
      </c>
      <c r="EH6" s="20">
        <f t="shared" si="14"/>
        <v>0</v>
      </c>
      <c r="EI6" s="20">
        <f t="shared" si="14"/>
        <v>0</v>
      </c>
      <c r="EJ6" s="21">
        <f t="shared" si="14"/>
        <v>0.02</v>
      </c>
      <c r="EK6" s="21">
        <f t="shared" si="14"/>
        <v>0.02</v>
      </c>
      <c r="EL6" s="21">
        <f t="shared" si="14"/>
        <v>0.01</v>
      </c>
      <c r="EM6" s="21">
        <f t="shared" si="14"/>
        <v>0.01</v>
      </c>
      <c r="EN6" s="21">
        <f t="shared" si="14"/>
        <v>0.02</v>
      </c>
      <c r="EO6" s="20" t="str">
        <f>IF(EO7="","",IF(EO7="-","【-】","【"&amp;SUBSTITUTE(TEXT(EO7,"#,##0.00"),"-","△")&amp;"】"))</f>
        <v>【0.02】</v>
      </c>
    </row>
    <row r="7" spans="1:148" s="22" customFormat="1" x14ac:dyDescent="0.2">
      <c r="A7" s="14"/>
      <c r="B7" s="23">
        <v>2023</v>
      </c>
      <c r="C7" s="23">
        <v>452033</v>
      </c>
      <c r="D7" s="23">
        <v>46</v>
      </c>
      <c r="E7" s="23">
        <v>17</v>
      </c>
      <c r="F7" s="23">
        <v>5</v>
      </c>
      <c r="G7" s="23">
        <v>0</v>
      </c>
      <c r="H7" s="23" t="s">
        <v>96</v>
      </c>
      <c r="I7" s="23" t="s">
        <v>97</v>
      </c>
      <c r="J7" s="23" t="s">
        <v>98</v>
      </c>
      <c r="K7" s="23" t="s">
        <v>99</v>
      </c>
      <c r="L7" s="23" t="s">
        <v>100</v>
      </c>
      <c r="M7" s="23" t="s">
        <v>101</v>
      </c>
      <c r="N7" s="24" t="s">
        <v>102</v>
      </c>
      <c r="O7" s="24">
        <v>76.8</v>
      </c>
      <c r="P7" s="24">
        <v>2.97</v>
      </c>
      <c r="Q7" s="24">
        <v>100</v>
      </c>
      <c r="R7" s="24">
        <v>2619</v>
      </c>
      <c r="S7" s="24">
        <v>115847</v>
      </c>
      <c r="T7" s="24">
        <v>868.02</v>
      </c>
      <c r="U7" s="24">
        <v>133.46</v>
      </c>
      <c r="V7" s="24">
        <v>3408</v>
      </c>
      <c r="W7" s="24">
        <v>3.05</v>
      </c>
      <c r="X7" s="24">
        <v>1117.3800000000001</v>
      </c>
      <c r="Y7" s="24">
        <v>100.08</v>
      </c>
      <c r="Z7" s="24">
        <v>99.71</v>
      </c>
      <c r="AA7" s="24">
        <v>100.08</v>
      </c>
      <c r="AB7" s="24">
        <v>100.01</v>
      </c>
      <c r="AC7" s="24">
        <v>99.34</v>
      </c>
      <c r="AD7" s="24">
        <v>101.91</v>
      </c>
      <c r="AE7" s="24">
        <v>103.09</v>
      </c>
      <c r="AF7" s="24">
        <v>102.11</v>
      </c>
      <c r="AG7" s="24">
        <v>101.91</v>
      </c>
      <c r="AH7" s="24">
        <v>103.07</v>
      </c>
      <c r="AI7" s="24">
        <v>104.44</v>
      </c>
      <c r="AJ7" s="24">
        <v>0</v>
      </c>
      <c r="AK7" s="24">
        <v>0</v>
      </c>
      <c r="AL7" s="24">
        <v>0</v>
      </c>
      <c r="AM7" s="24">
        <v>0</v>
      </c>
      <c r="AN7" s="24">
        <v>0</v>
      </c>
      <c r="AO7" s="24">
        <v>127.98</v>
      </c>
      <c r="AP7" s="24">
        <v>101.24</v>
      </c>
      <c r="AQ7" s="24">
        <v>124.9</v>
      </c>
      <c r="AR7" s="24">
        <v>124.8</v>
      </c>
      <c r="AS7" s="24">
        <v>120.64</v>
      </c>
      <c r="AT7" s="24">
        <v>124.06</v>
      </c>
      <c r="AU7" s="24">
        <v>29.26</v>
      </c>
      <c r="AV7" s="24">
        <v>29.63</v>
      </c>
      <c r="AW7" s="24">
        <v>17.53</v>
      </c>
      <c r="AX7" s="24">
        <v>17.010000000000002</v>
      </c>
      <c r="AY7" s="24">
        <v>28.3</v>
      </c>
      <c r="AZ7" s="24">
        <v>44.14</v>
      </c>
      <c r="BA7" s="24">
        <v>37.24</v>
      </c>
      <c r="BB7" s="24">
        <v>33.58</v>
      </c>
      <c r="BC7" s="24">
        <v>35.42</v>
      </c>
      <c r="BD7" s="24">
        <v>39.82</v>
      </c>
      <c r="BE7" s="24">
        <v>42.02</v>
      </c>
      <c r="BF7" s="24">
        <v>1252.48</v>
      </c>
      <c r="BG7" s="24">
        <v>1179.3499999999999</v>
      </c>
      <c r="BH7" s="24">
        <v>1042.77</v>
      </c>
      <c r="BI7" s="24">
        <v>881.72</v>
      </c>
      <c r="BJ7" s="24">
        <v>742.72</v>
      </c>
      <c r="BK7" s="24">
        <v>654.71</v>
      </c>
      <c r="BL7" s="24">
        <v>783.8</v>
      </c>
      <c r="BM7" s="24">
        <v>778.81</v>
      </c>
      <c r="BN7" s="24">
        <v>718.49</v>
      </c>
      <c r="BO7" s="24">
        <v>743.31</v>
      </c>
      <c r="BP7" s="24">
        <v>785.1</v>
      </c>
      <c r="BQ7" s="24">
        <v>65.3</v>
      </c>
      <c r="BR7" s="24">
        <v>69.650000000000006</v>
      </c>
      <c r="BS7" s="24">
        <v>88.44</v>
      </c>
      <c r="BT7" s="24">
        <v>77.760000000000005</v>
      </c>
      <c r="BU7" s="24">
        <v>88.38</v>
      </c>
      <c r="BV7" s="24">
        <v>65.37</v>
      </c>
      <c r="BW7" s="24">
        <v>68.11</v>
      </c>
      <c r="BX7" s="24">
        <v>67.23</v>
      </c>
      <c r="BY7" s="24">
        <v>61.82</v>
      </c>
      <c r="BZ7" s="24">
        <v>61.15</v>
      </c>
      <c r="CA7" s="24">
        <v>56.93</v>
      </c>
      <c r="CB7" s="24">
        <v>230.09</v>
      </c>
      <c r="CC7" s="24">
        <v>216.3</v>
      </c>
      <c r="CD7" s="24">
        <v>174.37</v>
      </c>
      <c r="CE7" s="24">
        <v>195.61</v>
      </c>
      <c r="CF7" s="24">
        <v>175.02</v>
      </c>
      <c r="CG7" s="24">
        <v>228.99</v>
      </c>
      <c r="CH7" s="24">
        <v>222.41</v>
      </c>
      <c r="CI7" s="24">
        <v>228.21</v>
      </c>
      <c r="CJ7" s="24">
        <v>246.9</v>
      </c>
      <c r="CK7" s="24">
        <v>250.43</v>
      </c>
      <c r="CL7" s="24">
        <v>271.14999999999998</v>
      </c>
      <c r="CM7" s="24">
        <v>58.96</v>
      </c>
      <c r="CN7" s="24">
        <v>54.42</v>
      </c>
      <c r="CO7" s="24">
        <v>55.89</v>
      </c>
      <c r="CP7" s="24">
        <v>50.3</v>
      </c>
      <c r="CQ7" s="24">
        <v>48.74</v>
      </c>
      <c r="CR7" s="24">
        <v>54.06</v>
      </c>
      <c r="CS7" s="24">
        <v>55.26</v>
      </c>
      <c r="CT7" s="24">
        <v>54.54</v>
      </c>
      <c r="CU7" s="24">
        <v>52.9</v>
      </c>
      <c r="CV7" s="24">
        <v>52.63</v>
      </c>
      <c r="CW7" s="24">
        <v>49.87</v>
      </c>
      <c r="CX7" s="24">
        <v>91.1</v>
      </c>
      <c r="CY7" s="24">
        <v>91.19</v>
      </c>
      <c r="CZ7" s="24">
        <v>92.09</v>
      </c>
      <c r="DA7" s="24">
        <v>92.48</v>
      </c>
      <c r="DB7" s="24">
        <v>92.58</v>
      </c>
      <c r="DC7" s="24">
        <v>90.11</v>
      </c>
      <c r="DD7" s="24">
        <v>90.52</v>
      </c>
      <c r="DE7" s="24">
        <v>90.3</v>
      </c>
      <c r="DF7" s="24">
        <v>90.3</v>
      </c>
      <c r="DG7" s="24">
        <v>90.32</v>
      </c>
      <c r="DH7" s="24">
        <v>87.54</v>
      </c>
      <c r="DI7" s="24">
        <v>37.4</v>
      </c>
      <c r="DJ7" s="24">
        <v>39.69</v>
      </c>
      <c r="DK7" s="24">
        <v>41.9</v>
      </c>
      <c r="DL7" s="24">
        <v>44.53</v>
      </c>
      <c r="DM7" s="24">
        <v>46.72</v>
      </c>
      <c r="DN7" s="24">
        <v>28.19</v>
      </c>
      <c r="DO7" s="24">
        <v>24.8</v>
      </c>
      <c r="DP7" s="24">
        <v>28.12</v>
      </c>
      <c r="DQ7" s="24">
        <v>28.79</v>
      </c>
      <c r="DR7" s="24">
        <v>30.5</v>
      </c>
      <c r="DS7" s="24">
        <v>28.42</v>
      </c>
      <c r="DT7" s="24">
        <v>0</v>
      </c>
      <c r="DU7" s="24">
        <v>0</v>
      </c>
      <c r="DV7" s="24">
        <v>0</v>
      </c>
      <c r="DW7" s="24">
        <v>0</v>
      </c>
      <c r="DX7" s="24">
        <v>0</v>
      </c>
      <c r="DY7" s="24">
        <v>0</v>
      </c>
      <c r="DZ7" s="24">
        <v>0</v>
      </c>
      <c r="EA7" s="24">
        <v>0</v>
      </c>
      <c r="EB7" s="24">
        <v>0</v>
      </c>
      <c r="EC7" s="24">
        <v>0</v>
      </c>
      <c r="ED7" s="24">
        <v>0.08</v>
      </c>
      <c r="EE7" s="24">
        <v>0</v>
      </c>
      <c r="EF7" s="24">
        <v>0</v>
      </c>
      <c r="EG7" s="24">
        <v>0</v>
      </c>
      <c r="EH7" s="24">
        <v>0</v>
      </c>
      <c r="EI7" s="24">
        <v>0</v>
      </c>
      <c r="EJ7" s="24">
        <v>0.02</v>
      </c>
      <c r="EK7" s="24">
        <v>0.02</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dcterms:created xsi:type="dcterms:W3CDTF">2025-01-24T07:21:07Z</dcterms:created>
  <dcterms:modified xsi:type="dcterms:W3CDTF">2025-02-27T02:25:10Z</dcterms:modified>
  <cp:category/>
</cp:coreProperties>
</file>