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下水\【法適】漁集排\"/>
    </mc:Choice>
  </mc:AlternateContent>
  <xr:revisionPtr revIDLastSave="0" documentId="13_ncr:1_{B8C831E6-F5F5-41C2-844A-7C3DB0F32C4A}" xr6:coauthVersionLast="47" xr6:coauthVersionMax="47" xr10:uidLastSave="{00000000-0000-0000-0000-000000000000}"/>
  <workbookProtection workbookAlgorithmName="SHA-512" workbookHashValue="1ME1MKDCb826kEKoQkBtOzMWXonKpfsnnouDWtt/Z0iotvmMqSMoWSX9oyKZCtaI0ebPyFVIH915m+GQqHg18A==" workbookSaltValue="kIH9Bx8lv9ym20ZPZ+9a2Q=="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AL10" i="4"/>
  <c r="I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<sst xmlns="http://schemas.openxmlformats.org/spreadsheetml/2006/main" count="231" uniqueCount="115">
  <si>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</si>
  <si>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</si>
  <si>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</si>
  <si>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</si>
  <si>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</si>
  <si>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</si>
  <si>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</si>
  <si>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</si>
  <si>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</si>
  <si>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</si>
  <si>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</si>
  <si>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</si>
  <si>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</si>
  <si>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</si>
  <si>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</si>
  <si>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</si>
  <si>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</si>
  <si>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</si>
  <si>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</si>
  <si>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</si>
  <si>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</si>
  <si>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</si>
  <si>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</si>
  <si>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</si>
  <si>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</si>
  <si>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</si>
  <si>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</si>
  <si>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</si>
  <si>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</si>
  <si>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</si>
  <si>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</si>
  <si>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</si>
  <si>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</si>
  <si>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</si>
  <si>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</si>
  <si>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</si>
  <si>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</si>
  <si>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</si>
  <si>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</si>
  <si>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</si>
  <si>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</si>
  <si>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</si>
  <si>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</si>
  <si>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</si>
  <si>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</si>
  <si>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</si>
  <si>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</si>
  <si>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</si>
  <si>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</si>
  <si>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</si>
  <si>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</si>
  <si>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</si>
  <si>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</si>
  <si>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</si>
  <si>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</si>
  <si>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</si>
  <si>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</si>
  <si>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</si>
  <si>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</si>
  <si>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</si>
  <si>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</si>
  <si>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</si>
  <si>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</si>
  <si>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</si>
  <si>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</si>
  <si>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</si>
  <si>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</si>
  <si>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</si>
  <si>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</si>
  <si>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</si>
  <si>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</si>
  <si>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</si>
  <si>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</si>
  <si>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</si>
  <si>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</si>
  <si>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</si>
  <si>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</si>
  <si>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</si>
  <si>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</si>
  <si>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</si>
  <si>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</si>
  <si>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</si>
  <si>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</si>
  <si>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</si>
  <si>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</si>
  <si>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</si>
  <si>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</si>
  <si>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</si>
  <si>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</si>
  <si>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</si>
  <si>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</si>
  <si>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</si>
  <si>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</si>
  <si>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</si>
  <si>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</si>
  <si>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</si>
  <si>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延岡市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</si>
  <si>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</si>
  <si>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</si>
  <si>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</si>
  <si>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</si>
  <si>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</si>
  <si>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</si>
  <si>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</si>
  <si>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</si>
  <si>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</si>
  <si>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</si>
  <si>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</si>
  <si>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</si>
  <si>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</si>
  <si>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</si>
  <si>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</si>
  <si>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・経常収支比率はわずかに100％を下回っていますが、累積欠損金は発生しておらず、比較的経営の健全性は保たれています。今後も健全経営を持続していくことが必要です。
・経費回収率は100％を下回っています。このことは、現行の使用料では全ての汚水処理経費を賄えていないことを示していますので、将来を見据え、維持管理費用に対する使用料水準について再検討していく必要があります。また、維持管理費の削減や不明水（特に雨天時に汚水量が増加する現象）対策に取り組み、有収水量の増加に努めます。
・流動比率は100％を下回っており、減少傾向にあります。下水道使用料の減少による現金預金の減少及び翌年度償還予定の企業債の増加が要因です。流動比率が100％を下回っていることは、１年以内に現金化できる資産で、１年以内に支払わなければならない負債を賄えていないことを示していますが、負債の多くは建設改良費等の財源に充てるための企業債が占めており、これについては、使用料等を原資として償還を予定しています。このことを踏まえた上で、支払能力を高めるためにも引き続き経営改善が必要となります。
・施設利用率は、類似団体平均値をわずかに上回っていますが、施設の効率性は決して高くない状況です。年々減少傾向にあるため、今後の汚水処理人口の減少等を踏まえ、適切な施設規模を検討する必要があります。</t>
    <rPh sb="17" eb="19">
      <t>シタマワ</t>
    </rPh>
    <rPh sb="40" eb="43">
      <t>ヒカクテキ</t>
    </rPh>
    <rPh sb="43" eb="45">
      <t>ケイエイ</t>
    </rPh>
    <rPh sb="46" eb="49">
      <t>ケンゼンセイ</t>
    </rPh>
    <rPh sb="50" eb="51">
      <t>タモ</t>
    </rPh>
    <rPh sb="58" eb="60">
      <t>コンゴ</t>
    </rPh>
    <rPh sb="61" eb="63">
      <t>ケンゼン</t>
    </rPh>
    <rPh sb="63" eb="65">
      <t>ケイエイ</t>
    </rPh>
    <rPh sb="66" eb="68">
      <t>ジゾク</t>
    </rPh>
    <rPh sb="75" eb="77">
      <t>ヒツヨウ</t>
    </rPh>
    <rPh sb="257" eb="261">
      <t>ゲンショウケイコウ</t>
    </rPh>
    <rPh sb="267" eb="273">
      <t>ゲスイドウシヨウリョウ</t>
    </rPh>
    <rPh sb="279" eb="283">
      <t>ゲンキンヨキン</t>
    </rPh>
    <rPh sb="284" eb="286">
      <t>ゲンショウ</t>
    </rPh>
    <rPh sb="286" eb="287">
      <t>オヨ</t>
    </rPh>
    <rPh sb="288" eb="291">
      <t>ヨクネンド</t>
    </rPh>
    <rPh sb="291" eb="295">
      <t>ショウカンヨテイ</t>
    </rPh>
    <rPh sb="296" eb="299">
      <t>キギョウサイ</t>
    </rPh>
    <rPh sb="300" eb="302">
      <t>ゾウカ</t>
    </rPh>
    <rPh sb="303" eb="305">
      <t>ヨウイン</t>
    </rPh>
    <rPh sb="308" eb="312">
      <t>リュウドウヒリツ</t>
    </rPh>
    <rPh sb="318" eb="320">
      <t>シタマワ</t>
    </rPh>
    <rPh sb="329" eb="330">
      <t>ネン</t>
    </rPh>
    <rPh sb="330" eb="332">
      <t>イナイ</t>
    </rPh>
    <rPh sb="333" eb="336">
      <t>ゲンキンカ</t>
    </rPh>
    <rPh sb="339" eb="341">
      <t>シサン</t>
    </rPh>
    <rPh sb="344" eb="345">
      <t>ネン</t>
    </rPh>
    <rPh sb="345" eb="347">
      <t>イナイ</t>
    </rPh>
    <rPh sb="348" eb="350">
      <t>シハラ</t>
    </rPh>
    <rPh sb="359" eb="361">
      <t>フサイ</t>
    </rPh>
    <rPh sb="362" eb="363">
      <t>マカナ</t>
    </rPh>
    <rPh sb="371" eb="372">
      <t>シメ</t>
    </rPh>
    <rPh sb="379" eb="381">
      <t>フサイ</t>
    </rPh>
    <rPh sb="382" eb="383">
      <t>オオ</t>
    </rPh>
    <rPh sb="385" eb="391">
      <t>ケンセツカイリョウヒトウ</t>
    </rPh>
    <rPh sb="392" eb="394">
      <t>ザイゲン</t>
    </rPh>
    <rPh sb="395" eb="396">
      <t>ア</t>
    </rPh>
    <rPh sb="401" eb="404">
      <t>キギョウサイ</t>
    </rPh>
    <rPh sb="405" eb="406">
      <t>シ</t>
    </rPh>
    <rPh sb="419" eb="423">
      <t>シヨウリョウトウ</t>
    </rPh>
    <rPh sb="424" eb="426">
      <t>ゲンシ</t>
    </rPh>
    <rPh sb="429" eb="431">
      <t>ショウカン</t>
    </rPh>
    <rPh sb="432" eb="434">
      <t>ヨテイ</t>
    </rPh>
    <rPh sb="445" eb="446">
      <t>フ</t>
    </rPh>
    <rPh sb="449" eb="450">
      <t>ウエ</t>
    </rPh>
    <rPh sb="452" eb="454">
      <t>シハラ</t>
    </rPh>
    <rPh sb="454" eb="456">
      <t>ノウリョク</t>
    </rPh>
    <rPh sb="457" eb="458">
      <t>タカ</t>
    </rPh>
    <rPh sb="464" eb="465">
      <t>ヒ</t>
    </rPh>
    <rPh sb="466" eb="467">
      <t>ツヅ</t>
    </rPh>
    <rPh sb="468" eb="472">
      <t>ケイエイカイゼン</t>
    </rPh>
    <rPh sb="473" eb="475">
      <t>ヒツヨウ</t>
    </rPh>
    <rPh sb="490" eb="494">
      <t>ルイジダンタイ</t>
    </rPh>
    <rPh sb="502" eb="503">
      <t>ウエ</t>
    </rPh>
    <rPh sb="511" eb="513">
      <t>シセツ</t>
    </rPh>
    <rPh sb="516" eb="517">
      <t>セイ</t>
    </rPh>
    <rPh sb="518" eb="519">
      <t>ケッ</t>
    </rPh>
    <rPh sb="521" eb="522">
      <t>タカ</t>
    </rPh>
    <rPh sb="525" eb="527">
      <t>ジョウキョウ</t>
    </rPh>
    <rPh sb="530" eb="532">
      <t>ネンネン</t>
    </rPh>
    <rPh sb="532" eb="534">
      <t>ゲンショウ</t>
    </rPh>
    <rPh sb="534" eb="536">
      <t>ケイコウ</t>
    </rPh>
    <rPh sb="542" eb="544">
      <t>コンゴ</t>
    </rPh>
    <rPh sb="545" eb="551">
      <t>オスイショリジンコウ</t>
    </rPh>
    <rPh sb="552" eb="555">
      <t>ゲンショウトウ</t>
    </rPh>
    <rPh sb="556" eb="557">
      <t>フ</t>
    </rPh>
    <phoneticPr fontId="16"/>
  </si>
  <si>
    <t>　有形固定資産減価償却率は、数値が100％に近いほど、保有資産が法定耐用年数に近づいていることを示しています。
　老朽化について、法定耐用年数を超えた管渠はないことから、現在必要な更新事業はない状況です。
　今後の老朽化を見据えて、将来の更新費用の財源確保と投資計画の見直し等を行う必要があります。</t>
  </si>
  <si>
    <t>　今後、処理施設の老朽化に伴う費用の増加に対応するため、更新費用の財源となる使用料の見直しや新たな更新計画の策定も含めた効率的な改革が必要となっています。
　また、本地域内においても農業集落排水事業と同様に、不明水増加が大きな問題となっています。その影響による維持管理経費の増加も顕著に表れているため、早急な原因の究明と整備を行う必要があります。なお、経営戦略については平成28年度に策定し、令和2年度に事業費の見直しに伴い改定を行いました。さらに、令和6年度中に近年の物価高騰等の影響を事業費に反映し、改定する予定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</si>
</sst>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A5-496F-812A-2F4C5B3E397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formatCode="#,##0.00;&quot;△&quot;#,##0.00">
                  <c:v>0</c:v>
                </c:pt>
                <c:pt idx="3">
                  <c:v>0.02</c:v>
                </c:pt>
                <c:pt idx="4" formatCode="#,##0.00;&quot;△&quot;#,##0.00">
                  <c:v>0</c:v>
                </c:pt>
              </c:numCache>
            </c:numRef>
          </c:val>
          <c:smooth val="0"/>
          <c:extLst>
            <c:ext xmlns:c16="http://schemas.microsoft.com/office/drawing/2014/chart" uri="{C3380CC4-5D6E-409C-BE32-E72D297353CC}">
              <c16:uniqueId val="{00000001-4EA5-496F-812A-2F4C5B3E397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41.7</c:v>
                </c:pt>
                <c:pt idx="1">
                  <c:v>37.58</c:v>
                </c:pt>
                <c:pt idx="2">
                  <c:v>35.21</c:v>
                </c:pt>
                <c:pt idx="3">
                  <c:v>33.71</c:v>
                </c:pt>
                <c:pt idx="4">
                  <c:v>32.58</c:v>
                </c:pt>
              </c:numCache>
            </c:numRef>
          </c:val>
          <c:extLst>
            <c:ext xmlns:c16="http://schemas.microsoft.com/office/drawing/2014/chart" uri="{C3380CC4-5D6E-409C-BE32-E72D297353CC}">
              <c16:uniqueId val="{00000000-065B-4624-B945-52B387AB8F5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32.479999999999997</c:v>
                </c:pt>
                <c:pt idx="1">
                  <c:v>40.29</c:v>
                </c:pt>
                <c:pt idx="2">
                  <c:v>40.11</c:v>
                </c:pt>
                <c:pt idx="3">
                  <c:v>37.67</c:v>
                </c:pt>
                <c:pt idx="4">
                  <c:v>30.99</c:v>
                </c:pt>
              </c:numCache>
            </c:numRef>
          </c:val>
          <c:smooth val="0"/>
          <c:extLst>
            <c:ext xmlns:c16="http://schemas.microsoft.com/office/drawing/2014/chart" uri="{C3380CC4-5D6E-409C-BE32-E72D297353CC}">
              <c16:uniqueId val="{00000001-065B-4624-B945-52B387AB8F5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96.43</c:v>
                </c:pt>
                <c:pt idx="1">
                  <c:v>96.38</c:v>
                </c:pt>
                <c:pt idx="2">
                  <c:v>96.58</c:v>
                </c:pt>
                <c:pt idx="3">
                  <c:v>96.46</c:v>
                </c:pt>
                <c:pt idx="4">
                  <c:v>96.71</c:v>
                </c:pt>
              </c:numCache>
            </c:numRef>
          </c:val>
          <c:extLst>
            <c:ext xmlns:c16="http://schemas.microsoft.com/office/drawing/2014/chart" uri="{C3380CC4-5D6E-409C-BE32-E72D297353CC}">
              <c16:uniqueId val="{00000000-C02D-433F-9107-CC764BDBDB2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79.2</c:v>
                </c:pt>
                <c:pt idx="1">
                  <c:v>87.49</c:v>
                </c:pt>
                <c:pt idx="2">
                  <c:v>87.61</c:v>
                </c:pt>
                <c:pt idx="3">
                  <c:v>87.94</c:v>
                </c:pt>
                <c:pt idx="4">
                  <c:v>85.45</c:v>
                </c:pt>
              </c:numCache>
            </c:numRef>
          </c:val>
          <c:smooth val="0"/>
          <c:extLst>
            <c:ext xmlns:c16="http://schemas.microsoft.com/office/drawing/2014/chart" uri="{C3380CC4-5D6E-409C-BE32-E72D297353CC}">
              <c16:uniqueId val="{00000001-C02D-433F-9107-CC764BDBDB2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100.01</c:v>
                </c:pt>
                <c:pt idx="1">
                  <c:v>99.02</c:v>
                </c:pt>
                <c:pt idx="2">
                  <c:v>100.01</c:v>
                </c:pt>
                <c:pt idx="3">
                  <c:v>100.04</c:v>
                </c:pt>
                <c:pt idx="4">
                  <c:v>99.9</c:v>
                </c:pt>
              </c:numCache>
            </c:numRef>
          </c:val>
          <c:extLst>
            <c:ext xmlns:c16="http://schemas.microsoft.com/office/drawing/2014/chart" uri="{C3380CC4-5D6E-409C-BE32-E72D297353CC}">
              <c16:uniqueId val="{00000000-5C1A-4D16-AE8B-336E0EAAE2D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99.33</c:v>
                </c:pt>
                <c:pt idx="1">
                  <c:v>95.71</c:v>
                </c:pt>
                <c:pt idx="2">
                  <c:v>96.59</c:v>
                </c:pt>
                <c:pt idx="3">
                  <c:v>96.86</c:v>
                </c:pt>
                <c:pt idx="4">
                  <c:v>97.07</c:v>
                </c:pt>
              </c:numCache>
            </c:numRef>
          </c:val>
          <c:smooth val="0"/>
          <c:extLst>
            <c:ext xmlns:c16="http://schemas.microsoft.com/office/drawing/2014/chart" uri="{C3380CC4-5D6E-409C-BE32-E72D297353CC}">
              <c16:uniqueId val="{00000001-5C1A-4D16-AE8B-336E0EAAE2D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44.41</c:v>
                </c:pt>
                <c:pt idx="1">
                  <c:v>46.27</c:v>
                </c:pt>
                <c:pt idx="2">
                  <c:v>48.09</c:v>
                </c:pt>
                <c:pt idx="3">
                  <c:v>49.91</c:v>
                </c:pt>
                <c:pt idx="4">
                  <c:v>51.73</c:v>
                </c:pt>
              </c:numCache>
            </c:numRef>
          </c:val>
          <c:extLst>
            <c:ext xmlns:c16="http://schemas.microsoft.com/office/drawing/2014/chart" uri="{C3380CC4-5D6E-409C-BE32-E72D297353CC}">
              <c16:uniqueId val="{00000000-55BE-4B58-A366-D8589E1894E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28.97</c:v>
                </c:pt>
                <c:pt idx="1">
                  <c:v>29.9</c:v>
                </c:pt>
                <c:pt idx="2">
                  <c:v>32.58</c:v>
                </c:pt>
                <c:pt idx="3">
                  <c:v>37.479999999999997</c:v>
                </c:pt>
                <c:pt idx="4">
                  <c:v>35.07</c:v>
                </c:pt>
              </c:numCache>
            </c:numRef>
          </c:val>
          <c:smooth val="0"/>
          <c:extLst>
            <c:ext xmlns:c16="http://schemas.microsoft.com/office/drawing/2014/chart" uri="{C3380CC4-5D6E-409C-BE32-E72D297353CC}">
              <c16:uniqueId val="{00000001-55BE-4B58-A366-D8589E1894E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14-4A5E-B372-58703AFAFA7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F14-4A5E-B372-58703AFAFA7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3E-4412-A382-B0D1BABD4EE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210</c:v>
                </c:pt>
                <c:pt idx="1">
                  <c:v>11.66</c:v>
                </c:pt>
                <c:pt idx="2">
                  <c:v>18.57</c:v>
                </c:pt>
                <c:pt idx="3">
                  <c:v>17.78</c:v>
                </c:pt>
                <c:pt idx="4">
                  <c:v>40.729999999999997</c:v>
                </c:pt>
              </c:numCache>
            </c:numRef>
          </c:val>
          <c:smooth val="0"/>
          <c:extLst>
            <c:ext xmlns:c16="http://schemas.microsoft.com/office/drawing/2014/chart" uri="{C3380CC4-5D6E-409C-BE32-E72D297353CC}">
              <c16:uniqueId val="{00000001-C13E-4412-A382-B0D1BABD4EE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88.71</c:v>
                </c:pt>
                <c:pt idx="1">
                  <c:v>85.56</c:v>
                </c:pt>
                <c:pt idx="2">
                  <c:v>82.66</c:v>
                </c:pt>
                <c:pt idx="3">
                  <c:v>76.41</c:v>
                </c:pt>
                <c:pt idx="4">
                  <c:v>73.819999999999993</c:v>
                </c:pt>
              </c:numCache>
            </c:numRef>
          </c:val>
          <c:extLst>
            <c:ext xmlns:c16="http://schemas.microsoft.com/office/drawing/2014/chart" uri="{C3380CC4-5D6E-409C-BE32-E72D297353CC}">
              <c16:uniqueId val="{00000000-7E30-42E4-A0BC-93D8AF7B391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62.55</c:v>
                </c:pt>
                <c:pt idx="1">
                  <c:v>53.11</c:v>
                </c:pt>
                <c:pt idx="2">
                  <c:v>54.48</c:v>
                </c:pt>
                <c:pt idx="3">
                  <c:v>51.12</c:v>
                </c:pt>
                <c:pt idx="4">
                  <c:v>61.08</c:v>
                </c:pt>
              </c:numCache>
            </c:numRef>
          </c:val>
          <c:smooth val="0"/>
          <c:extLst>
            <c:ext xmlns:c16="http://schemas.microsoft.com/office/drawing/2014/chart" uri="{C3380CC4-5D6E-409C-BE32-E72D297353CC}">
              <c16:uniqueId val="{00000001-7E30-42E4-A0BC-93D8AF7B391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1085.92</c:v>
                </c:pt>
                <c:pt idx="1">
                  <c:v>1051.67</c:v>
                </c:pt>
                <c:pt idx="2">
                  <c:v>1098.27</c:v>
                </c:pt>
                <c:pt idx="3">
                  <c:v>978.89</c:v>
                </c:pt>
                <c:pt idx="4">
                  <c:v>902.24</c:v>
                </c:pt>
              </c:numCache>
            </c:numRef>
          </c:val>
          <c:extLst>
            <c:ext xmlns:c16="http://schemas.microsoft.com/office/drawing/2014/chart" uri="{C3380CC4-5D6E-409C-BE32-E72D297353CC}">
              <c16:uniqueId val="{00000000-E174-4A00-9E6F-B813AC10E88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998.42</c:v>
                </c:pt>
                <c:pt idx="1">
                  <c:v>807.81</c:v>
                </c:pt>
                <c:pt idx="2">
                  <c:v>733.23</c:v>
                </c:pt>
                <c:pt idx="3">
                  <c:v>607.88</c:v>
                </c:pt>
                <c:pt idx="4">
                  <c:v>892.29</c:v>
                </c:pt>
              </c:numCache>
            </c:numRef>
          </c:val>
          <c:smooth val="0"/>
          <c:extLst>
            <c:ext xmlns:c16="http://schemas.microsoft.com/office/drawing/2014/chart" uri="{C3380CC4-5D6E-409C-BE32-E72D297353CC}">
              <c16:uniqueId val="{00000001-E174-4A00-9E6F-B813AC10E88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62.99</c:v>
                </c:pt>
                <c:pt idx="1">
                  <c:v>52.86</c:v>
                </c:pt>
                <c:pt idx="2">
                  <c:v>50.54</c:v>
                </c:pt>
                <c:pt idx="3">
                  <c:v>34.090000000000003</c:v>
                </c:pt>
                <c:pt idx="4">
                  <c:v>57.91</c:v>
                </c:pt>
              </c:numCache>
            </c:numRef>
          </c:val>
          <c:extLst>
            <c:ext xmlns:c16="http://schemas.microsoft.com/office/drawing/2014/chart" uri="{C3380CC4-5D6E-409C-BE32-E72D297353CC}">
              <c16:uniqueId val="{00000000-BF2F-405A-AF18-34A7762465E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41.41</c:v>
                </c:pt>
                <c:pt idx="1">
                  <c:v>49.44</c:v>
                </c:pt>
                <c:pt idx="2">
                  <c:v>54.39</c:v>
                </c:pt>
                <c:pt idx="3">
                  <c:v>48.98</c:v>
                </c:pt>
                <c:pt idx="4">
                  <c:v>46.45</c:v>
                </c:pt>
              </c:numCache>
            </c:numRef>
          </c:val>
          <c:smooth val="0"/>
          <c:extLst>
            <c:ext xmlns:c16="http://schemas.microsoft.com/office/drawing/2014/chart" uri="{C3380CC4-5D6E-409C-BE32-E72D297353CC}">
              <c16:uniqueId val="{00000001-BF2F-405A-AF18-34A7762465E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199.5</c:v>
                </c:pt>
                <c:pt idx="1">
                  <c:v>239.32</c:v>
                </c:pt>
                <c:pt idx="2">
                  <c:v>250.94</c:v>
                </c:pt>
                <c:pt idx="3">
                  <c:v>376.69</c:v>
                </c:pt>
                <c:pt idx="4">
                  <c:v>220.41</c:v>
                </c:pt>
              </c:numCache>
            </c:numRef>
          </c:val>
          <c:extLst>
            <c:ext xmlns:c16="http://schemas.microsoft.com/office/drawing/2014/chart" uri="{C3380CC4-5D6E-409C-BE32-E72D297353CC}">
              <c16:uniqueId val="{00000000-8449-4E92-B32B-6F0A184D661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417.56</c:v>
                </c:pt>
                <c:pt idx="1">
                  <c:v>343.49</c:v>
                </c:pt>
                <c:pt idx="2">
                  <c:v>318.06</c:v>
                </c:pt>
                <c:pt idx="3">
                  <c:v>362.51</c:v>
                </c:pt>
                <c:pt idx="4">
                  <c:v>361.83</c:v>
                </c:pt>
              </c:numCache>
            </c:numRef>
          </c:val>
          <c:smooth val="0"/>
          <c:extLst>
            <c:ext xmlns:c16="http://schemas.microsoft.com/office/drawing/2014/chart" uri="{C3380CC4-5D6E-409C-BE32-E72D297353CC}">
              <c16:uniqueId val="{00000001-8449-4E92-B32B-6F0A184D661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延岡市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漁業集落排水</v>
      </c>
      <c r="Q8" s="34"/>
      <c r="R8" s="34"/>
      <c r="S8" s="34"/>
      <c r="T8" s="34"/>
      <c r="U8" s="34"/>
      <c r="V8" s="34"/>
      <c r="W8" s="34" t="str">
        <f>データ!L6</f>
        <v>H1</v>
      </c>
      <c r="X8" s="34"/>
      <c r="Y8" s="34"/>
      <c r="Z8" s="34"/>
      <c r="AA8" s="34"/>
      <c r="AB8" s="34"/>
      <c r="AC8" s="34"/>
      <c r="AD8" s="35" t="str">
        <f>データ!$M$6</f>
        <v>非設置</v>
      </c>
      <c r="AE8" s="35"/>
      <c r="AF8" s="35"/>
      <c r="AG8" s="35"/>
      <c r="AH8" s="35"/>
      <c r="AI8" s="35"/>
      <c r="AJ8" s="35"/>
      <c r="AK8" s="3"/>
      <c r="AL8" s="36">
        <f>データ!S6</f>
        <v>115847</v>
      </c>
      <c r="AM8" s="36"/>
      <c r="AN8" s="36"/>
      <c r="AO8" s="36"/>
      <c r="AP8" s="36"/>
      <c r="AQ8" s="36"/>
      <c r="AR8" s="36"/>
      <c r="AS8" s="36"/>
      <c r="AT8" s="37">
        <f>データ!T6</f>
        <v>868.02</v>
      </c>
      <c r="AU8" s="37"/>
      <c r="AV8" s="37"/>
      <c r="AW8" s="37"/>
      <c r="AX8" s="37"/>
      <c r="AY8" s="37"/>
      <c r="AZ8" s="37"/>
      <c r="BA8" s="37"/>
      <c r="BB8" s="37">
        <f>データ!U6</f>
        <v>133.46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78.45</v>
      </c>
      <c r="J10" s="37"/>
      <c r="K10" s="37"/>
      <c r="L10" s="37"/>
      <c r="M10" s="37"/>
      <c r="N10" s="37"/>
      <c r="O10" s="37"/>
      <c r="P10" s="37">
        <f>データ!P6</f>
        <v>0.98</v>
      </c>
      <c r="Q10" s="37"/>
      <c r="R10" s="37"/>
      <c r="S10" s="37"/>
      <c r="T10" s="37"/>
      <c r="U10" s="37"/>
      <c r="V10" s="37"/>
      <c r="W10" s="37">
        <f>データ!Q6</f>
        <v>100</v>
      </c>
      <c r="X10" s="37"/>
      <c r="Y10" s="37"/>
      <c r="Z10" s="37"/>
      <c r="AA10" s="37"/>
      <c r="AB10" s="37"/>
      <c r="AC10" s="37"/>
      <c r="AD10" s="36">
        <f>データ!R6</f>
        <v>2619</v>
      </c>
      <c r="AE10" s="36"/>
      <c r="AF10" s="36"/>
      <c r="AG10" s="36"/>
      <c r="AH10" s="36"/>
      <c r="AI10" s="36"/>
      <c r="AJ10" s="36"/>
      <c r="AK10" s="2"/>
      <c r="AL10" s="36">
        <f>データ!V6</f>
        <v>1124</v>
      </c>
      <c r="AM10" s="36"/>
      <c r="AN10" s="36"/>
      <c r="AO10" s="36"/>
      <c r="AP10" s="36"/>
      <c r="AQ10" s="36"/>
      <c r="AR10" s="36"/>
      <c r="AS10" s="36"/>
      <c r="AT10" s="37">
        <f>データ!W6</f>
        <v>0.49</v>
      </c>
      <c r="AU10" s="37"/>
      <c r="AV10" s="37"/>
      <c r="AW10" s="37"/>
      <c r="AX10" s="37"/>
      <c r="AY10" s="37"/>
      <c r="AZ10" s="37"/>
      <c r="BA10" s="37"/>
      <c r="BB10" s="37">
        <f>データ!X6</f>
        <v>2293.88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【102.33】</v>
      </c>
      <c r="F85" s="12" t="str">
        <f>データ!AT6</f>
        <v>【114.08】</v>
      </c>
      <c r="G85" s="12" t="str">
        <f>データ!BE6</f>
        <v>【68.63】</v>
      </c>
      <c r="H85" s="12" t="str">
        <f>データ!BP6</f>
        <v>【1,069.89】</v>
      </c>
      <c r="I85" s="12" t="str">
        <f>データ!CA6</f>
        <v>【39.89】</v>
      </c>
      <c r="J85" s="12" t="str">
        <f>データ!CL6</f>
        <v>【426.52】</v>
      </c>
      <c r="K85" s="12" t="str">
        <f>データ!CW6</f>
        <v>【28.16】</v>
      </c>
      <c r="L85" s="12" t="str">
        <f>データ!DH6</f>
        <v>【80.73】</v>
      </c>
      <c r="M85" s="12" t="str">
        <f>データ!DS6</f>
        <v>【30.98】</v>
      </c>
      <c r="N85" s="12" t="str">
        <f>データ!ED6</f>
        <v>【0.00】</v>
      </c>
      <c r="O85" s="12" t="str">
        <f>データ!EO6</f>
        <v>【0.00】</v>
      </c>
    </row>
  </sheetData>
  <sheetProtection algorithmName="SHA-512" hashValue="8jmG0a+WM4FfO0Ax1gaRZFALrrp1TlxlSXBSAlbi/BDXt6Df7NXdfjMbwiFVuXfHxeL9ZRbBuwgN5QHeJE/5zg==" saltValue="iEwZe4xy1oEokP3lzv7DA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452033</v>
      </c>
      <c r="D6" s="19">
        <f t="shared" si="3"/>
        <v>46</v>
      </c>
      <c r="E6" s="19">
        <f t="shared" si="3"/>
        <v>17</v>
      </c>
      <c r="F6" s="19">
        <f t="shared" si="3"/>
        <v>6</v>
      </c>
      <c r="G6" s="19">
        <f t="shared" si="3"/>
        <v>0</v>
      </c>
      <c r="H6" s="19" t="str">
        <f t="shared" si="3"/>
        <v>宮崎県　延岡市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78.45</v>
      </c>
      <c r="P6" s="20">
        <f t="shared" si="3"/>
        <v>0.98</v>
      </c>
      <c r="Q6" s="20">
        <f t="shared" si="3"/>
        <v>100</v>
      </c>
      <c r="R6" s="20">
        <f t="shared" si="3"/>
        <v>2619</v>
      </c>
      <c r="S6" s="20">
        <f t="shared" si="3"/>
        <v>115847</v>
      </c>
      <c r="T6" s="20">
        <f t="shared" si="3"/>
        <v>868.02</v>
      </c>
      <c r="U6" s="20">
        <f t="shared" si="3"/>
        <v>133.46</v>
      </c>
      <c r="V6" s="20">
        <f t="shared" si="3"/>
        <v>1124</v>
      </c>
      <c r="W6" s="20">
        <f t="shared" si="3"/>
        <v>0.49</v>
      </c>
      <c r="X6" s="20">
        <f t="shared" si="3"/>
        <v>2293.88</v>
      </c>
      <c r="Y6" s="21">
        <f>IF(Y7="",NA(),Y7)</f>
        <v>100.01</v>
      </c>
      <c r="Z6" s="21">
        <f t="shared" ref="Z6:AH6" si="4">IF(Z7="",NA(),Z7)</f>
        <v>99.02</v>
      </c>
      <c r="AA6" s="21">
        <f t="shared" si="4"/>
        <v>100.01</v>
      </c>
      <c r="AB6" s="21">
        <f t="shared" si="4"/>
        <v>100.04</v>
      </c>
      <c r="AC6" s="21">
        <f t="shared" si="4"/>
        <v>99.9</v>
      </c>
      <c r="AD6" s="21">
        <f t="shared" si="4"/>
        <v>99.33</v>
      </c>
      <c r="AE6" s="21">
        <f t="shared" si="4"/>
        <v>95.71</v>
      </c>
      <c r="AF6" s="21">
        <f t="shared" si="4"/>
        <v>96.59</v>
      </c>
      <c r="AG6" s="21">
        <f t="shared" si="4"/>
        <v>96.86</v>
      </c>
      <c r="AH6" s="21">
        <f t="shared" si="4"/>
        <v>97.07</v>
      </c>
      <c r="AI6" s="20" t="str">
        <f>IF(AI7="","",IF(AI7="-","【-】","【"&amp;SUBSTITUTE(TEXT(AI7,"#,##0.00"),"-","△")&amp;"】"))</f>
        <v>【102.33】</v>
      </c>
      <c r="AJ6" s="20">
        <f>IF(AJ7="",NA(),AJ7)</f>
        <v>0</v>
      </c>
      <c r="AK6" s="20">
        <f t="shared" ref="AK6:AS6" si="5">IF(AK7="",NA(),AK7)</f>
        <v>0</v>
      </c>
      <c r="AL6" s="20">
        <f t="shared" si="5"/>
        <v>0</v>
      </c>
      <c r="AM6" s="20">
        <f t="shared" si="5"/>
        <v>0</v>
      </c>
      <c r="AN6" s="20">
        <f t="shared" si="5"/>
        <v>0</v>
      </c>
      <c r="AO6" s="21">
        <f t="shared" si="5"/>
        <v>210</v>
      </c>
      <c r="AP6" s="21">
        <f t="shared" si="5"/>
        <v>11.66</v>
      </c>
      <c r="AQ6" s="21">
        <f t="shared" si="5"/>
        <v>18.57</v>
      </c>
      <c r="AR6" s="21">
        <f t="shared" si="5"/>
        <v>17.78</v>
      </c>
      <c r="AS6" s="21">
        <f t="shared" si="5"/>
        <v>40.729999999999997</v>
      </c>
      <c r="AT6" s="20" t="str">
        <f>IF(AT7="","",IF(AT7="-","【-】","【"&amp;SUBSTITUTE(TEXT(AT7,"#,##0.00"),"-","△")&amp;"】"))</f>
        <v>【114.08】</v>
      </c>
      <c r="AU6" s="21">
        <f>IF(AU7="",NA(),AU7)</f>
        <v>88.71</v>
      </c>
      <c r="AV6" s="21">
        <f t="shared" ref="AV6:BD6" si="6">IF(AV7="",NA(),AV7)</f>
        <v>85.56</v>
      </c>
      <c r="AW6" s="21">
        <f t="shared" si="6"/>
        <v>82.66</v>
      </c>
      <c r="AX6" s="21">
        <f t="shared" si="6"/>
        <v>76.41</v>
      </c>
      <c r="AY6" s="21">
        <f t="shared" si="6"/>
        <v>73.819999999999993</v>
      </c>
      <c r="AZ6" s="21">
        <f t="shared" si="6"/>
        <v>62.55</v>
      </c>
      <c r="BA6" s="21">
        <f t="shared" si="6"/>
        <v>53.11</v>
      </c>
      <c r="BB6" s="21">
        <f t="shared" si="6"/>
        <v>54.48</v>
      </c>
      <c r="BC6" s="21">
        <f t="shared" si="6"/>
        <v>51.12</v>
      </c>
      <c r="BD6" s="21">
        <f t="shared" si="6"/>
        <v>61.08</v>
      </c>
      <c r="BE6" s="20" t="str">
        <f>IF(BE7="","",IF(BE7="-","【-】","【"&amp;SUBSTITUTE(TEXT(BE7,"#,##0.00"),"-","△")&amp;"】"))</f>
        <v>【68.63】</v>
      </c>
      <c r="BF6" s="21">
        <f>IF(BF7="",NA(),BF7)</f>
        <v>1085.92</v>
      </c>
      <c r="BG6" s="21">
        <f t="shared" ref="BG6:BO6" si="7">IF(BG7="",NA(),BG7)</f>
        <v>1051.67</v>
      </c>
      <c r="BH6" s="21">
        <f t="shared" si="7"/>
        <v>1098.27</v>
      </c>
      <c r="BI6" s="21">
        <f t="shared" si="7"/>
        <v>978.89</v>
      </c>
      <c r="BJ6" s="21">
        <f t="shared" si="7"/>
        <v>902.24</v>
      </c>
      <c r="BK6" s="21">
        <f t="shared" si="7"/>
        <v>998.42</v>
      </c>
      <c r="BL6" s="21">
        <f t="shared" si="7"/>
        <v>807.81</v>
      </c>
      <c r="BM6" s="21">
        <f t="shared" si="7"/>
        <v>733.23</v>
      </c>
      <c r="BN6" s="21">
        <f t="shared" si="7"/>
        <v>607.88</v>
      </c>
      <c r="BO6" s="21">
        <f t="shared" si="7"/>
        <v>892.29</v>
      </c>
      <c r="BP6" s="20" t="str">
        <f>IF(BP7="","",IF(BP7="-","【-】","【"&amp;SUBSTITUTE(TEXT(BP7,"#,##0.00"),"-","△")&amp;"】"))</f>
        <v>【1,069.89】</v>
      </c>
      <c r="BQ6" s="21">
        <f>IF(BQ7="",NA(),BQ7)</f>
        <v>62.99</v>
      </c>
      <c r="BR6" s="21">
        <f t="shared" ref="BR6:BZ6" si="8">IF(BR7="",NA(),BR7)</f>
        <v>52.86</v>
      </c>
      <c r="BS6" s="21">
        <f t="shared" si="8"/>
        <v>50.54</v>
      </c>
      <c r="BT6" s="21">
        <f t="shared" si="8"/>
        <v>34.090000000000003</v>
      </c>
      <c r="BU6" s="21">
        <f t="shared" si="8"/>
        <v>57.91</v>
      </c>
      <c r="BV6" s="21">
        <f t="shared" si="8"/>
        <v>41.41</v>
      </c>
      <c r="BW6" s="21">
        <f t="shared" si="8"/>
        <v>49.44</v>
      </c>
      <c r="BX6" s="21">
        <f t="shared" si="8"/>
        <v>54.39</v>
      </c>
      <c r="BY6" s="21">
        <f t="shared" si="8"/>
        <v>48.98</v>
      </c>
      <c r="BZ6" s="21">
        <f t="shared" si="8"/>
        <v>46.45</v>
      </c>
      <c r="CA6" s="20" t="str">
        <f>IF(CA7="","",IF(CA7="-","【-】","【"&amp;SUBSTITUTE(TEXT(CA7,"#,##0.00"),"-","△")&amp;"】"))</f>
        <v>【39.89】</v>
      </c>
      <c r="CB6" s="21">
        <f>IF(CB7="",NA(),CB7)</f>
        <v>199.5</v>
      </c>
      <c r="CC6" s="21">
        <f t="shared" ref="CC6:CK6" si="9">IF(CC7="",NA(),CC7)</f>
        <v>239.32</v>
      </c>
      <c r="CD6" s="21">
        <f t="shared" si="9"/>
        <v>250.94</v>
      </c>
      <c r="CE6" s="21">
        <f t="shared" si="9"/>
        <v>376.69</v>
      </c>
      <c r="CF6" s="21">
        <f t="shared" si="9"/>
        <v>220.41</v>
      </c>
      <c r="CG6" s="21">
        <f t="shared" si="9"/>
        <v>417.56</v>
      </c>
      <c r="CH6" s="21">
        <f t="shared" si="9"/>
        <v>343.49</v>
      </c>
      <c r="CI6" s="21">
        <f t="shared" si="9"/>
        <v>318.06</v>
      </c>
      <c r="CJ6" s="21">
        <f t="shared" si="9"/>
        <v>362.51</v>
      </c>
      <c r="CK6" s="21">
        <f t="shared" si="9"/>
        <v>361.83</v>
      </c>
      <c r="CL6" s="20" t="str">
        <f>IF(CL7="","",IF(CL7="-","【-】","【"&amp;SUBSTITUTE(TEXT(CL7,"#,##0.00"),"-","△")&amp;"】"))</f>
        <v>【426.52】</v>
      </c>
      <c r="CM6" s="21">
        <f>IF(CM7="",NA(),CM7)</f>
        <v>41.7</v>
      </c>
      <c r="CN6" s="21">
        <f t="shared" ref="CN6:CV6" si="10">IF(CN7="",NA(),CN7)</f>
        <v>37.58</v>
      </c>
      <c r="CO6" s="21">
        <f t="shared" si="10"/>
        <v>35.21</v>
      </c>
      <c r="CP6" s="21">
        <f t="shared" si="10"/>
        <v>33.71</v>
      </c>
      <c r="CQ6" s="21">
        <f t="shared" si="10"/>
        <v>32.58</v>
      </c>
      <c r="CR6" s="21">
        <f t="shared" si="10"/>
        <v>32.479999999999997</v>
      </c>
      <c r="CS6" s="21">
        <f t="shared" si="10"/>
        <v>40.29</v>
      </c>
      <c r="CT6" s="21">
        <f t="shared" si="10"/>
        <v>40.11</v>
      </c>
      <c r="CU6" s="21">
        <f t="shared" si="10"/>
        <v>37.67</v>
      </c>
      <c r="CV6" s="21">
        <f t="shared" si="10"/>
        <v>30.99</v>
      </c>
      <c r="CW6" s="20" t="str">
        <f>IF(CW7="","",IF(CW7="-","【-】","【"&amp;SUBSTITUTE(TEXT(CW7,"#,##0.00"),"-","△")&amp;"】"))</f>
        <v>【28.16】</v>
      </c>
      <c r="CX6" s="21">
        <f>IF(CX7="",NA(),CX7)</f>
        <v>96.43</v>
      </c>
      <c r="CY6" s="21">
        <f t="shared" ref="CY6:DG6" si="11">IF(CY7="",NA(),CY7)</f>
        <v>96.38</v>
      </c>
      <c r="CZ6" s="21">
        <f t="shared" si="11"/>
        <v>96.58</v>
      </c>
      <c r="DA6" s="21">
        <f t="shared" si="11"/>
        <v>96.46</v>
      </c>
      <c r="DB6" s="21">
        <f t="shared" si="11"/>
        <v>96.71</v>
      </c>
      <c r="DC6" s="21">
        <f t="shared" si="11"/>
        <v>79.2</v>
      </c>
      <c r="DD6" s="21">
        <f t="shared" si="11"/>
        <v>87.49</v>
      </c>
      <c r="DE6" s="21">
        <f t="shared" si="11"/>
        <v>87.61</v>
      </c>
      <c r="DF6" s="21">
        <f t="shared" si="11"/>
        <v>87.94</v>
      </c>
      <c r="DG6" s="21">
        <f t="shared" si="11"/>
        <v>85.45</v>
      </c>
      <c r="DH6" s="20" t="str">
        <f>IF(DH7="","",IF(DH7="-","【-】","【"&amp;SUBSTITUTE(TEXT(DH7,"#,##0.00"),"-","△")&amp;"】"))</f>
        <v>【80.73】</v>
      </c>
      <c r="DI6" s="21">
        <f>IF(DI7="",NA(),DI7)</f>
        <v>44.41</v>
      </c>
      <c r="DJ6" s="21">
        <f t="shared" ref="DJ6:DR6" si="12">IF(DJ7="",NA(),DJ7)</f>
        <v>46.27</v>
      </c>
      <c r="DK6" s="21">
        <f t="shared" si="12"/>
        <v>48.09</v>
      </c>
      <c r="DL6" s="21">
        <f t="shared" si="12"/>
        <v>49.91</v>
      </c>
      <c r="DM6" s="21">
        <f t="shared" si="12"/>
        <v>51.73</v>
      </c>
      <c r="DN6" s="21">
        <f t="shared" si="12"/>
        <v>28.97</v>
      </c>
      <c r="DO6" s="21">
        <f t="shared" si="12"/>
        <v>29.9</v>
      </c>
      <c r="DP6" s="21">
        <f t="shared" si="12"/>
        <v>32.58</v>
      </c>
      <c r="DQ6" s="21">
        <f t="shared" si="12"/>
        <v>37.479999999999997</v>
      </c>
      <c r="DR6" s="21">
        <f t="shared" si="12"/>
        <v>35.07</v>
      </c>
      <c r="DS6" s="20" t="str">
        <f>IF(DS7="","",IF(DS7="-","【-】","【"&amp;SUBSTITUTE(TEXT(DS7,"#,##0.00"),"-","△")&amp;"】"))</f>
        <v>【30.98】</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0.01</v>
      </c>
      <c r="EL6" s="20">
        <f t="shared" si="14"/>
        <v>0</v>
      </c>
      <c r="EM6" s="21">
        <f t="shared" si="14"/>
        <v>0.02</v>
      </c>
      <c r="EN6" s="20">
        <f t="shared" si="14"/>
        <v>0</v>
      </c>
      <c r="EO6" s="20" t="str">
        <f>IF(EO7="","",IF(EO7="-","【-】","【"&amp;SUBSTITUTE(TEXT(EO7,"#,##0.00"),"-","△")&amp;"】"))</f>
        <v>【0.00】</v>
      </c>
    </row>
    <row r="7" spans="1:148" s="22" customFormat="1" x14ac:dyDescent="0.2">
      <c r="A7" s="14"/>
      <c r="B7" s="23">
        <v>2023</v>
      </c>
      <c r="C7" s="23">
        <v>452033</v>
      </c>
      <c r="D7" s="23">
        <v>46</v>
      </c>
      <c r="E7" s="23">
        <v>17</v>
      </c>
      <c r="F7" s="23">
        <v>6</v>
      </c>
      <c r="G7" s="23">
        <v>0</v>
      </c>
      <c r="H7" s="23" t="s">
        <v>96</v>
      </c>
      <c r="I7" s="23" t="s">
        <v>97</v>
      </c>
      <c r="J7" s="23" t="s">
        <v>98</v>
      </c>
      <c r="K7" s="23" t="s">
        <v>99</v>
      </c>
      <c r="L7" s="23" t="s">
        <v>100</v>
      </c>
      <c r="M7" s="23" t="s">
        <v>101</v>
      </c>
      <c r="N7" s="24" t="s">
        <v>102</v>
      </c>
      <c r="O7" s="24">
        <v>78.45</v>
      </c>
      <c r="P7" s="24">
        <v>0.98</v>
      </c>
      <c r="Q7" s="24">
        <v>100</v>
      </c>
      <c r="R7" s="24">
        <v>2619</v>
      </c>
      <c r="S7" s="24">
        <v>115847</v>
      </c>
      <c r="T7" s="24">
        <v>868.02</v>
      </c>
      <c r="U7" s="24">
        <v>133.46</v>
      </c>
      <c r="V7" s="24">
        <v>1124</v>
      </c>
      <c r="W7" s="24">
        <v>0.49</v>
      </c>
      <c r="X7" s="24">
        <v>2293.88</v>
      </c>
      <c r="Y7" s="24">
        <v>100.01</v>
      </c>
      <c r="Z7" s="24">
        <v>99.02</v>
      </c>
      <c r="AA7" s="24">
        <v>100.01</v>
      </c>
      <c r="AB7" s="24">
        <v>100.04</v>
      </c>
      <c r="AC7" s="24">
        <v>99.9</v>
      </c>
      <c r="AD7" s="24">
        <v>99.33</v>
      </c>
      <c r="AE7" s="24">
        <v>95.71</v>
      </c>
      <c r="AF7" s="24">
        <v>96.59</v>
      </c>
      <c r="AG7" s="24">
        <v>96.86</v>
      </c>
      <c r="AH7" s="24">
        <v>97.07</v>
      </c>
      <c r="AI7" s="24">
        <v>102.33</v>
      </c>
      <c r="AJ7" s="24">
        <v>0</v>
      </c>
      <c r="AK7" s="24">
        <v>0</v>
      </c>
      <c r="AL7" s="24">
        <v>0</v>
      </c>
      <c r="AM7" s="24">
        <v>0</v>
      </c>
      <c r="AN7" s="24">
        <v>0</v>
      </c>
      <c r="AO7" s="24">
        <v>210</v>
      </c>
      <c r="AP7" s="24">
        <v>11.66</v>
      </c>
      <c r="AQ7" s="24">
        <v>18.57</v>
      </c>
      <c r="AR7" s="24">
        <v>17.78</v>
      </c>
      <c r="AS7" s="24">
        <v>40.729999999999997</v>
      </c>
      <c r="AT7" s="24">
        <v>114.08</v>
      </c>
      <c r="AU7" s="24">
        <v>88.71</v>
      </c>
      <c r="AV7" s="24">
        <v>85.56</v>
      </c>
      <c r="AW7" s="24">
        <v>82.66</v>
      </c>
      <c r="AX7" s="24">
        <v>76.41</v>
      </c>
      <c r="AY7" s="24">
        <v>73.819999999999993</v>
      </c>
      <c r="AZ7" s="24">
        <v>62.55</v>
      </c>
      <c r="BA7" s="24">
        <v>53.11</v>
      </c>
      <c r="BB7" s="24">
        <v>54.48</v>
      </c>
      <c r="BC7" s="24">
        <v>51.12</v>
      </c>
      <c r="BD7" s="24">
        <v>61.08</v>
      </c>
      <c r="BE7" s="24">
        <v>68.63</v>
      </c>
      <c r="BF7" s="24">
        <v>1085.92</v>
      </c>
      <c r="BG7" s="24">
        <v>1051.67</v>
      </c>
      <c r="BH7" s="24">
        <v>1098.27</v>
      </c>
      <c r="BI7" s="24">
        <v>978.89</v>
      </c>
      <c r="BJ7" s="24">
        <v>902.24</v>
      </c>
      <c r="BK7" s="24">
        <v>998.42</v>
      </c>
      <c r="BL7" s="24">
        <v>807.81</v>
      </c>
      <c r="BM7" s="24">
        <v>733.23</v>
      </c>
      <c r="BN7" s="24">
        <v>607.88</v>
      </c>
      <c r="BO7" s="24">
        <v>892.29</v>
      </c>
      <c r="BP7" s="24">
        <v>1069.8900000000001</v>
      </c>
      <c r="BQ7" s="24">
        <v>62.99</v>
      </c>
      <c r="BR7" s="24">
        <v>52.86</v>
      </c>
      <c r="BS7" s="24">
        <v>50.54</v>
      </c>
      <c r="BT7" s="24">
        <v>34.090000000000003</v>
      </c>
      <c r="BU7" s="24">
        <v>57.91</v>
      </c>
      <c r="BV7" s="24">
        <v>41.41</v>
      </c>
      <c r="BW7" s="24">
        <v>49.44</v>
      </c>
      <c r="BX7" s="24">
        <v>54.39</v>
      </c>
      <c r="BY7" s="24">
        <v>48.98</v>
      </c>
      <c r="BZ7" s="24">
        <v>46.45</v>
      </c>
      <c r="CA7" s="24">
        <v>39.89</v>
      </c>
      <c r="CB7" s="24">
        <v>199.5</v>
      </c>
      <c r="CC7" s="24">
        <v>239.32</v>
      </c>
      <c r="CD7" s="24">
        <v>250.94</v>
      </c>
      <c r="CE7" s="24">
        <v>376.69</v>
      </c>
      <c r="CF7" s="24">
        <v>220.41</v>
      </c>
      <c r="CG7" s="24">
        <v>417.56</v>
      </c>
      <c r="CH7" s="24">
        <v>343.49</v>
      </c>
      <c r="CI7" s="24">
        <v>318.06</v>
      </c>
      <c r="CJ7" s="24">
        <v>362.51</v>
      </c>
      <c r="CK7" s="24">
        <v>361.83</v>
      </c>
      <c r="CL7" s="24">
        <v>426.52</v>
      </c>
      <c r="CM7" s="24">
        <v>41.7</v>
      </c>
      <c r="CN7" s="24">
        <v>37.58</v>
      </c>
      <c r="CO7" s="24">
        <v>35.21</v>
      </c>
      <c r="CP7" s="24">
        <v>33.71</v>
      </c>
      <c r="CQ7" s="24">
        <v>32.58</v>
      </c>
      <c r="CR7" s="24">
        <v>32.479999999999997</v>
      </c>
      <c r="CS7" s="24">
        <v>40.29</v>
      </c>
      <c r="CT7" s="24">
        <v>40.11</v>
      </c>
      <c r="CU7" s="24">
        <v>37.67</v>
      </c>
      <c r="CV7" s="24">
        <v>30.99</v>
      </c>
      <c r="CW7" s="24">
        <v>28.16</v>
      </c>
      <c r="CX7" s="24">
        <v>96.43</v>
      </c>
      <c r="CY7" s="24">
        <v>96.38</v>
      </c>
      <c r="CZ7" s="24">
        <v>96.58</v>
      </c>
      <c r="DA7" s="24">
        <v>96.46</v>
      </c>
      <c r="DB7" s="24">
        <v>96.71</v>
      </c>
      <c r="DC7" s="24">
        <v>79.2</v>
      </c>
      <c r="DD7" s="24">
        <v>87.49</v>
      </c>
      <c r="DE7" s="24">
        <v>87.61</v>
      </c>
      <c r="DF7" s="24">
        <v>87.94</v>
      </c>
      <c r="DG7" s="24">
        <v>85.45</v>
      </c>
      <c r="DH7" s="24">
        <v>80.73</v>
      </c>
      <c r="DI7" s="24">
        <v>44.41</v>
      </c>
      <c r="DJ7" s="24">
        <v>46.27</v>
      </c>
      <c r="DK7" s="24">
        <v>48.09</v>
      </c>
      <c r="DL7" s="24">
        <v>49.91</v>
      </c>
      <c r="DM7" s="24">
        <v>51.73</v>
      </c>
      <c r="DN7" s="24">
        <v>28.97</v>
      </c>
      <c r="DO7" s="24">
        <v>29.9</v>
      </c>
      <c r="DP7" s="24">
        <v>32.58</v>
      </c>
      <c r="DQ7" s="24">
        <v>37.479999999999997</v>
      </c>
      <c r="DR7" s="24">
        <v>35.07</v>
      </c>
      <c r="DS7" s="24">
        <v>30.98</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0.01</v>
      </c>
      <c r="EL7" s="24">
        <v>0</v>
      </c>
      <c r="EM7" s="24">
        <v>0.02</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dcterms:created xsi:type="dcterms:W3CDTF">2025-01-24T07:22:22Z</dcterms:created>
  <dcterms:modified xsi:type="dcterms:W3CDTF">2025-02-27T02:23:06Z</dcterms:modified>
  <cp:category/>
</cp:coreProperties>
</file>