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下水\【法適】漁集排\"/>
    </mc:Choice>
  </mc:AlternateContent>
  <xr:revisionPtr revIDLastSave="0" documentId="13_ncr:1_{550384FC-FFF0-4EF4-9B78-197C2A46764D}" xr6:coauthVersionLast="47" xr6:coauthVersionMax="47" xr10:uidLastSave="{00000000-0000-0000-0000-000000000000}"/>
  <workbookProtection workbookAlgorithmName="SHA-512" workbookHashValue="tMIagGxgTyUoRcdbmhU7xKS+bc5i86TSkKR4redDaCSQ6+66zNT91ToBGFUM9pYj1SdZj1UprgrT9K+AJEWhfA==" workbookSaltValue="DLJisAJqPlUG0WKWADFT0g=="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AL8" i="4"/>
</calcChain>
</file>

<file path=xl/sharedStrings.xml><?xml version="1.0" encoding="utf-8"?>
<sst xmlns="http://schemas.openxmlformats.org/spreadsheetml/2006/main" count="297" uniqueCount="116">
  <si>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</si>
  <si>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</si>
  <si>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</si>
  <si>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</si>
  <si>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</si>
  <si>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</si>
  <si>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</si>
  <si>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</si>
  <si>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</si>
  <si>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</si>
  <si>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</si>
  <si>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</si>
  <si>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</si>
  <si>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</si>
  <si>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</si>
  <si>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</si>
  <si>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</si>
  <si>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</si>
  <si>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</si>
  <si>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</si>
  <si>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</si>
  <si>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</si>
  <si>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</si>
  <si>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</si>
  <si>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</si>
  <si>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</si>
  <si>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</si>
  <si>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</si>
  <si>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</si>
  <si>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</si>
  <si>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</si>
  <si>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</si>
  <si>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</si>
  <si>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</si>
  <si>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</si>
  <si>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</si>
  <si>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</si>
  <si>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</si>
  <si>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</si>
  <si>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</si>
  <si>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</si>
  <si>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</si>
  <si>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</si>
  <si>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</si>
  <si>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</si>
  <si>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</si>
  <si>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</si>
  <si>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</si>
  <si>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</si>
  <si>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</si>
  <si>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</si>
  <si>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</si>
  <si>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</si>
  <si>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</si>
  <si>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</si>
  <si>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</si>
  <si>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</si>
  <si>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</si>
  <si>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</si>
  <si>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</si>
  <si>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</si>
  <si>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</si>
  <si>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</si>
  <si>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</si>
  <si>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</si>
  <si>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</si>
  <si>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</si>
  <si>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</si>
  <si>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</si>
  <si>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</si>
  <si>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</si>
  <si>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</si>
  <si>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</si>
  <si>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</si>
  <si>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</si>
  <si>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</si>
  <si>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</si>
  <si>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</si>
  <si>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</si>
  <si>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</si>
  <si>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</si>
  <si>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</si>
  <si>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</si>
  <si>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</si>
  <si>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</si>
  <si>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</si>
  <si>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</si>
  <si>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</si>
  <si>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</si>
  <si>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</si>
  <si>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</si>
  <si>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</si>
  <si>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</si>
  <si>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</si>
  <si>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</si>
  <si>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</si>
  <si>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日南市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</si>
  <si>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</si>
  <si>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</si>
  <si>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</si>
  <si>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</si>
  <si>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</si>
  <si>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</si>
  <si>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</si>
  <si>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</si>
  <si>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</si>
  <si>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</si>
  <si>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</si>
  <si>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</si>
  <si>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</si>
  <si>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</si>
  <si>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</si>
  <si>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</si>
  <si>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管渠老朽化率及び管渠改善率は0%で推移していますが、夫婦浦地区が平成12年度、富土地区が平成15年度に供用開始しており、今後は経年劣化による管路施設の更新が必要になる見込みです。
　また、処理施設の電気・機械設備については、耐用年数を超過しているため、機能保全計画に基づき更新工事を行い、施設の延命化を図っていきます。</t>
    <rPh sb="1" eb="3">
      <t>カンキョ</t>
    </rPh>
    <rPh sb="3" eb="6">
      <t>ロウキュウカ</t>
    </rPh>
    <rPh sb="6" eb="7">
      <t>リツ</t>
    </rPh>
    <rPh sb="7" eb="8">
      <t>オヨ</t>
    </rPh>
    <rPh sb="9" eb="11">
      <t>カンキョ</t>
    </rPh>
    <rPh sb="11" eb="13">
      <t>カイゼン</t>
    </rPh>
    <rPh sb="13" eb="14">
      <t>リツ</t>
    </rPh>
    <rPh sb="18" eb="20">
      <t>スイイ</t>
    </rPh>
    <rPh sb="27" eb="32">
      <t>メオトウラチク</t>
    </rPh>
    <rPh sb="33" eb="35">
      <t>ヘイセイ</t>
    </rPh>
    <rPh sb="37" eb="38">
      <t>ネン</t>
    </rPh>
    <rPh sb="38" eb="39">
      <t>ド</t>
    </rPh>
    <rPh sb="40" eb="42">
      <t>フト</t>
    </rPh>
    <rPh sb="42" eb="44">
      <t>チク</t>
    </rPh>
    <rPh sb="45" eb="47">
      <t>ヘイセイ</t>
    </rPh>
    <rPh sb="49" eb="51">
      <t>ネンド</t>
    </rPh>
    <rPh sb="52" eb="54">
      <t>キョウヨウ</t>
    </rPh>
    <rPh sb="54" eb="56">
      <t>カイシ</t>
    </rPh>
    <rPh sb="61" eb="63">
      <t>コンゴ</t>
    </rPh>
    <rPh sb="64" eb="66">
      <t>ケイネン</t>
    </rPh>
    <rPh sb="66" eb="68">
      <t>レッカ</t>
    </rPh>
    <rPh sb="71" eb="73">
      <t>カンロ</t>
    </rPh>
    <rPh sb="73" eb="75">
      <t>シセツ</t>
    </rPh>
    <rPh sb="76" eb="78">
      <t>コウシン</t>
    </rPh>
    <rPh sb="79" eb="81">
      <t>ヒツヨウ</t>
    </rPh>
    <rPh sb="84" eb="86">
      <t>ミコ</t>
    </rPh>
    <rPh sb="95" eb="97">
      <t>ショリ</t>
    </rPh>
    <rPh sb="97" eb="99">
      <t>シセツ</t>
    </rPh>
    <rPh sb="100" eb="102">
      <t>デンキ</t>
    </rPh>
    <rPh sb="103" eb="105">
      <t>キカイ</t>
    </rPh>
    <rPh sb="105" eb="107">
      <t>セツビ</t>
    </rPh>
    <rPh sb="113" eb="115">
      <t>タイヨウ</t>
    </rPh>
    <rPh sb="115" eb="117">
      <t>ネンスウ</t>
    </rPh>
    <rPh sb="118" eb="120">
      <t>チョウカ</t>
    </rPh>
    <rPh sb="127" eb="129">
      <t>キノウ</t>
    </rPh>
    <rPh sb="129" eb="131">
      <t>ホゼン</t>
    </rPh>
    <rPh sb="131" eb="133">
      <t>ケイカク</t>
    </rPh>
    <rPh sb="134" eb="135">
      <t>モト</t>
    </rPh>
    <rPh sb="137" eb="139">
      <t>コウシン</t>
    </rPh>
    <rPh sb="139" eb="141">
      <t>コウジ</t>
    </rPh>
    <rPh sb="142" eb="143">
      <t>オコナ</t>
    </rPh>
    <rPh sb="145" eb="147">
      <t>シセツ</t>
    </rPh>
    <rPh sb="148" eb="150">
      <t>エンメイ</t>
    </rPh>
    <rPh sb="150" eb="151">
      <t>カ</t>
    </rPh>
    <rPh sb="152" eb="153">
      <t>ハカ</t>
    </rPh>
    <phoneticPr fontId="4"/>
  </si>
  <si>
    <t>　本事業は、他会計補助金を充当することで経営を維持しています。
　将来的には、処理区域内の人口減少による収入の減少と施設の老朽化に対する工事請負費の増加が予測されることから、他会計補助金や地方債の借入への依存度がさらに増えることが予測されます。
　今後は、令和3年度に策定した経営戦略に基づき、計画的かつ合理的な経営管理に努めます。</t>
    <rPh sb="1" eb="2">
      <t>ホン</t>
    </rPh>
    <rPh sb="2" eb="4">
      <t>ジギョウ</t>
    </rPh>
    <rPh sb="6" eb="7">
      <t>ホカ</t>
    </rPh>
    <rPh sb="7" eb="9">
      <t>カイケイ</t>
    </rPh>
    <rPh sb="9" eb="12">
      <t>ホジョキン</t>
    </rPh>
    <rPh sb="13" eb="15">
      <t>ジュウトウ</t>
    </rPh>
    <rPh sb="20" eb="22">
      <t>ケイエイ</t>
    </rPh>
    <rPh sb="23" eb="25">
      <t>イジ</t>
    </rPh>
    <rPh sb="33" eb="36">
      <t>ショウライテキ</t>
    </rPh>
    <rPh sb="39" eb="41">
      <t>ショリ</t>
    </rPh>
    <rPh sb="41" eb="44">
      <t>クイキナイ</t>
    </rPh>
    <rPh sb="45" eb="47">
      <t>ジンコウ</t>
    </rPh>
    <rPh sb="47" eb="49">
      <t>ゲンショウ</t>
    </rPh>
    <rPh sb="52" eb="54">
      <t>シュウニュウ</t>
    </rPh>
    <rPh sb="55" eb="57">
      <t>ゲンショウ</t>
    </rPh>
    <rPh sb="58" eb="60">
      <t>シセツ</t>
    </rPh>
    <rPh sb="61" eb="64">
      <t>ロウキュウカ</t>
    </rPh>
    <rPh sb="65" eb="66">
      <t>タイ</t>
    </rPh>
    <rPh sb="68" eb="70">
      <t>コウジ</t>
    </rPh>
    <rPh sb="70" eb="72">
      <t>ウケオイ</t>
    </rPh>
    <rPh sb="72" eb="73">
      <t>ヒ</t>
    </rPh>
    <rPh sb="74" eb="76">
      <t>ゾウカ</t>
    </rPh>
    <rPh sb="77" eb="79">
      <t>ヨソク</t>
    </rPh>
    <rPh sb="87" eb="88">
      <t>ホカ</t>
    </rPh>
    <rPh sb="88" eb="90">
      <t>カイケイ</t>
    </rPh>
    <rPh sb="90" eb="93">
      <t>ホジョキン</t>
    </rPh>
    <rPh sb="94" eb="97">
      <t>チホウサイ</t>
    </rPh>
    <rPh sb="98" eb="100">
      <t>カリイレ</t>
    </rPh>
    <rPh sb="102" eb="105">
      <t>イゾンド</t>
    </rPh>
    <rPh sb="109" eb="110">
      <t>フ</t>
    </rPh>
    <rPh sb="115" eb="117">
      <t>ヨソク</t>
    </rPh>
    <rPh sb="124" eb="126">
      <t>コンゴ</t>
    </rPh>
    <rPh sb="128" eb="130">
      <t>レイワ</t>
    </rPh>
    <rPh sb="131" eb="133">
      <t>ネンド</t>
    </rPh>
    <rPh sb="134" eb="136">
      <t>サクテイ</t>
    </rPh>
    <rPh sb="138" eb="140">
      <t>ケイエイ</t>
    </rPh>
    <rPh sb="140" eb="142">
      <t>センリャク</t>
    </rPh>
    <rPh sb="143" eb="144">
      <t>モト</t>
    </rPh>
    <rPh sb="147" eb="150">
      <t>ケイカクテキ</t>
    </rPh>
    <rPh sb="152" eb="155">
      <t>ゴウリテキ</t>
    </rPh>
    <rPh sb="156" eb="158">
      <t>ケイエイ</t>
    </rPh>
    <rPh sb="158" eb="160">
      <t>カンリ</t>
    </rPh>
    <rPh sb="161" eb="162">
      <t>ツト</t>
    </rPh>
    <phoneticPr fontId="4"/>
  </si>
  <si>
    <t>①経常収支比率
　黒字ではあるものの、経費回収率が示すように、使用料収入では賄えない部分を他会計補助金に依存している状況です。
③流動比率
　預金の増加及び未払金の減少により、流動資産が前年度と比較して大幅に高くなっています。今後も健全経営に努め、比率の上昇に努めます。
④企業債残高対事業規模比率
　類似団体平均値よりも高い状況です。使用料収入が少額であるため、今後もこの傾向が続くと思われます。
⑤経費回収率
　類似団体平均値よりも低い状況です。処理人口が少ないことから、今後もこの傾向が続くと思われます。
⑥汚水処理原価
　汚水処理費の減少により、前年度を下回っています。今後も同程度の率で推移すると思われます。
⑦施設利用率
　前年度と同程度の状況です。処理水量が年々減少していることから、施設利用率は減少傾向です。
⑧水洗化率
　類似団体平均値よりも高い状況です。100%を目指して、今後も更なる普及促進に努めていきます。</t>
    <rPh sb="1" eb="3">
      <t>ケイジョウ</t>
    </rPh>
    <rPh sb="3" eb="5">
      <t>シュウシ</t>
    </rPh>
    <rPh sb="5" eb="7">
      <t>ヒリツ</t>
    </rPh>
    <rPh sb="9" eb="11">
      <t>クロジ</t>
    </rPh>
    <rPh sb="19" eb="21">
      <t>ケイヒ</t>
    </rPh>
    <rPh sb="21" eb="23">
      <t>カイシュウ</t>
    </rPh>
    <rPh sb="23" eb="24">
      <t>リツ</t>
    </rPh>
    <rPh sb="25" eb="26">
      <t>シメ</t>
    </rPh>
    <rPh sb="31" eb="34">
      <t>シヨウリョウ</t>
    </rPh>
    <rPh sb="34" eb="36">
      <t>シュウニュウ</t>
    </rPh>
    <rPh sb="38" eb="39">
      <t>マカナ</t>
    </rPh>
    <rPh sb="42" eb="44">
      <t>ブブン</t>
    </rPh>
    <rPh sb="45" eb="46">
      <t>ホカ</t>
    </rPh>
    <rPh sb="46" eb="48">
      <t>カイケイ</t>
    </rPh>
    <rPh sb="48" eb="51">
      <t>ホジョキン</t>
    </rPh>
    <rPh sb="52" eb="54">
      <t>イゾン</t>
    </rPh>
    <rPh sb="58" eb="60">
      <t>ジョウキョウ</t>
    </rPh>
    <rPh sb="65" eb="67">
      <t>リュウドウ</t>
    </rPh>
    <rPh sb="67" eb="69">
      <t>ヒリツ</t>
    </rPh>
    <rPh sb="71" eb="73">
      <t>ヨキン</t>
    </rPh>
    <rPh sb="74" eb="76">
      <t>ゾウカ</t>
    </rPh>
    <rPh sb="76" eb="77">
      <t>オヨ</t>
    </rPh>
    <rPh sb="78" eb="81">
      <t>ミバライキン</t>
    </rPh>
    <rPh sb="82" eb="84">
      <t>ゲンショウ</t>
    </rPh>
    <rPh sb="88" eb="90">
      <t>リュウドウ</t>
    </rPh>
    <rPh sb="90" eb="92">
      <t>シサン</t>
    </rPh>
    <rPh sb="93" eb="96">
      <t>ゼンネンド</t>
    </rPh>
    <rPh sb="97" eb="99">
      <t>ヒカク</t>
    </rPh>
    <rPh sb="101" eb="103">
      <t>オオハバ</t>
    </rPh>
    <rPh sb="104" eb="105">
      <t>タカ</t>
    </rPh>
    <rPh sb="113" eb="115">
      <t>コンゴ</t>
    </rPh>
    <rPh sb="116" eb="118">
      <t>ケンゼン</t>
    </rPh>
    <rPh sb="118" eb="120">
      <t>ケイエイ</t>
    </rPh>
    <rPh sb="121" eb="122">
      <t>ツト</t>
    </rPh>
    <rPh sb="124" eb="126">
      <t>ヒリツ</t>
    </rPh>
    <rPh sb="127" eb="129">
      <t>ジョウショウ</t>
    </rPh>
    <rPh sb="130" eb="131">
      <t>ツト</t>
    </rPh>
    <rPh sb="137" eb="139">
      <t>キギョウ</t>
    </rPh>
    <rPh sb="139" eb="140">
      <t>サイ</t>
    </rPh>
    <rPh sb="140" eb="142">
      <t>ザンダカ</t>
    </rPh>
    <rPh sb="142" eb="143">
      <t>タイ</t>
    </rPh>
    <rPh sb="143" eb="145">
      <t>ジギョウ</t>
    </rPh>
    <rPh sb="145" eb="147">
      <t>キボ</t>
    </rPh>
    <rPh sb="147" eb="149">
      <t>ヒリツ</t>
    </rPh>
    <rPh sb="151" eb="153">
      <t>ルイジ</t>
    </rPh>
    <rPh sb="153" eb="155">
      <t>ダンタイ</t>
    </rPh>
    <rPh sb="155" eb="158">
      <t>ヘイキンチ</t>
    </rPh>
    <rPh sb="161" eb="162">
      <t>タカ</t>
    </rPh>
    <rPh sb="163" eb="165">
      <t>ジョウキョウ</t>
    </rPh>
    <rPh sb="168" eb="171">
      <t>シヨウリョウ</t>
    </rPh>
    <rPh sb="171" eb="173">
      <t>シュウニュウ</t>
    </rPh>
    <rPh sb="174" eb="176">
      <t>ショウガク</t>
    </rPh>
    <rPh sb="182" eb="184">
      <t>コンゴ</t>
    </rPh>
    <rPh sb="187" eb="189">
      <t>ケイコウ</t>
    </rPh>
    <rPh sb="190" eb="191">
      <t>ツヅ</t>
    </rPh>
    <rPh sb="193" eb="194">
      <t>オモ</t>
    </rPh>
    <rPh sb="201" eb="203">
      <t>ケイヒ</t>
    </rPh>
    <rPh sb="203" eb="205">
      <t>カイシュウ</t>
    </rPh>
    <rPh sb="205" eb="206">
      <t>リツ</t>
    </rPh>
    <rPh sb="208" eb="215">
      <t>ルイジダンタイヘイキンチ</t>
    </rPh>
    <rPh sb="218" eb="219">
      <t>ヒク</t>
    </rPh>
    <rPh sb="220" eb="222">
      <t>ジョウキョウ</t>
    </rPh>
    <rPh sb="225" eb="227">
      <t>ショリ</t>
    </rPh>
    <rPh sb="227" eb="229">
      <t>ジンコウ</t>
    </rPh>
    <rPh sb="230" eb="231">
      <t>スク</t>
    </rPh>
    <rPh sb="238" eb="240">
      <t>コンゴ</t>
    </rPh>
    <rPh sb="243" eb="245">
      <t>ケイコウ</t>
    </rPh>
    <rPh sb="246" eb="247">
      <t>ツヅ</t>
    </rPh>
    <rPh sb="249" eb="250">
      <t>オモ</t>
    </rPh>
    <rPh sb="257" eb="259">
      <t>オスイ</t>
    </rPh>
    <rPh sb="259" eb="261">
      <t>ショリ</t>
    </rPh>
    <rPh sb="261" eb="263">
      <t>ゲンカ</t>
    </rPh>
    <rPh sb="265" eb="269">
      <t>オスイショリ</t>
    </rPh>
    <rPh sb="269" eb="270">
      <t>ヒ</t>
    </rPh>
    <rPh sb="271" eb="273">
      <t>ゲンショウ</t>
    </rPh>
    <rPh sb="277" eb="280">
      <t>ゼンネンド</t>
    </rPh>
    <rPh sb="281" eb="283">
      <t>シタマワ</t>
    </rPh>
    <rPh sb="289" eb="291">
      <t>コンゴ</t>
    </rPh>
    <rPh sb="292" eb="295">
      <t>ドウテイド</t>
    </rPh>
    <rPh sb="296" eb="297">
      <t>リツ</t>
    </rPh>
    <rPh sb="298" eb="300">
      <t>スイイ</t>
    </rPh>
    <rPh sb="303" eb="304">
      <t>オモ</t>
    </rPh>
    <rPh sb="311" eb="313">
      <t>シセツ</t>
    </rPh>
    <rPh sb="313" eb="315">
      <t>リヨウ</t>
    </rPh>
    <rPh sb="315" eb="316">
      <t>リツ</t>
    </rPh>
    <rPh sb="318" eb="321">
      <t>ゼンネンド</t>
    </rPh>
    <rPh sb="322" eb="325">
      <t>ドウテイド</t>
    </rPh>
    <rPh sb="326" eb="328">
      <t>ジョウキョウ</t>
    </rPh>
    <rPh sb="331" eb="333">
      <t>ショリ</t>
    </rPh>
    <rPh sb="333" eb="335">
      <t>スイリョウ</t>
    </rPh>
    <rPh sb="336" eb="338">
      <t>ネンネン</t>
    </rPh>
    <rPh sb="338" eb="340">
      <t>ゲンショウ</t>
    </rPh>
    <rPh sb="349" eb="351">
      <t>シセツ</t>
    </rPh>
    <rPh sb="351" eb="353">
      <t>リヨウ</t>
    </rPh>
    <rPh sb="353" eb="354">
      <t>リツ</t>
    </rPh>
    <rPh sb="355" eb="357">
      <t>ゲンショウ</t>
    </rPh>
    <rPh sb="357" eb="359">
      <t>ケイコウ</t>
    </rPh>
    <rPh sb="364" eb="367">
      <t>スイセンカ</t>
    </rPh>
    <rPh sb="367" eb="368">
      <t>リツ</t>
    </rPh>
    <rPh sb="370" eb="377">
      <t>ルイジダンタイヘイキンチ</t>
    </rPh>
    <rPh sb="380" eb="381">
      <t>タカ</t>
    </rPh>
    <rPh sb="382" eb="384">
      <t>ジョウキョウ</t>
    </rPh>
    <rPh sb="392" eb="394">
      <t>メザ</t>
    </rPh>
    <rPh sb="397" eb="399">
      <t>コンゴ</t>
    </rPh>
    <rPh sb="400" eb="401">
      <t>サラ</t>
    </rPh>
    <rPh sb="403" eb="405">
      <t>フキュウ</t>
    </rPh>
    <rPh sb="405" eb="407">
      <t>ソクシン</t>
    </rPh>
    <rPh sb="408" eb="409">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</si>
</sst>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365-467D-AE26-A2502512E2B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0.01</c:v>
                </c:pt>
                <c:pt idx="4" formatCode="#,##0.00;&quot;△&quot;#,##0.00">
                  <c:v>0</c:v>
                </c:pt>
              </c:numCache>
            </c:numRef>
          </c:val>
          <c:smooth val="0"/>
          <c:extLst>
            <c:ext xmlns:c16="http://schemas.microsoft.com/office/drawing/2014/chart" uri="{C3380CC4-5D6E-409C-BE32-E72D297353CC}">
              <c16:uniqueId val="{00000001-5365-467D-AE26-A2502512E2B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27.03</c:v>
                </c:pt>
                <c:pt idx="4">
                  <c:v>26.58</c:v>
                </c:pt>
              </c:numCache>
            </c:numRef>
          </c:val>
          <c:extLst>
            <c:ext xmlns:c16="http://schemas.microsoft.com/office/drawing/2014/chart" uri="{C3380CC4-5D6E-409C-BE32-E72D297353CC}">
              <c16:uniqueId val="{00000000-E425-4C2D-B0E9-D2E0C69519C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26.22</c:v>
                </c:pt>
                <c:pt idx="4">
                  <c:v>26.12</c:v>
                </c:pt>
              </c:numCache>
            </c:numRef>
          </c:val>
          <c:smooth val="0"/>
          <c:extLst>
            <c:ext xmlns:c16="http://schemas.microsoft.com/office/drawing/2014/chart" uri="{C3380CC4-5D6E-409C-BE32-E72D297353CC}">
              <c16:uniqueId val="{00000001-E425-4C2D-B0E9-D2E0C69519C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98.33</c:v>
                </c:pt>
                <c:pt idx="4">
                  <c:v>98.77</c:v>
                </c:pt>
              </c:numCache>
            </c:numRef>
          </c:val>
          <c:extLst>
            <c:ext xmlns:c16="http://schemas.microsoft.com/office/drawing/2014/chart" uri="{C3380CC4-5D6E-409C-BE32-E72D297353CC}">
              <c16:uniqueId val="{00000000-B08B-4EA3-8556-33ED61A0CB4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78.03</c:v>
                </c:pt>
                <c:pt idx="4">
                  <c:v>78.55</c:v>
                </c:pt>
              </c:numCache>
            </c:numRef>
          </c:val>
          <c:smooth val="0"/>
          <c:extLst>
            <c:ext xmlns:c16="http://schemas.microsoft.com/office/drawing/2014/chart" uri="{C3380CC4-5D6E-409C-BE32-E72D297353CC}">
              <c16:uniqueId val="{00000001-B08B-4EA3-8556-33ED61A0CB4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106.57</c:v>
                </c:pt>
                <c:pt idx="4">
                  <c:v>119.72</c:v>
                </c:pt>
              </c:numCache>
            </c:numRef>
          </c:val>
          <c:extLst>
            <c:ext xmlns:c16="http://schemas.microsoft.com/office/drawing/2014/chart" uri="{C3380CC4-5D6E-409C-BE32-E72D297353CC}">
              <c16:uniqueId val="{00000000-EEE5-48DC-A0C1-D19759A6140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104.12</c:v>
                </c:pt>
                <c:pt idx="4">
                  <c:v>105.98</c:v>
                </c:pt>
              </c:numCache>
            </c:numRef>
          </c:val>
          <c:smooth val="0"/>
          <c:extLst>
            <c:ext xmlns:c16="http://schemas.microsoft.com/office/drawing/2014/chart" uri="{C3380CC4-5D6E-409C-BE32-E72D297353CC}">
              <c16:uniqueId val="{00000001-EEE5-48DC-A0C1-D19759A6140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9.81</c:v>
                </c:pt>
                <c:pt idx="4">
                  <c:v>12.68</c:v>
                </c:pt>
              </c:numCache>
            </c:numRef>
          </c:val>
          <c:extLst>
            <c:ext xmlns:c16="http://schemas.microsoft.com/office/drawing/2014/chart" uri="{C3380CC4-5D6E-409C-BE32-E72D297353CC}">
              <c16:uniqueId val="{00000000-FF3B-4B2D-B6FB-AD3E324A055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25.29</c:v>
                </c:pt>
                <c:pt idx="4">
                  <c:v>28.31</c:v>
                </c:pt>
              </c:numCache>
            </c:numRef>
          </c:val>
          <c:smooth val="0"/>
          <c:extLst>
            <c:ext xmlns:c16="http://schemas.microsoft.com/office/drawing/2014/chart" uri="{C3380CC4-5D6E-409C-BE32-E72D297353CC}">
              <c16:uniqueId val="{00000001-FF3B-4B2D-B6FB-AD3E324A055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15A-4568-A652-94451DE81DB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A15A-4568-A652-94451DE81DB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1682-4A42-9CFE-1D05614495B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176.46</c:v>
                </c:pt>
                <c:pt idx="4">
                  <c:v>181.51</c:v>
                </c:pt>
              </c:numCache>
            </c:numRef>
          </c:val>
          <c:smooth val="0"/>
          <c:extLst>
            <c:ext xmlns:c16="http://schemas.microsoft.com/office/drawing/2014/chart" uri="{C3380CC4-5D6E-409C-BE32-E72D297353CC}">
              <c16:uniqueId val="{00000001-1682-4A42-9CFE-1D05614495B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97.39</c:v>
                </c:pt>
                <c:pt idx="4">
                  <c:v>159.94999999999999</c:v>
                </c:pt>
              </c:numCache>
            </c:numRef>
          </c:val>
          <c:extLst>
            <c:ext xmlns:c16="http://schemas.microsoft.com/office/drawing/2014/chart" uri="{C3380CC4-5D6E-409C-BE32-E72D297353CC}">
              <c16:uniqueId val="{00000000-BB4E-4A05-B706-09822EC27EA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61.64</c:v>
                </c:pt>
                <c:pt idx="4">
                  <c:v>69.819999999999993</c:v>
                </c:pt>
              </c:numCache>
            </c:numRef>
          </c:val>
          <c:smooth val="0"/>
          <c:extLst>
            <c:ext xmlns:c16="http://schemas.microsoft.com/office/drawing/2014/chart" uri="{C3380CC4-5D6E-409C-BE32-E72D297353CC}">
              <c16:uniqueId val="{00000001-BB4E-4A05-B706-09822EC27EA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3387.14</c:v>
                </c:pt>
                <c:pt idx="4">
                  <c:v>3171.18</c:v>
                </c:pt>
              </c:numCache>
            </c:numRef>
          </c:val>
          <c:extLst>
            <c:ext xmlns:c16="http://schemas.microsoft.com/office/drawing/2014/chart" uri="{C3380CC4-5D6E-409C-BE32-E72D297353CC}">
              <c16:uniqueId val="{00000000-A85C-48BF-87F3-4423D93E0F3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1278.54</c:v>
                </c:pt>
                <c:pt idx="4">
                  <c:v>1149.7</c:v>
                </c:pt>
              </c:numCache>
            </c:numRef>
          </c:val>
          <c:smooth val="0"/>
          <c:extLst>
            <c:ext xmlns:c16="http://schemas.microsoft.com/office/drawing/2014/chart" uri="{C3380CC4-5D6E-409C-BE32-E72D297353CC}">
              <c16:uniqueId val="{00000001-A85C-48BF-87F3-4423D93E0F3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30.68</c:v>
                </c:pt>
                <c:pt idx="4">
                  <c:v>32.200000000000003</c:v>
                </c:pt>
              </c:numCache>
            </c:numRef>
          </c:val>
          <c:extLst>
            <c:ext xmlns:c16="http://schemas.microsoft.com/office/drawing/2014/chart" uri="{C3380CC4-5D6E-409C-BE32-E72D297353CC}">
              <c16:uniqueId val="{00000000-BC3D-473C-A778-AB3CE7ED4B1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38.74</c:v>
                </c:pt>
                <c:pt idx="4">
                  <c:v>35.96</c:v>
                </c:pt>
              </c:numCache>
            </c:numRef>
          </c:val>
          <c:smooth val="0"/>
          <c:extLst>
            <c:ext xmlns:c16="http://schemas.microsoft.com/office/drawing/2014/chart" uri="{C3380CC4-5D6E-409C-BE32-E72D297353CC}">
              <c16:uniqueId val="{00000001-BC3D-473C-A778-AB3CE7ED4B1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489.85</c:v>
                </c:pt>
                <c:pt idx="4">
                  <c:v>472.97</c:v>
                </c:pt>
              </c:numCache>
            </c:numRef>
          </c:val>
          <c:extLst>
            <c:ext xmlns:c16="http://schemas.microsoft.com/office/drawing/2014/chart" uri="{C3380CC4-5D6E-409C-BE32-E72D297353CC}">
              <c16:uniqueId val="{00000000-2D9C-48BF-A24C-229BC22421E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456.72</c:v>
                </c:pt>
                <c:pt idx="4">
                  <c:v>481.96</c:v>
                </c:pt>
              </c:numCache>
            </c:numRef>
          </c:val>
          <c:smooth val="0"/>
          <c:extLst>
            <c:ext xmlns:c16="http://schemas.microsoft.com/office/drawing/2014/chart" uri="{C3380CC4-5D6E-409C-BE32-E72D297353CC}">
              <c16:uniqueId val="{00000001-2D9C-48BF-A24C-229BC22421E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【1,069.89】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【39.89】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宮崎県　日南市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漁業集落排水</v>
      </c>
      <c r="Q8" s="64"/>
      <c r="R8" s="64"/>
      <c r="S8" s="64"/>
      <c r="T8" s="64"/>
      <c r="U8" s="64"/>
      <c r="V8" s="64"/>
      <c r="W8" s="64" t="str">
        <f>データ!L6</f>
        <v>H2</v>
      </c>
      <c r="X8" s="64"/>
      <c r="Y8" s="64"/>
      <c r="Z8" s="64"/>
      <c r="AA8" s="64"/>
      <c r="AB8" s="64"/>
      <c r="AC8" s="64"/>
      <c r="AD8" s="65" t="str">
        <f>データ!$M$6</f>
        <v>非設置</v>
      </c>
      <c r="AE8" s="65"/>
      <c r="AF8" s="65"/>
      <c r="AG8" s="65"/>
      <c r="AH8" s="65"/>
      <c r="AI8" s="65"/>
      <c r="AJ8" s="65"/>
      <c r="AK8" s="3"/>
      <c r="AL8" s="45">
        <f>データ!S6</f>
        <v>49037</v>
      </c>
      <c r="AM8" s="45"/>
      <c r="AN8" s="45"/>
      <c r="AO8" s="45"/>
      <c r="AP8" s="45"/>
      <c r="AQ8" s="45"/>
      <c r="AR8" s="45"/>
      <c r="AS8" s="45"/>
      <c r="AT8" s="44">
        <f>データ!T6</f>
        <v>535.49</v>
      </c>
      <c r="AU8" s="44"/>
      <c r="AV8" s="44"/>
      <c r="AW8" s="44"/>
      <c r="AX8" s="44"/>
      <c r="AY8" s="44"/>
      <c r="AZ8" s="44"/>
      <c r="BA8" s="44"/>
      <c r="BB8" s="44">
        <f>データ!U6</f>
        <v>91.57</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70.959999999999994</v>
      </c>
      <c r="J10" s="44"/>
      <c r="K10" s="44"/>
      <c r="L10" s="44"/>
      <c r="M10" s="44"/>
      <c r="N10" s="44"/>
      <c r="O10" s="44"/>
      <c r="P10" s="44">
        <f>データ!P6</f>
        <v>0.5</v>
      </c>
      <c r="Q10" s="44"/>
      <c r="R10" s="44"/>
      <c r="S10" s="44"/>
      <c r="T10" s="44"/>
      <c r="U10" s="44"/>
      <c r="V10" s="44"/>
      <c r="W10" s="44">
        <f>データ!Q6</f>
        <v>92.71</v>
      </c>
      <c r="X10" s="44"/>
      <c r="Y10" s="44"/>
      <c r="Z10" s="44"/>
      <c r="AA10" s="44"/>
      <c r="AB10" s="44"/>
      <c r="AC10" s="44"/>
      <c r="AD10" s="45">
        <f>データ!R6</f>
        <v>3025</v>
      </c>
      <c r="AE10" s="45"/>
      <c r="AF10" s="45"/>
      <c r="AG10" s="45"/>
      <c r="AH10" s="45"/>
      <c r="AI10" s="45"/>
      <c r="AJ10" s="45"/>
      <c r="AK10" s="2"/>
      <c r="AL10" s="45">
        <f>データ!V6</f>
        <v>243</v>
      </c>
      <c r="AM10" s="45"/>
      <c r="AN10" s="45"/>
      <c r="AO10" s="45"/>
      <c r="AP10" s="45"/>
      <c r="AQ10" s="45"/>
      <c r="AR10" s="45"/>
      <c r="AS10" s="45"/>
      <c r="AT10" s="44">
        <f>データ!W6</f>
        <v>0.18</v>
      </c>
      <c r="AU10" s="44"/>
      <c r="AV10" s="44"/>
      <c r="AW10" s="44"/>
      <c r="AX10" s="44"/>
      <c r="AY10" s="44"/>
      <c r="AZ10" s="44"/>
      <c r="BA10" s="44"/>
      <c r="BB10" s="44">
        <f>データ!X6</f>
        <v>1350</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【102.33】</v>
      </c>
      <c r="F85" s="12" t="str">
        <f>データ!AT6</f>
        <v>【114.08】</v>
      </c>
      <c r="G85" s="12" t="str">
        <f>データ!BE6</f>
        <v>【68.63】</v>
      </c>
      <c r="H85" s="12" t="str">
        <f>データ!BP6</f>
        <v>【1,069.89】</v>
      </c>
      <c r="I85" s="12" t="str">
        <f>データ!CA6</f>
        <v>【39.89】</v>
      </c>
      <c r="J85" s="12" t="str">
        <f>データ!CL6</f>
        <v>【426.52】</v>
      </c>
      <c r="K85" s="12" t="str">
        <f>データ!CW6</f>
        <v>【28.16】</v>
      </c>
      <c r="L85" s="12" t="str">
        <f>データ!DH6</f>
        <v>【80.73】</v>
      </c>
      <c r="M85" s="12" t="str">
        <f>データ!DS6</f>
        <v>【30.98】</v>
      </c>
      <c r="N85" s="12" t="str">
        <f>データ!ED6</f>
        <v>【0.00】</v>
      </c>
      <c r="O85" s="12" t="str">
        <f>データ!EO6</f>
        <v>【0.00】</v>
      </c>
    </row>
  </sheetData>
  <sheetProtection algorithmName="SHA-512" hashValue="9UMsdXjGoEa+CoAXjkSX07yOj9qrpTEuNOOqXdrePMi+ncSBun0MqZ9gVJNdRUCRJt8Hfevq+1VFgDo5b9KpUg==" saltValue="mf5nmAkYG9Cle2oyr/Dzp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452041</v>
      </c>
      <c r="D6" s="19">
        <f t="shared" si="3"/>
        <v>46</v>
      </c>
      <c r="E6" s="19">
        <f t="shared" si="3"/>
        <v>17</v>
      </c>
      <c r="F6" s="19">
        <f t="shared" si="3"/>
        <v>6</v>
      </c>
      <c r="G6" s="19">
        <f t="shared" si="3"/>
        <v>0</v>
      </c>
      <c r="H6" s="19" t="str">
        <f t="shared" si="3"/>
        <v>宮崎県　日南市</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70.959999999999994</v>
      </c>
      <c r="P6" s="20">
        <f t="shared" si="3"/>
        <v>0.5</v>
      </c>
      <c r="Q6" s="20">
        <f t="shared" si="3"/>
        <v>92.71</v>
      </c>
      <c r="R6" s="20">
        <f t="shared" si="3"/>
        <v>3025</v>
      </c>
      <c r="S6" s="20">
        <f t="shared" si="3"/>
        <v>49037</v>
      </c>
      <c r="T6" s="20">
        <f t="shared" si="3"/>
        <v>535.49</v>
      </c>
      <c r="U6" s="20">
        <f t="shared" si="3"/>
        <v>91.57</v>
      </c>
      <c r="V6" s="20">
        <f t="shared" si="3"/>
        <v>243</v>
      </c>
      <c r="W6" s="20">
        <f t="shared" si="3"/>
        <v>0.18</v>
      </c>
      <c r="X6" s="20">
        <f t="shared" si="3"/>
        <v>1350</v>
      </c>
      <c r="Y6" s="21" t="str">
        <f>IF(Y7="",NA(),Y7)</f>
        <v>-</v>
      </c>
      <c r="Z6" s="21" t="str">
        <f t="shared" ref="Z6:AH6" si="4">IF(Z7="",NA(),Z7)</f>
        <v>-</v>
      </c>
      <c r="AA6" s="21" t="str">
        <f t="shared" si="4"/>
        <v>-</v>
      </c>
      <c r="AB6" s="21">
        <f t="shared" si="4"/>
        <v>106.57</v>
      </c>
      <c r="AC6" s="21">
        <f t="shared" si="4"/>
        <v>119.72</v>
      </c>
      <c r="AD6" s="21" t="str">
        <f t="shared" si="4"/>
        <v>-</v>
      </c>
      <c r="AE6" s="21" t="str">
        <f t="shared" si="4"/>
        <v>-</v>
      </c>
      <c r="AF6" s="21" t="str">
        <f t="shared" si="4"/>
        <v>-</v>
      </c>
      <c r="AG6" s="21">
        <f t="shared" si="4"/>
        <v>104.12</v>
      </c>
      <c r="AH6" s="21">
        <f t="shared" si="4"/>
        <v>105.98</v>
      </c>
      <c r="AI6" s="20" t="str">
        <f>IF(AI7="","",IF(AI7="-","【-】","【"&amp;SUBSTITUTE(TEXT(AI7,"#,##0.00"),"-","△")&amp;"】"))</f>
        <v>【102.33】</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176.46</v>
      </c>
      <c r="AS6" s="21">
        <f t="shared" si="5"/>
        <v>181.51</v>
      </c>
      <c r="AT6" s="20" t="str">
        <f>IF(AT7="","",IF(AT7="-","【-】","【"&amp;SUBSTITUTE(TEXT(AT7,"#,##0.00"),"-","△")&amp;"】"))</f>
        <v>【114.08】</v>
      </c>
      <c r="AU6" s="21" t="str">
        <f>IF(AU7="",NA(),AU7)</f>
        <v>-</v>
      </c>
      <c r="AV6" s="21" t="str">
        <f t="shared" ref="AV6:BD6" si="6">IF(AV7="",NA(),AV7)</f>
        <v>-</v>
      </c>
      <c r="AW6" s="21" t="str">
        <f t="shared" si="6"/>
        <v>-</v>
      </c>
      <c r="AX6" s="21">
        <f t="shared" si="6"/>
        <v>97.39</v>
      </c>
      <c r="AY6" s="21">
        <f t="shared" si="6"/>
        <v>159.94999999999999</v>
      </c>
      <c r="AZ6" s="21" t="str">
        <f t="shared" si="6"/>
        <v>-</v>
      </c>
      <c r="BA6" s="21" t="str">
        <f t="shared" si="6"/>
        <v>-</v>
      </c>
      <c r="BB6" s="21" t="str">
        <f t="shared" si="6"/>
        <v>-</v>
      </c>
      <c r="BC6" s="21">
        <f t="shared" si="6"/>
        <v>61.64</v>
      </c>
      <c r="BD6" s="21">
        <f t="shared" si="6"/>
        <v>69.819999999999993</v>
      </c>
      <c r="BE6" s="20" t="str">
        <f>IF(BE7="","",IF(BE7="-","【-】","【"&amp;SUBSTITUTE(TEXT(BE7,"#,##0.00"),"-","△")&amp;"】"))</f>
        <v>【68.63】</v>
      </c>
      <c r="BF6" s="21" t="str">
        <f>IF(BF7="",NA(),BF7)</f>
        <v>-</v>
      </c>
      <c r="BG6" s="21" t="str">
        <f t="shared" ref="BG6:BO6" si="7">IF(BG7="",NA(),BG7)</f>
        <v>-</v>
      </c>
      <c r="BH6" s="21" t="str">
        <f t="shared" si="7"/>
        <v>-</v>
      </c>
      <c r="BI6" s="21">
        <f t="shared" si="7"/>
        <v>3387.14</v>
      </c>
      <c r="BJ6" s="21">
        <f t="shared" si="7"/>
        <v>3171.18</v>
      </c>
      <c r="BK6" s="21" t="str">
        <f t="shared" si="7"/>
        <v>-</v>
      </c>
      <c r="BL6" s="21" t="str">
        <f t="shared" si="7"/>
        <v>-</v>
      </c>
      <c r="BM6" s="21" t="str">
        <f t="shared" si="7"/>
        <v>-</v>
      </c>
      <c r="BN6" s="21">
        <f t="shared" si="7"/>
        <v>1278.54</v>
      </c>
      <c r="BO6" s="21">
        <f t="shared" si="7"/>
        <v>1149.7</v>
      </c>
      <c r="BP6" s="20" t="str">
        <f>IF(BP7="","",IF(BP7="-","【-】","【"&amp;SUBSTITUTE(TEXT(BP7,"#,##0.00"),"-","△")&amp;"】"))</f>
        <v>【1,069.89】</v>
      </c>
      <c r="BQ6" s="21" t="str">
        <f>IF(BQ7="",NA(),BQ7)</f>
        <v>-</v>
      </c>
      <c r="BR6" s="21" t="str">
        <f t="shared" ref="BR6:BZ6" si="8">IF(BR7="",NA(),BR7)</f>
        <v>-</v>
      </c>
      <c r="BS6" s="21" t="str">
        <f t="shared" si="8"/>
        <v>-</v>
      </c>
      <c r="BT6" s="21">
        <f t="shared" si="8"/>
        <v>30.68</v>
      </c>
      <c r="BU6" s="21">
        <f t="shared" si="8"/>
        <v>32.200000000000003</v>
      </c>
      <c r="BV6" s="21" t="str">
        <f t="shared" si="8"/>
        <v>-</v>
      </c>
      <c r="BW6" s="21" t="str">
        <f t="shared" si="8"/>
        <v>-</v>
      </c>
      <c r="BX6" s="21" t="str">
        <f t="shared" si="8"/>
        <v>-</v>
      </c>
      <c r="BY6" s="21">
        <f t="shared" si="8"/>
        <v>38.74</v>
      </c>
      <c r="BZ6" s="21">
        <f t="shared" si="8"/>
        <v>35.96</v>
      </c>
      <c r="CA6" s="20" t="str">
        <f>IF(CA7="","",IF(CA7="-","【-】","【"&amp;SUBSTITUTE(TEXT(CA7,"#,##0.00"),"-","△")&amp;"】"))</f>
        <v>【39.89】</v>
      </c>
      <c r="CB6" s="21" t="str">
        <f>IF(CB7="",NA(),CB7)</f>
        <v>-</v>
      </c>
      <c r="CC6" s="21" t="str">
        <f t="shared" ref="CC6:CK6" si="9">IF(CC7="",NA(),CC7)</f>
        <v>-</v>
      </c>
      <c r="CD6" s="21" t="str">
        <f t="shared" si="9"/>
        <v>-</v>
      </c>
      <c r="CE6" s="21">
        <f t="shared" si="9"/>
        <v>489.85</v>
      </c>
      <c r="CF6" s="21">
        <f t="shared" si="9"/>
        <v>472.97</v>
      </c>
      <c r="CG6" s="21" t="str">
        <f t="shared" si="9"/>
        <v>-</v>
      </c>
      <c r="CH6" s="21" t="str">
        <f t="shared" si="9"/>
        <v>-</v>
      </c>
      <c r="CI6" s="21" t="str">
        <f t="shared" si="9"/>
        <v>-</v>
      </c>
      <c r="CJ6" s="21">
        <f t="shared" si="9"/>
        <v>456.72</v>
      </c>
      <c r="CK6" s="21">
        <f t="shared" si="9"/>
        <v>481.96</v>
      </c>
      <c r="CL6" s="20" t="str">
        <f>IF(CL7="","",IF(CL7="-","【-】","【"&amp;SUBSTITUTE(TEXT(CL7,"#,##0.00"),"-","△")&amp;"】"))</f>
        <v>【426.52】</v>
      </c>
      <c r="CM6" s="21" t="str">
        <f>IF(CM7="",NA(),CM7)</f>
        <v>-</v>
      </c>
      <c r="CN6" s="21" t="str">
        <f t="shared" ref="CN6:CV6" si="10">IF(CN7="",NA(),CN7)</f>
        <v>-</v>
      </c>
      <c r="CO6" s="21" t="str">
        <f t="shared" si="10"/>
        <v>-</v>
      </c>
      <c r="CP6" s="21">
        <f t="shared" si="10"/>
        <v>27.03</v>
      </c>
      <c r="CQ6" s="21">
        <f t="shared" si="10"/>
        <v>26.58</v>
      </c>
      <c r="CR6" s="21" t="str">
        <f t="shared" si="10"/>
        <v>-</v>
      </c>
      <c r="CS6" s="21" t="str">
        <f t="shared" si="10"/>
        <v>-</v>
      </c>
      <c r="CT6" s="21" t="str">
        <f t="shared" si="10"/>
        <v>-</v>
      </c>
      <c r="CU6" s="21">
        <f t="shared" si="10"/>
        <v>26.22</v>
      </c>
      <c r="CV6" s="21">
        <f t="shared" si="10"/>
        <v>26.12</v>
      </c>
      <c r="CW6" s="20" t="str">
        <f>IF(CW7="","",IF(CW7="-","【-】","【"&amp;SUBSTITUTE(TEXT(CW7,"#,##0.00"),"-","△")&amp;"】"))</f>
        <v>【28.16】</v>
      </c>
      <c r="CX6" s="21" t="str">
        <f>IF(CX7="",NA(),CX7)</f>
        <v>-</v>
      </c>
      <c r="CY6" s="21" t="str">
        <f t="shared" ref="CY6:DG6" si="11">IF(CY7="",NA(),CY7)</f>
        <v>-</v>
      </c>
      <c r="CZ6" s="21" t="str">
        <f t="shared" si="11"/>
        <v>-</v>
      </c>
      <c r="DA6" s="21">
        <f t="shared" si="11"/>
        <v>98.33</v>
      </c>
      <c r="DB6" s="21">
        <f t="shared" si="11"/>
        <v>98.77</v>
      </c>
      <c r="DC6" s="21" t="str">
        <f t="shared" si="11"/>
        <v>-</v>
      </c>
      <c r="DD6" s="21" t="str">
        <f t="shared" si="11"/>
        <v>-</v>
      </c>
      <c r="DE6" s="21" t="str">
        <f t="shared" si="11"/>
        <v>-</v>
      </c>
      <c r="DF6" s="21">
        <f t="shared" si="11"/>
        <v>78.03</v>
      </c>
      <c r="DG6" s="21">
        <f t="shared" si="11"/>
        <v>78.55</v>
      </c>
      <c r="DH6" s="20" t="str">
        <f>IF(DH7="","",IF(DH7="-","【-】","【"&amp;SUBSTITUTE(TEXT(DH7,"#,##0.00"),"-","△")&amp;"】"))</f>
        <v>【80.73】</v>
      </c>
      <c r="DI6" s="21" t="str">
        <f>IF(DI7="",NA(),DI7)</f>
        <v>-</v>
      </c>
      <c r="DJ6" s="21" t="str">
        <f t="shared" ref="DJ6:DR6" si="12">IF(DJ7="",NA(),DJ7)</f>
        <v>-</v>
      </c>
      <c r="DK6" s="21" t="str">
        <f t="shared" si="12"/>
        <v>-</v>
      </c>
      <c r="DL6" s="21">
        <f t="shared" si="12"/>
        <v>9.81</v>
      </c>
      <c r="DM6" s="21">
        <f t="shared" si="12"/>
        <v>12.68</v>
      </c>
      <c r="DN6" s="21" t="str">
        <f t="shared" si="12"/>
        <v>-</v>
      </c>
      <c r="DO6" s="21" t="str">
        <f t="shared" si="12"/>
        <v>-</v>
      </c>
      <c r="DP6" s="21" t="str">
        <f t="shared" si="12"/>
        <v>-</v>
      </c>
      <c r="DQ6" s="21">
        <f t="shared" si="12"/>
        <v>25.29</v>
      </c>
      <c r="DR6" s="21">
        <f t="shared" si="12"/>
        <v>28.31</v>
      </c>
      <c r="DS6" s="20" t="str">
        <f>IF(DS7="","",IF(DS7="-","【-】","【"&amp;SUBSTITUTE(TEXT(DS7,"#,##0.00"),"-","△")&amp;"】"))</f>
        <v>【30.98】</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0.01</v>
      </c>
      <c r="EN6" s="20">
        <f t="shared" si="14"/>
        <v>0</v>
      </c>
      <c r="EO6" s="20" t="str">
        <f>IF(EO7="","",IF(EO7="-","【-】","【"&amp;SUBSTITUTE(TEXT(EO7,"#,##0.00"),"-","△")&amp;"】"))</f>
        <v>【0.00】</v>
      </c>
    </row>
    <row r="7" spans="1:148" s="22" customFormat="1" x14ac:dyDescent="0.2">
      <c r="A7" s="14"/>
      <c r="B7" s="23">
        <v>2023</v>
      </c>
      <c r="C7" s="23">
        <v>452041</v>
      </c>
      <c r="D7" s="23">
        <v>46</v>
      </c>
      <c r="E7" s="23">
        <v>17</v>
      </c>
      <c r="F7" s="23">
        <v>6</v>
      </c>
      <c r="G7" s="23">
        <v>0</v>
      </c>
      <c r="H7" s="23" t="s">
        <v>96</v>
      </c>
      <c r="I7" s="23" t="s">
        <v>97</v>
      </c>
      <c r="J7" s="23" t="s">
        <v>98</v>
      </c>
      <c r="K7" s="23" t="s">
        <v>99</v>
      </c>
      <c r="L7" s="23" t="s">
        <v>100</v>
      </c>
      <c r="M7" s="23" t="s">
        <v>101</v>
      </c>
      <c r="N7" s="24" t="s">
        <v>102</v>
      </c>
      <c r="O7" s="24">
        <v>70.959999999999994</v>
      </c>
      <c r="P7" s="24">
        <v>0.5</v>
      </c>
      <c r="Q7" s="24">
        <v>92.71</v>
      </c>
      <c r="R7" s="24">
        <v>3025</v>
      </c>
      <c r="S7" s="24">
        <v>49037</v>
      </c>
      <c r="T7" s="24">
        <v>535.49</v>
      </c>
      <c r="U7" s="24">
        <v>91.57</v>
      </c>
      <c r="V7" s="24">
        <v>243</v>
      </c>
      <c r="W7" s="24">
        <v>0.18</v>
      </c>
      <c r="X7" s="24">
        <v>1350</v>
      </c>
      <c r="Y7" s="24" t="s">
        <v>102</v>
      </c>
      <c r="Z7" s="24" t="s">
        <v>102</v>
      </c>
      <c r="AA7" s="24" t="s">
        <v>102</v>
      </c>
      <c r="AB7" s="24">
        <v>106.57</v>
      </c>
      <c r="AC7" s="24">
        <v>119.72</v>
      </c>
      <c r="AD7" s="24" t="s">
        <v>102</v>
      </c>
      <c r="AE7" s="24" t="s">
        <v>102</v>
      </c>
      <c r="AF7" s="24" t="s">
        <v>102</v>
      </c>
      <c r="AG7" s="24">
        <v>104.12</v>
      </c>
      <c r="AH7" s="24">
        <v>105.98</v>
      </c>
      <c r="AI7" s="24">
        <v>102.33</v>
      </c>
      <c r="AJ7" s="24" t="s">
        <v>102</v>
      </c>
      <c r="AK7" s="24" t="s">
        <v>102</v>
      </c>
      <c r="AL7" s="24" t="s">
        <v>102</v>
      </c>
      <c r="AM7" s="24">
        <v>0</v>
      </c>
      <c r="AN7" s="24">
        <v>0</v>
      </c>
      <c r="AO7" s="24" t="s">
        <v>102</v>
      </c>
      <c r="AP7" s="24" t="s">
        <v>102</v>
      </c>
      <c r="AQ7" s="24" t="s">
        <v>102</v>
      </c>
      <c r="AR7" s="24">
        <v>176.46</v>
      </c>
      <c r="AS7" s="24">
        <v>181.51</v>
      </c>
      <c r="AT7" s="24">
        <v>114.08</v>
      </c>
      <c r="AU7" s="24" t="s">
        <v>102</v>
      </c>
      <c r="AV7" s="24" t="s">
        <v>102</v>
      </c>
      <c r="AW7" s="24" t="s">
        <v>102</v>
      </c>
      <c r="AX7" s="24">
        <v>97.39</v>
      </c>
      <c r="AY7" s="24">
        <v>159.94999999999999</v>
      </c>
      <c r="AZ7" s="24" t="s">
        <v>102</v>
      </c>
      <c r="BA7" s="24" t="s">
        <v>102</v>
      </c>
      <c r="BB7" s="24" t="s">
        <v>102</v>
      </c>
      <c r="BC7" s="24">
        <v>61.64</v>
      </c>
      <c r="BD7" s="24">
        <v>69.819999999999993</v>
      </c>
      <c r="BE7" s="24">
        <v>68.63</v>
      </c>
      <c r="BF7" s="24" t="s">
        <v>102</v>
      </c>
      <c r="BG7" s="24" t="s">
        <v>102</v>
      </c>
      <c r="BH7" s="24" t="s">
        <v>102</v>
      </c>
      <c r="BI7" s="24">
        <v>3387.14</v>
      </c>
      <c r="BJ7" s="24">
        <v>3171.18</v>
      </c>
      <c r="BK7" s="24" t="s">
        <v>102</v>
      </c>
      <c r="BL7" s="24" t="s">
        <v>102</v>
      </c>
      <c r="BM7" s="24" t="s">
        <v>102</v>
      </c>
      <c r="BN7" s="24">
        <v>1278.54</v>
      </c>
      <c r="BO7" s="24">
        <v>1149.7</v>
      </c>
      <c r="BP7" s="24">
        <v>1069.8900000000001</v>
      </c>
      <c r="BQ7" s="24" t="s">
        <v>102</v>
      </c>
      <c r="BR7" s="24" t="s">
        <v>102</v>
      </c>
      <c r="BS7" s="24" t="s">
        <v>102</v>
      </c>
      <c r="BT7" s="24">
        <v>30.68</v>
      </c>
      <c r="BU7" s="24">
        <v>32.200000000000003</v>
      </c>
      <c r="BV7" s="24" t="s">
        <v>102</v>
      </c>
      <c r="BW7" s="24" t="s">
        <v>102</v>
      </c>
      <c r="BX7" s="24" t="s">
        <v>102</v>
      </c>
      <c r="BY7" s="24">
        <v>38.74</v>
      </c>
      <c r="BZ7" s="24">
        <v>35.96</v>
      </c>
      <c r="CA7" s="24">
        <v>39.89</v>
      </c>
      <c r="CB7" s="24" t="s">
        <v>102</v>
      </c>
      <c r="CC7" s="24" t="s">
        <v>102</v>
      </c>
      <c r="CD7" s="24" t="s">
        <v>102</v>
      </c>
      <c r="CE7" s="24">
        <v>489.85</v>
      </c>
      <c r="CF7" s="24">
        <v>472.97</v>
      </c>
      <c r="CG7" s="24" t="s">
        <v>102</v>
      </c>
      <c r="CH7" s="24" t="s">
        <v>102</v>
      </c>
      <c r="CI7" s="24" t="s">
        <v>102</v>
      </c>
      <c r="CJ7" s="24">
        <v>456.72</v>
      </c>
      <c r="CK7" s="24">
        <v>481.96</v>
      </c>
      <c r="CL7" s="24">
        <v>426.52</v>
      </c>
      <c r="CM7" s="24" t="s">
        <v>102</v>
      </c>
      <c r="CN7" s="24" t="s">
        <v>102</v>
      </c>
      <c r="CO7" s="24" t="s">
        <v>102</v>
      </c>
      <c r="CP7" s="24">
        <v>27.03</v>
      </c>
      <c r="CQ7" s="24">
        <v>26.58</v>
      </c>
      <c r="CR7" s="24" t="s">
        <v>102</v>
      </c>
      <c r="CS7" s="24" t="s">
        <v>102</v>
      </c>
      <c r="CT7" s="24" t="s">
        <v>102</v>
      </c>
      <c r="CU7" s="24">
        <v>26.22</v>
      </c>
      <c r="CV7" s="24">
        <v>26.12</v>
      </c>
      <c r="CW7" s="24">
        <v>28.16</v>
      </c>
      <c r="CX7" s="24" t="s">
        <v>102</v>
      </c>
      <c r="CY7" s="24" t="s">
        <v>102</v>
      </c>
      <c r="CZ7" s="24" t="s">
        <v>102</v>
      </c>
      <c r="DA7" s="24">
        <v>98.33</v>
      </c>
      <c r="DB7" s="24">
        <v>98.77</v>
      </c>
      <c r="DC7" s="24" t="s">
        <v>102</v>
      </c>
      <c r="DD7" s="24" t="s">
        <v>102</v>
      </c>
      <c r="DE7" s="24" t="s">
        <v>102</v>
      </c>
      <c r="DF7" s="24">
        <v>78.03</v>
      </c>
      <c r="DG7" s="24">
        <v>78.55</v>
      </c>
      <c r="DH7" s="24">
        <v>80.73</v>
      </c>
      <c r="DI7" s="24" t="s">
        <v>102</v>
      </c>
      <c r="DJ7" s="24" t="s">
        <v>102</v>
      </c>
      <c r="DK7" s="24" t="s">
        <v>102</v>
      </c>
      <c r="DL7" s="24">
        <v>9.81</v>
      </c>
      <c r="DM7" s="24">
        <v>12.68</v>
      </c>
      <c r="DN7" s="24" t="s">
        <v>102</v>
      </c>
      <c r="DO7" s="24" t="s">
        <v>102</v>
      </c>
      <c r="DP7" s="24" t="s">
        <v>102</v>
      </c>
      <c r="DQ7" s="24">
        <v>25.29</v>
      </c>
      <c r="DR7" s="24">
        <v>28.31</v>
      </c>
      <c r="DS7" s="24">
        <v>30.98</v>
      </c>
      <c r="DT7" s="24" t="s">
        <v>102</v>
      </c>
      <c r="DU7" s="24" t="s">
        <v>102</v>
      </c>
      <c r="DV7" s="24" t="s">
        <v>102</v>
      </c>
      <c r="DW7" s="24">
        <v>0</v>
      </c>
      <c r="DX7" s="24">
        <v>0</v>
      </c>
      <c r="DY7" s="24" t="s">
        <v>102</v>
      </c>
      <c r="DZ7" s="24" t="s">
        <v>102</v>
      </c>
      <c r="EA7" s="24" t="s">
        <v>102</v>
      </c>
      <c r="EB7" s="24">
        <v>0</v>
      </c>
      <c r="EC7" s="24">
        <v>0</v>
      </c>
      <c r="ED7" s="24">
        <v>0</v>
      </c>
      <c r="EE7" s="24" t="s">
        <v>102</v>
      </c>
      <c r="EF7" s="24" t="s">
        <v>102</v>
      </c>
      <c r="EG7" s="24" t="s">
        <v>102</v>
      </c>
      <c r="EH7" s="24">
        <v>0</v>
      </c>
      <c r="EI7" s="24">
        <v>0</v>
      </c>
      <c r="EJ7" s="24" t="s">
        <v>102</v>
      </c>
      <c r="EK7" s="24" t="s">
        <v>102</v>
      </c>
      <c r="EL7" s="24" t="s">
        <v>102</v>
      </c>
      <c r="EM7" s="24">
        <v>0.01</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cp:lastPrinted>2025-01-28T01:50:52Z</cp:lastPrinted>
  <dcterms:created xsi:type="dcterms:W3CDTF">2025-01-24T07:22:23Z</dcterms:created>
  <dcterms:modified xsi:type="dcterms:W3CDTF">2025-02-27T02:23:23Z</dcterms:modified>
  <cp:category/>
</cp:coreProperties>
</file>