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下水\【法非適】公共下水\"/>
    </mc:Choice>
  </mc:AlternateContent>
  <xr:revisionPtr revIDLastSave="0" documentId="13_ncr:1_{A78D4F46-1D18-490E-8E3E-F7D29AA558CD}" xr6:coauthVersionLast="47" xr6:coauthVersionMax="47" xr10:uidLastSave="{00000000-0000-0000-0000-000000000000}"/>
  <workbookProtection workbookAlgorithmName="SHA-512" workbookHashValue="wzV3SIzXhdjU767Oh3S2TbEnwqbJPlhty29vIf6mowDISaisFVb46GGYcFwGOY9oL+6Ocb9udNiRls01ai4fTw==" workbookSaltValue="0ZTmTEAeSDcr+I7X3FcOng==" workbookSpinCount="100000" lockStructure="1"/>
  <bookViews>
    <workbookView xWindow="-108" yWindow="-108" windowWidth="23256" windowHeight="140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L10" i="4"/>
  <c r="I10"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<sst xmlns="http://schemas.openxmlformats.org/spreadsheetml/2006/main" count="236" uniqueCount="121">
  <si>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</si>
  <si>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</si>
  <si>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</si>
  <si>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</si>
  <si>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</si>
  <si>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</si>
  <si>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</si>
  <si>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</si>
  <si>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</si>
  <si>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</si>
  <si>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</si>
  <si>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</si>
  <si>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</si>
  <si>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</si>
  <si>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</si>
  <si>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</si>
  <si>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</si>
  <si>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</si>
  <si>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</si>
  <si>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</si>
  <si>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</si>
  <si>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</si>
  <si>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</si>
  <si>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</si>
  <si>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</si>
  <si>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</si>
  <si>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</si>
  <si>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</si>
  <si>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</si>
  <si>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</si>
  <si>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</si>
  <si>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</si>
  <si>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</si>
  <si>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</si>
  <si>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</si>
  <si>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</si>
  <si>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</si>
  <si>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</si>
  <si>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</si>
  <si>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</si>
  <si>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</si>
  <si>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</si>
  <si>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</si>
  <si>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</si>
  <si>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</si>
  <si>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</si>
  <si>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</si>
  <si>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</si>
  <si>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</si>
  <si>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</si>
  <si>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</si>
  <si>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</si>
  <si>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</si>
  <si>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</si>
  <si>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</si>
  <si>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</si>
  <si>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</si>
  <si>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</si>
  <si>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</si>
  <si>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</si>
  <si>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</si>
  <si>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</si>
  <si>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</si>
  <si>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</si>
  <si>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</si>
  <si>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</si>
  <si>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</si>
  <si>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</si>
  <si>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</si>
  <si>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</si>
  <si>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</si>
  <si>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</si>
  <si>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</si>
  <si>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</si>
  <si>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</si>
  <si>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</si>
  <si>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</si>
  <si>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</si>
  <si>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</si>
  <si>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</si>
  <si>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</si>
  <si>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</si>
  <si>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</si>
  <si>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</si>
  <si>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</si>
  <si>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</si>
  <si>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</si>
  <si>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</si>
  <si>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</si>
  <si>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</si>
  <si>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</si>
  <si>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</si>
  <si>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</si>
  <si>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</si>
  <si>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</si>
  <si>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</si>
  <si>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</si>
  <si>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</si>
  <si>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</si>
  <si>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</si>
  <si>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</si>
  <si>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</si>
  <si>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</si>
  <si>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</si>
  <si>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</si>
  <si>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</si>
  <si>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</si>
  <si>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</si>
  <si>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</si>
  <si>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</si>
  <si>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</si>
  <si>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</si>
  <si>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</si>
  <si>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</si>
  <si>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</si>
  <si>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</si>
  <si>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</si>
  <si>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</si>
  <si>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「①収益的収支比率」については、100％を下回っているため、公共下水道への加入促進を図ることにより使用料の増加に努めながら費用を抑制し、100％を常に超えるようにする必要があります。
「④企業債残高対事業規模比率」については、近年大きな事業が無く企業債を発行していないため企業債残高が減少していますが、今後の施設更新に備え、計画的な運営を行っていく必要があります。
「⑤経費回収率」については、できる限り100％に近づくように公共下水道への加入促進を図り、使用料の増加に努めていく必要があります。
「⑥汚水処理原価」については、今後も効率的な汚水処理に努めていきます。 
「⑦施設利用率」「⑧水洗化率」については、水洗化率は微増傾向にはありますが、類似団体や全国平均に比べると低いため、今後も加入促進を図り、施設の効率性を高めていく必要があります。</t>
    <rPh sb="169" eb="170">
      <t>オコナ</t>
    </rPh>
    <rPh sb="174" eb="176">
      <t>ヒツヨウ</t>
    </rPh>
    <phoneticPr fontId="16"/>
  </si>
  <si>
    <t>　公共下水道は、平成16年に供用を開始し、平成26年度まで汚水の管渠整備を進めてきました。
　比較的新しい施設であるため、老朽化の状況については、現状では問題はありませんが、今後の施設更新に備え、適切に資産管理を行っていく必要があります。</t>
  </si>
  <si>
    <t>　経営の健全化や、公共用水域の水質保全や快適で文化的な生活環境確保の観点からも、公共下水道への加入促進を図る必要があります。
　現在のところ、汚水処理原価は低く抑えられていますが、収益的収支比率、経費回収率が常に100％以上となるよう、収益の確保と費用の抑制を図りながら、経営の健全化に努めていく必要があります。
　施設の老朽化については、施設の長寿命化を図りながら、適切な資産管理を行っていく必要があります。</t>
    <rPh sb="110" eb="112">
      <t>イジョウ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</si>
</sst>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95-416D-8E19-ACD4EE907A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3F95-416D-8E19-ACD4EE907A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44.33</c:v>
                </c:pt>
                <c:pt idx="1">
                  <c:v>46.27</c:v>
                </c:pt>
                <c:pt idx="2">
                  <c:v>48</c:v>
                </c:pt>
                <c:pt idx="3">
                  <c:v>49</c:v>
                </c:pt>
                <c:pt idx="4">
                  <c:v>50</c:v>
                </c:pt>
              </c:numCache>
            </c:numRef>
          </c:val>
          <c:extLst>
            <c:ext xmlns:c16="http://schemas.microsoft.com/office/drawing/2014/chart" uri="{C3380CC4-5D6E-409C-BE32-E72D297353CC}">
              <c16:uniqueId val="{00000000-A8EC-467D-AD83-DCE10B2DE49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A8EC-467D-AD83-DCE10B2DE49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70.55</c:v>
                </c:pt>
                <c:pt idx="1">
                  <c:v>71.010000000000005</c:v>
                </c:pt>
                <c:pt idx="2">
                  <c:v>71.81</c:v>
                </c:pt>
                <c:pt idx="3">
                  <c:v>72.23</c:v>
                </c:pt>
                <c:pt idx="4">
                  <c:v>73.09</c:v>
                </c:pt>
              </c:numCache>
            </c:numRef>
          </c:val>
          <c:extLst>
            <c:ext xmlns:c16="http://schemas.microsoft.com/office/drawing/2014/chart" uri="{C3380CC4-5D6E-409C-BE32-E72D297353CC}">
              <c16:uniqueId val="{00000000-7C41-4925-8537-5EC479AF89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7C41-4925-8537-5EC479AF89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100.07</c:v>
                </c:pt>
                <c:pt idx="1">
                  <c:v>97.76</c:v>
                </c:pt>
                <c:pt idx="2">
                  <c:v>97.21</c:v>
                </c:pt>
                <c:pt idx="3">
                  <c:v>95.95</c:v>
                </c:pt>
                <c:pt idx="4">
                  <c:v>99.62</c:v>
                </c:pt>
              </c:numCache>
            </c:numRef>
          </c:val>
          <c:extLst>
            <c:ext xmlns:c16="http://schemas.microsoft.com/office/drawing/2014/chart" uri="{C3380CC4-5D6E-409C-BE32-E72D297353CC}">
              <c16:uniqueId val="{00000000-5054-46B3-BC54-9894579526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54-46B3-BC54-9894579526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30-49D0-A05A-D04B506165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30-49D0-A05A-D04B506165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B6-42B3-B7B6-B0C6246546F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B6-42B3-B7B6-B0C6246546F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A3-4358-8512-FB71A46EF15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A3-4358-8512-FB71A46EF15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7B-43BE-A2ED-8778ED20AD8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7B-43BE-A2ED-8778ED20AD8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
                  <c:v>0</c:v>
                </c:pt>
                <c:pt idx="1">
                  <c:v>1645.48</c:v>
                </c:pt>
                <c:pt idx="2">
                  <c:v>1462.44</c:v>
                </c:pt>
                <c:pt idx="3">
                  <c:v>1343.17</c:v>
                </c:pt>
                <c:pt idx="4">
                  <c:v>1245.49</c:v>
                </c:pt>
              </c:numCache>
            </c:numRef>
          </c:val>
          <c:extLst>
            <c:ext xmlns:c16="http://schemas.microsoft.com/office/drawing/2014/chart" uri="{C3380CC4-5D6E-409C-BE32-E72D297353CC}">
              <c16:uniqueId val="{00000000-AA9E-46B1-8AAF-717F2F0ED9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AA9E-46B1-8AAF-717F2F0ED9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92.38</c:v>
                </c:pt>
                <c:pt idx="1">
                  <c:v>94.88</c:v>
                </c:pt>
                <c:pt idx="2">
                  <c:v>91.24</c:v>
                </c:pt>
                <c:pt idx="3">
                  <c:v>90.55</c:v>
                </c:pt>
                <c:pt idx="4">
                  <c:v>87.79</c:v>
                </c:pt>
              </c:numCache>
            </c:numRef>
          </c:val>
          <c:extLst>
            <c:ext xmlns:c16="http://schemas.microsoft.com/office/drawing/2014/chart" uri="{C3380CC4-5D6E-409C-BE32-E72D297353CC}">
              <c16:uniqueId val="{00000000-17DE-47B3-B84E-C4DD51DB52B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17DE-47B3-B84E-C4DD51DB52B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155.68</c:v>
                </c:pt>
                <c:pt idx="1">
                  <c:v>152.97999999999999</c:v>
                </c:pt>
                <c:pt idx="2">
                  <c:v>157.83000000000001</c:v>
                </c:pt>
                <c:pt idx="3">
                  <c:v>160.83000000000001</c:v>
                </c:pt>
                <c:pt idx="4">
                  <c:v>152.38999999999999</c:v>
                </c:pt>
              </c:numCache>
            </c:numRef>
          </c:val>
          <c:extLst>
            <c:ext xmlns:c16="http://schemas.microsoft.com/office/drawing/2014/chart" uri="{C3380CC4-5D6E-409C-BE32-E72D297353CC}">
              <c16:uniqueId val="{00000000-8DDF-4B19-88BD-CA2C76EE8CF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8DDF-4B19-88BD-CA2C76EE8CF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9" zoomScaleNormal="99"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串間市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16517</v>
      </c>
      <c r="AM8" s="36"/>
      <c r="AN8" s="36"/>
      <c r="AO8" s="36"/>
      <c r="AP8" s="36"/>
      <c r="AQ8" s="36"/>
      <c r="AR8" s="36"/>
      <c r="AS8" s="36"/>
      <c r="AT8" s="37">
        <f>データ!T6</f>
        <v>294.92</v>
      </c>
      <c r="AU8" s="37"/>
      <c r="AV8" s="37"/>
      <c r="AW8" s="37"/>
      <c r="AX8" s="37"/>
      <c r="AY8" s="37"/>
      <c r="AZ8" s="37"/>
      <c r="BA8" s="37"/>
      <c r="BB8" s="37">
        <f>データ!U6</f>
        <v>56.01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23.09</v>
      </c>
      <c r="Q10" s="37"/>
      <c r="R10" s="37"/>
      <c r="S10" s="37"/>
      <c r="T10" s="37"/>
      <c r="U10" s="37"/>
      <c r="V10" s="37"/>
      <c r="W10" s="37">
        <f>データ!Q6</f>
        <v>102.25</v>
      </c>
      <c r="X10" s="37"/>
      <c r="Y10" s="37"/>
      <c r="Z10" s="37"/>
      <c r="AA10" s="37"/>
      <c r="AB10" s="37"/>
      <c r="AC10" s="37"/>
      <c r="AD10" s="36">
        <f>データ!R6</f>
        <v>2629</v>
      </c>
      <c r="AE10" s="36"/>
      <c r="AF10" s="36"/>
      <c r="AG10" s="36"/>
      <c r="AH10" s="36"/>
      <c r="AI10" s="36"/>
      <c r="AJ10" s="36"/>
      <c r="AK10" s="2"/>
      <c r="AL10" s="36">
        <f>データ!V6</f>
        <v>3765</v>
      </c>
      <c r="AM10" s="36"/>
      <c r="AN10" s="36"/>
      <c r="AO10" s="36"/>
      <c r="AP10" s="36"/>
      <c r="AQ10" s="36"/>
      <c r="AR10" s="36"/>
      <c r="AS10" s="36"/>
      <c r="AT10" s="37">
        <f>データ!W6</f>
        <v>1.44</v>
      </c>
      <c r="AU10" s="37"/>
      <c r="AV10" s="37"/>
      <c r="AW10" s="37"/>
      <c r="AX10" s="37"/>
      <c r="AY10" s="37"/>
      <c r="AZ10" s="37"/>
      <c r="BA10" s="37"/>
      <c r="BB10" s="37">
        <f>データ!X6</f>
        <v>2614.58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jBzn6xSyg3g8pqD6V9TQCp4KvSJR6Wwl8ZEiOFJpR3KYJKHiJy3Rb3/1zx5WoFvsTibhDjt3TkdICR8nuMr1UQ==" saltValue="TCb8uXHUtJZ83whp6Wp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452076</v>
      </c>
      <c r="D6" s="19">
        <f t="shared" si="3"/>
        <v>47</v>
      </c>
      <c r="E6" s="19">
        <f t="shared" si="3"/>
        <v>17</v>
      </c>
      <c r="F6" s="19">
        <f t="shared" si="3"/>
        <v>1</v>
      </c>
      <c r="G6" s="19">
        <f t="shared" si="3"/>
        <v>0</v>
      </c>
      <c r="H6" s="19" t="str">
        <f t="shared" si="3"/>
        <v>宮崎県　串間市</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23.09</v>
      </c>
      <c r="Q6" s="20">
        <f t="shared" si="3"/>
        <v>102.25</v>
      </c>
      <c r="R6" s="20">
        <f t="shared" si="3"/>
        <v>2629</v>
      </c>
      <c r="S6" s="20">
        <f t="shared" si="3"/>
        <v>16517</v>
      </c>
      <c r="T6" s="20">
        <f t="shared" si="3"/>
        <v>294.92</v>
      </c>
      <c r="U6" s="20">
        <f t="shared" si="3"/>
        <v>56.01</v>
      </c>
      <c r="V6" s="20">
        <f t="shared" si="3"/>
        <v>3765</v>
      </c>
      <c r="W6" s="20">
        <f t="shared" si="3"/>
        <v>1.44</v>
      </c>
      <c r="X6" s="20">
        <f t="shared" si="3"/>
        <v>2614.58</v>
      </c>
      <c r="Y6" s="21">
        <f>IF(Y7="",NA(),Y7)</f>
        <v>100.07</v>
      </c>
      <c r="Z6" s="21">
        <f t="shared" ref="Z6:AH6" si="4">IF(Z7="",NA(),Z7)</f>
        <v>97.76</v>
      </c>
      <c r="AA6" s="21">
        <f t="shared" si="4"/>
        <v>97.21</v>
      </c>
      <c r="AB6" s="21">
        <f t="shared" si="4"/>
        <v>95.95</v>
      </c>
      <c r="AC6" s="21">
        <f t="shared" si="4"/>
        <v>99.62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1645.48</v>
      </c>
      <c r="BH6" s="21">
        <f t="shared" si="7"/>
        <v>1462.44</v>
      </c>
      <c r="BI6" s="21">
        <f t="shared" si="7"/>
        <v>1343.17</v>
      </c>
      <c r="BJ6" s="21">
        <f t="shared" si="7"/>
        <v>1245.49</v>
      </c>
      <c r="BK6" s="21">
        <f t="shared" si="7"/>
        <v>1001.3</v>
      </c>
      <c r="BL6" s="21">
        <f t="shared" si="7"/>
        <v>1050.51</v>
      </c>
      <c r="BM6" s="21">
        <f t="shared" si="7"/>
        <v>1102.01</v>
      </c>
      <c r="BN6" s="21">
        <f t="shared" si="7"/>
        <v>987.36</v>
      </c>
      <c r="BO6" s="21">
        <f t="shared" si="7"/>
        <v>1042.77</v>
      </c>
      <c r="BP6" s="20" t="str">
        <f>IF(BP7="","",IF(BP7="-","【-】","【"&amp;SUBSTITUTE(TEXT(BP7,"#,##0.00"),"-","△")&amp;"】"))</f>
        <v>【630.82】</v>
      </c>
      <c r="BQ6" s="21">
        <f>IF(BQ7="",NA(),BQ7)</f>
        <v>92.38</v>
      </c>
      <c r="BR6" s="21">
        <f t="shared" ref="BR6:BZ6" si="8">IF(BR7="",NA(),BR7)</f>
        <v>94.88</v>
      </c>
      <c r="BS6" s="21">
        <f t="shared" si="8"/>
        <v>91.24</v>
      </c>
      <c r="BT6" s="21">
        <f t="shared" si="8"/>
        <v>90.55</v>
      </c>
      <c r="BU6" s="21">
        <f t="shared" si="8"/>
        <v>87.79</v>
      </c>
      <c r="BV6" s="21">
        <f t="shared" si="8"/>
        <v>81.88</v>
      </c>
      <c r="BW6" s="21">
        <f t="shared" si="8"/>
        <v>82.65</v>
      </c>
      <c r="BX6" s="21">
        <f t="shared" si="8"/>
        <v>82.55</v>
      </c>
      <c r="BY6" s="21">
        <f t="shared" si="8"/>
        <v>83.55</v>
      </c>
      <c r="BZ6" s="21">
        <f t="shared" si="8"/>
        <v>84.48</v>
      </c>
      <c r="CA6" s="20" t="str">
        <f>IF(CA7="","",IF(CA7="-","【-】","【"&amp;SUBSTITUTE(TEXT(CA7,"#,##0.00"),"-","△")&amp;"】"))</f>
        <v>【97.81】</v>
      </c>
      <c r="CB6" s="21">
        <f>IF(CB7="",NA(),CB7)</f>
        <v>155.68</v>
      </c>
      <c r="CC6" s="21">
        <f t="shared" ref="CC6:CK6" si="9">IF(CC7="",NA(),CC7)</f>
        <v>152.97999999999999</v>
      </c>
      <c r="CD6" s="21">
        <f t="shared" si="9"/>
        <v>157.83000000000001</v>
      </c>
      <c r="CE6" s="21">
        <f t="shared" si="9"/>
        <v>160.83000000000001</v>
      </c>
      <c r="CF6" s="21">
        <f t="shared" si="9"/>
        <v>152.38999999999999</v>
      </c>
      <c r="CG6" s="21">
        <f t="shared" si="9"/>
        <v>187.55</v>
      </c>
      <c r="CH6" s="21">
        <f t="shared" si="9"/>
        <v>186.3</v>
      </c>
      <c r="CI6" s="21">
        <f t="shared" si="9"/>
        <v>188.38</v>
      </c>
      <c r="CJ6" s="21">
        <f t="shared" si="9"/>
        <v>185.98</v>
      </c>
      <c r="CK6" s="21">
        <f t="shared" si="9"/>
        <v>187.11</v>
      </c>
      <c r="CL6" s="20" t="str">
        <f>IF(CL7="","",IF(CL7="-","【-】","【"&amp;SUBSTITUTE(TEXT(CL7,"#,##0.00"),"-","△")&amp;"】"))</f>
        <v>【138.75】</v>
      </c>
      <c r="CM6" s="21">
        <f>IF(CM7="",NA(),CM7)</f>
        <v>44.33</v>
      </c>
      <c r="CN6" s="21">
        <f t="shared" ref="CN6:CV6" si="10">IF(CN7="",NA(),CN7)</f>
        <v>46.27</v>
      </c>
      <c r="CO6" s="21">
        <f t="shared" si="10"/>
        <v>48</v>
      </c>
      <c r="CP6" s="21">
        <f t="shared" si="10"/>
        <v>49</v>
      </c>
      <c r="CQ6" s="21">
        <f t="shared" si="10"/>
        <v>50</v>
      </c>
      <c r="CR6" s="21">
        <f t="shared" si="10"/>
        <v>50.94</v>
      </c>
      <c r="CS6" s="21">
        <f t="shared" si="10"/>
        <v>50.53</v>
      </c>
      <c r="CT6" s="21">
        <f t="shared" si="10"/>
        <v>51.42</v>
      </c>
      <c r="CU6" s="21">
        <f t="shared" si="10"/>
        <v>48.95</v>
      </c>
      <c r="CV6" s="21">
        <f t="shared" si="10"/>
        <v>49.28</v>
      </c>
      <c r="CW6" s="20" t="str">
        <f>IF(CW7="","",IF(CW7="-","【-】","【"&amp;SUBSTITUTE(TEXT(CW7,"#,##0.00"),"-","△")&amp;"】"))</f>
        <v>【58.94】</v>
      </c>
      <c r="CX6" s="21">
        <f>IF(CX7="",NA(),CX7)</f>
        <v>70.55</v>
      </c>
      <c r="CY6" s="21">
        <f t="shared" ref="CY6:DG6" si="11">IF(CY7="",NA(),CY7)</f>
        <v>71.010000000000005</v>
      </c>
      <c r="CZ6" s="21">
        <f t="shared" si="11"/>
        <v>71.81</v>
      </c>
      <c r="DA6" s="21">
        <f t="shared" si="11"/>
        <v>72.23</v>
      </c>
      <c r="DB6" s="21">
        <f t="shared" si="11"/>
        <v>73.09</v>
      </c>
      <c r="DC6" s="21">
        <f t="shared" si="11"/>
        <v>82.55</v>
      </c>
      <c r="DD6" s="21">
        <f t="shared" si="11"/>
        <v>82.08</v>
      </c>
      <c r="DE6" s="21">
        <f t="shared" si="11"/>
        <v>81.34</v>
      </c>
      <c r="DF6" s="21">
        <f t="shared" si="11"/>
        <v>81.14</v>
      </c>
      <c r="DG6" s="21">
        <f t="shared" si="11"/>
        <v>79.7</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5" s="22" customFormat="1" x14ac:dyDescent="0.2">
      <c r="A7" s="14"/>
      <c r="B7" s="23">
        <v>2023</v>
      </c>
      <c r="C7" s="23">
        <v>452076</v>
      </c>
      <c r="D7" s="23">
        <v>47</v>
      </c>
      <c r="E7" s="23">
        <v>17</v>
      </c>
      <c r="F7" s="23">
        <v>1</v>
      </c>
      <c r="G7" s="23">
        <v>0</v>
      </c>
      <c r="H7" s="23" t="s">
        <v>98</v>
      </c>
      <c r="I7" s="23" t="s">
        <v>99</v>
      </c>
      <c r="J7" s="23" t="s">
        <v>100</v>
      </c>
      <c r="K7" s="23" t="s">
        <v>101</v>
      </c>
      <c r="L7" s="23" t="s">
        <v>102</v>
      </c>
      <c r="M7" s="23" t="s">
        <v>103</v>
      </c>
      <c r="N7" s="24" t="s">
        <v>104</v>
      </c>
      <c r="O7" s="24" t="s">
        <v>105</v>
      </c>
      <c r="P7" s="24">
        <v>23.09</v>
      </c>
      <c r="Q7" s="24">
        <v>102.25</v>
      </c>
      <c r="R7" s="24">
        <v>2629</v>
      </c>
      <c r="S7" s="24">
        <v>16517</v>
      </c>
      <c r="T7" s="24">
        <v>294.92</v>
      </c>
      <c r="U7" s="24">
        <v>56.01</v>
      </c>
      <c r="V7" s="24">
        <v>3765</v>
      </c>
      <c r="W7" s="24">
        <v>1.44</v>
      </c>
      <c r="X7" s="24">
        <v>2614.58</v>
      </c>
      <c r="Y7" s="24">
        <v>100.07</v>
      </c>
      <c r="Z7" s="24">
        <v>97.76</v>
      </c>
      <c r="AA7" s="24">
        <v>97.21</v>
      </c>
      <c r="AB7" s="24">
        <v>95.95</v>
      </c>
      <c r="AC7" s="24">
        <v>99.62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1645.48</v>
      </c>
      <c r="BH7" s="24">
        <v>1462.44</v>
      </c>
      <c r="BI7" s="24">
        <v>1343.17</v>
      </c>
      <c r="BJ7" s="24">
        <v>1245.49</v>
      </c>
      <c r="BK7" s="24">
        <v>1001.3</v>
      </c>
      <c r="BL7" s="24">
        <v>1050.51</v>
      </c>
      <c r="BM7" s="24">
        <v>1102.01</v>
      </c>
      <c r="BN7" s="24">
        <v>987.36</v>
      </c>
      <c r="BO7" s="24">
        <v>1042.77</v>
      </c>
      <c r="BP7" s="24">
        <v>630.82000000000005</v>
      </c>
      <c r="BQ7" s="24">
        <v>92.38</v>
      </c>
      <c r="BR7" s="24">
        <v>94.88</v>
      </c>
      <c r="BS7" s="24">
        <v>91.24</v>
      </c>
      <c r="BT7" s="24">
        <v>90.55</v>
      </c>
      <c r="BU7" s="24">
        <v>87.79</v>
      </c>
      <c r="BV7" s="24">
        <v>81.88</v>
      </c>
      <c r="BW7" s="24">
        <v>82.65</v>
      </c>
      <c r="BX7" s="24">
        <v>82.55</v>
      </c>
      <c r="BY7" s="24">
        <v>83.55</v>
      </c>
      <c r="BZ7" s="24">
        <v>84.48</v>
      </c>
      <c r="CA7" s="24">
        <v>97.81</v>
      </c>
      <c r="CB7" s="24">
        <v>155.68</v>
      </c>
      <c r="CC7" s="24">
        <v>152.97999999999999</v>
      </c>
      <c r="CD7" s="24">
        <v>157.83000000000001</v>
      </c>
      <c r="CE7" s="24">
        <v>160.83000000000001</v>
      </c>
      <c r="CF7" s="24">
        <v>152.38999999999999</v>
      </c>
      <c r="CG7" s="24">
        <v>187.55</v>
      </c>
      <c r="CH7" s="24">
        <v>186.3</v>
      </c>
      <c r="CI7" s="24">
        <v>188.38</v>
      </c>
      <c r="CJ7" s="24">
        <v>185.98</v>
      </c>
      <c r="CK7" s="24">
        <v>187.11</v>
      </c>
      <c r="CL7" s="24">
        <v>138.75</v>
      </c>
      <c r="CM7" s="24">
        <v>44.33</v>
      </c>
      <c r="CN7" s="24">
        <v>46.27</v>
      </c>
      <c r="CO7" s="24">
        <v>48</v>
      </c>
      <c r="CP7" s="24">
        <v>49</v>
      </c>
      <c r="CQ7" s="24">
        <v>50</v>
      </c>
      <c r="CR7" s="24">
        <v>50.94</v>
      </c>
      <c r="CS7" s="24">
        <v>50.53</v>
      </c>
      <c r="CT7" s="24">
        <v>51.42</v>
      </c>
      <c r="CU7" s="24">
        <v>48.95</v>
      </c>
      <c r="CV7" s="24">
        <v>49.28</v>
      </c>
      <c r="CW7" s="24">
        <v>58.94</v>
      </c>
      <c r="CX7" s="24">
        <v>70.55</v>
      </c>
      <c r="CY7" s="24">
        <v>71.010000000000005</v>
      </c>
      <c r="CZ7" s="24">
        <v>71.81</v>
      </c>
      <c r="DA7" s="24">
        <v>72.23</v>
      </c>
      <c r="DB7" s="24">
        <v>73.09</v>
      </c>
      <c r="DC7" s="24">
        <v>82.55</v>
      </c>
      <c r="DD7" s="24">
        <v>82.08</v>
      </c>
      <c r="DE7" s="24">
        <v>81.34</v>
      </c>
      <c r="DF7" s="24">
        <v>81.14</v>
      </c>
      <c r="DG7" s="24">
        <v>79.7</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0.57999999999999996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116</v>
      </c>
      <c r="F13" t="s">
        <v>114</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2025-01-28T01:21:58Z</cp:lastPrinted>
  <dcterms:created xsi:type="dcterms:W3CDTF">2025-01-24T07:29:17Z</dcterms:created>
  <dcterms:modified xsi:type="dcterms:W3CDTF">2025-02-28T00:15:39Z</dcterms:modified>
  <cp:category/>
</cp:coreProperties>
</file>