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5市町村→県\02法非適用\06下水道事業\03農集排\"/>
    </mc:Choice>
  </mc:AlternateContent>
  <xr:revisionPtr revIDLastSave="0" documentId="13_ncr:1_{88C3E557-2088-4746-BF91-0447EC7C8057}" xr6:coauthVersionLast="47" xr6:coauthVersionMax="47" xr10:uidLastSave="{00000000-0000-0000-0000-000000000000}"/>
  <workbookProtection workbookAlgorithmName="SHA-512" workbookHashValue="vgTYHGmoSAN/cPvAh6iJf0ynl+old/05w9DIBBivpOSrzsnlBWV8Bsxv9PZUIz04pwaNlVfvHgeS7nwoUkNbwQ==" workbookSaltValue="NjzqlR87fnP079tK56Y/mA=="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T6" i="5"/>
  <c r="AT8" i="4" s="1"/>
  <c r="S6" i="5"/>
  <c r="AL8" i="4" s="1"/>
  <c r="R6" i="5"/>
  <c r="AD10" i="4" s="1"/>
  <c r="Q6" i="5"/>
  <c r="W10" i="4" s="1"/>
  <c r="P6" i="5"/>
  <c r="P10" i="4" s="1"/>
  <c r="O6" i="5"/>
  <c r="I10" i="4" s="1"/>
  <c r="N6" i="5"/>
  <c r="B10" i="4" s="1"/>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BB8" i="4"/>
  <c r="I8" i="4"/>
  <c r="B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<sst xmlns="http://schemas.openxmlformats.org/spreadsheetml/2006/main" count="236" uniqueCount="119">
  <si>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</si>
  <si>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</si>
  <si>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</si>
  <si>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</si>
  <si>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</si>
  <si>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</si>
  <si>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</si>
  <si>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</si>
  <si>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</si>
  <si>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</si>
  <si>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</si>
  <si>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</si>
  <si>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</si>
  <si>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</si>
  <si>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</si>
  <si>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</si>
  <si>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</si>
  <si>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</si>
  <si>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</si>
  <si>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</si>
  <si>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</si>
  <si>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</si>
  <si>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</si>
  <si>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</si>
  <si>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</si>
  <si>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</si>
  <si>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</si>
  <si>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</si>
  <si>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</si>
  <si>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</si>
  <si>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</si>
  <si>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</si>
  <si>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</si>
  <si>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</si>
  <si>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</si>
  <si>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</si>
  <si>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</si>
  <si>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</si>
  <si>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</si>
  <si>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</si>
  <si>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</si>
  <si>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</si>
  <si>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</si>
  <si>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</si>
  <si>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</si>
  <si>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</si>
  <si>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</si>
  <si>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</si>
  <si>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</si>
  <si>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</si>
  <si>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</si>
  <si>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</si>
  <si>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</si>
  <si>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</si>
  <si>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</si>
  <si>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</si>
  <si>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</si>
  <si>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</si>
  <si>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</si>
  <si>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</si>
  <si>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</si>
  <si>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</si>
  <si>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</si>
  <si>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</si>
  <si>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</si>
  <si>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</si>
  <si>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</si>
  <si>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</si>
  <si>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</si>
  <si>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</si>
  <si>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</si>
  <si>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</si>
  <si>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</si>
  <si>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</si>
  <si>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</si>
  <si>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</si>
  <si>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</si>
  <si>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</si>
  <si>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</si>
  <si>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</si>
  <si>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</si>
  <si>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</si>
  <si>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</si>
  <si>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</si>
  <si>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</si>
  <si>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</si>
  <si>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</si>
  <si>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</si>
  <si>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</si>
  <si>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</si>
  <si>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</si>
  <si>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</si>
  <si>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</si>
  <si>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</si>
  <si>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</si>
  <si>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</si>
  <si>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</si>
  <si>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</si>
  <si>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日之影町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</si>
  <si>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</si>
  <si>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</si>
  <si>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</si>
  <si>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</si>
  <si>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</si>
  <si>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</si>
  <si>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</si>
  <si>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</si>
  <si>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</si>
  <si>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</si>
  <si>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</si>
  <si>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</si>
  <si>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</si>
  <si>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</si>
  <si>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</si>
  <si>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</si>
  <si>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</si>
  <si>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地形的要因などにより中継ポンプ等の設備投資が多い施設であるが、これからも経営の健全性を保つため、来年度の経営戦略の改訂とともに、今後の処理区域内人口の減少を見据え、維持管理費に見合った料金改定や最良な設備規模及び処理方法を検討していきたい。</t>
    <rPh sb="49" eb="52">
      <t>ライネンド</t>
    </rPh>
    <phoneticPr fontId="4"/>
  </si>
  <si>
    <t>　施設運用開始から２０年以上経過し、中継ポンプや計装盤等の設備更新の時期が近づいている。
　中継ポンプについて予備のポンプを準備し、故障した際の対応準備は整えているが、その他の故障等はその都度修繕の対応をしている。
　今後、各設備の更新時期を迎えるため、以前行った機能診断等を元に事業計画を策定し、それに併せた施設の更新整備を行う必要がある。</t>
    <rPh sb="37" eb="38">
      <t>チカ</t>
    </rPh>
    <phoneticPr fontId="4"/>
  </si>
  <si>
    <r>
      <t xml:space="preserve">　本町の農業集落排水事業は、比較的小規模な施設のため、利用者の増減、維持費の増減が各比率に大きく反映される。
　収益的収支比率及び経費回収率は１００％前後の水準で推移し、施設の維持費用について概ね料金収入で賄えているが、少子高齢化や都市部への人口流出を鑑みると料金改定を視野にいれた検討が必要である。
　企業債残高対事業規模比率は、全国平均や類似団体と比べ低率だが、依然として財源の大半を一般会計に依存していることから、自立性の高い経営見直しが求められる。　
　なお水洗化率は全国平均を上回り、類似団体と比べても高い水準にあるため、今後も普及促進等を行い水洗化率の向上に図りたい。
</t>
    </r>
    <r>
      <rPr>
        <sz val="11"/>
        <color rgb="FFFF0000"/>
        <rFont val="ＭＳ ゴシック"/>
        <family val="3"/>
        <charset val="128"/>
      </rPr>
      <t>⑥汚水処理原価が減少した要因についてもご記載ください。</t>
    </r>
    <rPh sb="63" eb="64">
      <t>オヨ</t>
    </rPh>
    <rPh sb="110" eb="112">
      <t>ショウシ</t>
    </rPh>
    <rPh sb="112" eb="115">
      <t>コウレイカ</t>
    </rPh>
    <rPh sb="116" eb="119">
      <t>トシブ</t>
    </rPh>
    <rPh sb="121" eb="123">
      <t>ジンコウ</t>
    </rPh>
    <rPh sb="123" eb="125">
      <t>リュウシュツ</t>
    </rPh>
    <rPh sb="126" eb="127">
      <t>カンガ</t>
    </rPh>
    <rPh sb="130" eb="132">
      <t>リョウキン</t>
    </rPh>
    <rPh sb="132" eb="134">
      <t>カイテイ</t>
    </rPh>
    <rPh sb="141" eb="143">
      <t>ケントウ</t>
    </rPh>
    <rPh sb="144" eb="146">
      <t>ヒツヨウ</t>
    </rPh>
    <rPh sb="293" eb="295">
      <t>オスイ</t>
    </rPh>
    <rPh sb="295" eb="297">
      <t>ショリ</t>
    </rPh>
    <rPh sb="297" eb="299">
      <t>ゲンカ</t>
    </rPh>
    <rPh sb="300" eb="302">
      <t>ゲンショウ</t>
    </rPh>
    <rPh sb="304" eb="306">
      <t>ヨウイン</t>
    </rPh>
    <rPh sb="312" eb="314">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</si>
</sst>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4" borderId="6" xfId="0" applyFont="1" applyFill="1" applyBorder="1" applyAlignment="1" applyProtection="1">
      <alignment horizontal="left" vertical="top" wrapText="1"/>
      <protection locked="0"/>
    </xf>
    <xf numFmtId="0" fontId="5" fillId="4" borderId="0" xfId="0" applyFont="1" applyFill="1" applyAlignment="1" applyProtection="1">
      <alignment horizontal="left" vertical="top" wrapText="1"/>
      <protection locked="0"/>
    </xf>
    <xf numFmtId="0" fontId="5" fillId="4" borderId="7" xfId="0" applyFont="1" applyFill="1" applyBorder="1" applyAlignment="1" applyProtection="1">
      <alignment horizontal="left" vertical="top" wrapText="1"/>
      <protection locked="0"/>
    </xf>
    <xf numFmtId="0" fontId="5" fillId="4" borderId="8" xfId="0" applyFont="1" applyFill="1" applyBorder="1" applyAlignment="1" applyProtection="1">
      <alignment horizontal="left" vertical="top" wrapText="1"/>
      <protection locked="0"/>
    </xf>
    <xf numFmtId="0" fontId="5" fillId="4" borderId="1" xfId="0" applyFont="1" applyFill="1" applyBorder="1" applyAlignment="1" applyProtection="1">
      <alignment horizontal="left" vertical="top" wrapText="1"/>
      <protection locked="0"/>
    </xf>
    <xf numFmtId="0" fontId="5" fillId="4"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C0-4407-AD3C-A4AE0076717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2AC0-4407-AD3C-A4AE0076717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46.48</c:v>
                </c:pt>
                <c:pt idx="1">
                  <c:v>47.18</c:v>
                </c:pt>
                <c:pt idx="2">
                  <c:v>44.37</c:v>
                </c:pt>
                <c:pt idx="3">
                  <c:v>43.66</c:v>
                </c:pt>
                <c:pt idx="4">
                  <c:v>45.07</c:v>
                </c:pt>
              </c:numCache>
            </c:numRef>
          </c:val>
          <c:extLst>
            <c:ext xmlns:c16="http://schemas.microsoft.com/office/drawing/2014/chart" uri="{C3380CC4-5D6E-409C-BE32-E72D297353CC}">
              <c16:uniqueId val="{00000000-2393-4FA2-A571-EFAA87D514E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2393-4FA2-A571-EFAA87D514E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96.02</c:v>
                </c:pt>
                <c:pt idx="1">
                  <c:v>98.35</c:v>
                </c:pt>
                <c:pt idx="2">
                  <c:v>98.26</c:v>
                </c:pt>
                <c:pt idx="3">
                  <c:v>98.17</c:v>
                </c:pt>
                <c:pt idx="4">
                  <c:v>98.17</c:v>
                </c:pt>
              </c:numCache>
            </c:numRef>
          </c:val>
          <c:extLst>
            <c:ext xmlns:c16="http://schemas.microsoft.com/office/drawing/2014/chart" uri="{C3380CC4-5D6E-409C-BE32-E72D297353CC}">
              <c16:uniqueId val="{00000000-ECAB-4DE7-BC4F-BC71BEAD7ED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ECAB-4DE7-BC4F-BC71BEAD7ED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100.69</c:v>
                </c:pt>
                <c:pt idx="1">
                  <c:v>100.45</c:v>
                </c:pt>
                <c:pt idx="2">
                  <c:v>101.54</c:v>
                </c:pt>
                <c:pt idx="3">
                  <c:v>99.19</c:v>
                </c:pt>
                <c:pt idx="4">
                  <c:v>100.13</c:v>
                </c:pt>
              </c:numCache>
            </c:numRef>
          </c:val>
          <c:extLst>
            <c:ext xmlns:c16="http://schemas.microsoft.com/office/drawing/2014/chart" uri="{C3380CC4-5D6E-409C-BE32-E72D297353CC}">
              <c16:uniqueId val="{00000000-2A16-42BB-B70C-2890C062F93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16-42BB-B70C-2890C062F93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7B-4612-9B15-47BC07DD586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7B-4612-9B15-47BC07DD586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D4-4371-80AE-5DAAEC6D00D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D4-4371-80AE-5DAAEC6D00D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17-49D9-8D61-5621C1C4401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17-49D9-8D61-5621C1C4401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18-4E95-8635-6A2D4D1FD97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18-4E95-8635-6A2D4D1FD97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82.92</c:v>
                </c:pt>
                <c:pt idx="1">
                  <c:v>0</c:v>
                </c:pt>
                <c:pt idx="2">
                  <c:v>0</c:v>
                </c:pt>
                <c:pt idx="3">
                  <c:v>0</c:v>
                </c:pt>
                <c:pt idx="4">
                  <c:v>0</c:v>
                </c:pt>
              </c:numCache>
            </c:numRef>
          </c:val>
          <c:extLst>
            <c:ext xmlns:c16="http://schemas.microsoft.com/office/drawing/2014/chart" uri="{C3380CC4-5D6E-409C-BE32-E72D297353CC}">
              <c16:uniqueId val="{00000000-3AD8-4BC5-AA37-62CC3F27F9C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3AD8-4BC5-AA37-62CC3F27F9C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100.08</c:v>
                </c:pt>
                <c:pt idx="1">
                  <c:v>93.5</c:v>
                </c:pt>
                <c:pt idx="2">
                  <c:v>88.83</c:v>
                </c:pt>
                <c:pt idx="3">
                  <c:v>85.57</c:v>
                </c:pt>
                <c:pt idx="4">
                  <c:v>96.96</c:v>
                </c:pt>
              </c:numCache>
            </c:numRef>
          </c:val>
          <c:extLst>
            <c:ext xmlns:c16="http://schemas.microsoft.com/office/drawing/2014/chart" uri="{C3380CC4-5D6E-409C-BE32-E72D297353CC}">
              <c16:uniqueId val="{00000000-6B20-4967-8BC4-215747275CB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6B20-4967-8BC4-215747275CB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249.6</c:v>
                </c:pt>
                <c:pt idx="1">
                  <c:v>273.07</c:v>
                </c:pt>
                <c:pt idx="2">
                  <c:v>301.94</c:v>
                </c:pt>
                <c:pt idx="3">
                  <c:v>302.20999999999998</c:v>
                </c:pt>
                <c:pt idx="4">
                  <c:v>177.82</c:v>
                </c:pt>
              </c:numCache>
            </c:numRef>
          </c:val>
          <c:extLst>
            <c:ext xmlns:c16="http://schemas.microsoft.com/office/drawing/2014/chart" uri="{C3380CC4-5D6E-409C-BE32-E72D297353CC}">
              <c16:uniqueId val="{00000000-556B-4A53-B2B2-CAAF491CD6E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556B-4A53-B2B2-CAAF491CD6E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CM29" sqref="CM29"/>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宮崎県　日之影町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3485</v>
      </c>
      <c r="AM8" s="45"/>
      <c r="AN8" s="45"/>
      <c r="AO8" s="45"/>
      <c r="AP8" s="45"/>
      <c r="AQ8" s="45"/>
      <c r="AR8" s="45"/>
      <c r="AS8" s="45"/>
      <c r="AT8" s="44">
        <f>データ!T6</f>
        <v>277.67</v>
      </c>
      <c r="AU8" s="44"/>
      <c r="AV8" s="44"/>
      <c r="AW8" s="44"/>
      <c r="AX8" s="44"/>
      <c r="AY8" s="44"/>
      <c r="AZ8" s="44"/>
      <c r="BA8" s="44"/>
      <c r="BB8" s="44">
        <f>データ!U6</f>
        <v>12.55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6.17</v>
      </c>
      <c r="Q10" s="44"/>
      <c r="R10" s="44"/>
      <c r="S10" s="44"/>
      <c r="T10" s="44"/>
      <c r="U10" s="44"/>
      <c r="V10" s="44"/>
      <c r="W10" s="44">
        <f>データ!Q6</f>
        <v>100</v>
      </c>
      <c r="X10" s="44"/>
      <c r="Y10" s="44"/>
      <c r="Z10" s="44"/>
      <c r="AA10" s="44"/>
      <c r="AB10" s="44"/>
      <c r="AC10" s="44"/>
      <c r="AD10" s="45">
        <f>データ!R6</f>
        <v>3352</v>
      </c>
      <c r="AE10" s="45"/>
      <c r="AF10" s="45"/>
      <c r="AG10" s="45"/>
      <c r="AH10" s="45"/>
      <c r="AI10" s="45"/>
      <c r="AJ10" s="45"/>
      <c r="AK10" s="2"/>
      <c r="AL10" s="45">
        <f>データ!V6</f>
        <v>218</v>
      </c>
      <c r="AM10" s="45"/>
      <c r="AN10" s="45"/>
      <c r="AO10" s="45"/>
      <c r="AP10" s="45"/>
      <c r="AQ10" s="45"/>
      <c r="AR10" s="45"/>
      <c r="AS10" s="45"/>
      <c r="AT10" s="44">
        <f>データ!W6</f>
        <v>0.12</v>
      </c>
      <c r="AU10" s="44"/>
      <c r="AV10" s="44"/>
      <c r="AW10" s="44"/>
      <c r="AX10" s="44"/>
      <c r="AY10" s="44"/>
      <c r="AZ10" s="44"/>
      <c r="BA10" s="44"/>
      <c r="BB10" s="44">
        <f>データ!X6</f>
        <v>1816.67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118</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OXrOYkoyAHp1gC15zlJd20infkspYd6hEMugdDPdFUykipmDigP/3561+mTrEzwri/MFLfO/8g9vdOKbNT25/Q==" saltValue="/0EdMGlTo2J8gyVI/+ic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454427</v>
      </c>
      <c r="D6" s="19">
        <f t="shared" si="3"/>
        <v>47</v>
      </c>
      <c r="E6" s="19">
        <f t="shared" si="3"/>
        <v>17</v>
      </c>
      <c r="F6" s="19">
        <f t="shared" si="3"/>
        <v>5</v>
      </c>
      <c r="G6" s="19">
        <f t="shared" si="3"/>
        <v>0</v>
      </c>
      <c r="H6" s="19" t="str">
        <f t="shared" si="3"/>
        <v>宮崎県　日之影町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6.17</v>
      </c>
      <c r="Q6" s="20">
        <f t="shared" si="3"/>
        <v>100</v>
      </c>
      <c r="R6" s="20">
        <f t="shared" si="3"/>
        <v>3352</v>
      </c>
      <c r="S6" s="20">
        <f t="shared" si="3"/>
        <v>3485</v>
      </c>
      <c r="T6" s="20">
        <f t="shared" si="3"/>
        <v>277.67</v>
      </c>
      <c r="U6" s="20">
        <f t="shared" si="3"/>
        <v>12.55</v>
      </c>
      <c r="V6" s="20">
        <f t="shared" si="3"/>
        <v>218</v>
      </c>
      <c r="W6" s="20">
        <f t="shared" si="3"/>
        <v>0.12</v>
      </c>
      <c r="X6" s="20">
        <f t="shared" si="3"/>
        <v>1816.67</v>
      </c>
      <c r="Y6" s="21">
        <f>IF(Y7="",NA(),Y7)</f>
        <v>100.69</v>
      </c>
      <c r="Z6" s="21">
        <f t="shared" ref="Z6:AH6" si="4">IF(Z7="",NA(),Z7)</f>
        <v>100.45</v>
      </c>
      <c r="AA6" s="21">
        <f t="shared" si="4"/>
        <v>101.54</v>
      </c>
      <c r="AB6" s="21">
        <f t="shared" si="4"/>
        <v>99.19</v>
      </c>
      <c r="AC6" s="21">
        <f t="shared" si="4"/>
        <v>100.13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82.92</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100.08</v>
      </c>
      <c r="BR6" s="21">
        <f t="shared" ref="BR6:BZ6" si="8">IF(BR7="",NA(),BR7)</f>
        <v>93.5</v>
      </c>
      <c r="BS6" s="21">
        <f t="shared" si="8"/>
        <v>88.83</v>
      </c>
      <c r="BT6" s="21">
        <f t="shared" si="8"/>
        <v>85.57</v>
      </c>
      <c r="BU6" s="21">
        <f t="shared" si="8"/>
        <v>96.96</v>
      </c>
      <c r="BV6" s="21">
        <f t="shared" si="8"/>
        <v>57.31</v>
      </c>
      <c r="BW6" s="21">
        <f t="shared" si="8"/>
        <v>57.08</v>
      </c>
      <c r="BX6" s="21">
        <f t="shared" si="8"/>
        <v>56.26</v>
      </c>
      <c r="BY6" s="21">
        <f t="shared" si="8"/>
        <v>52.94</v>
      </c>
      <c r="BZ6" s="21">
        <f t="shared" si="8"/>
        <v>52.05</v>
      </c>
      <c r="CA6" s="20" t="str">
        <f>IF(CA7="","",IF(CA7="-","【-】","【"&amp;SUBSTITUTE(TEXT(CA7,"#,##0.00"),"-","△")&amp;"】"))</f>
        <v>【56.93】</v>
      </c>
      <c r="CB6" s="21">
        <f>IF(CB7="",NA(),CB7)</f>
        <v>249.6</v>
      </c>
      <c r="CC6" s="21">
        <f t="shared" ref="CC6:CK6" si="9">IF(CC7="",NA(),CC7)</f>
        <v>273.07</v>
      </c>
      <c r="CD6" s="21">
        <f t="shared" si="9"/>
        <v>301.94</v>
      </c>
      <c r="CE6" s="21">
        <f t="shared" si="9"/>
        <v>302.20999999999998</v>
      </c>
      <c r="CF6" s="21">
        <f t="shared" si="9"/>
        <v>177.82</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46.48</v>
      </c>
      <c r="CN6" s="21">
        <f t="shared" ref="CN6:CV6" si="10">IF(CN7="",NA(),CN7)</f>
        <v>47.18</v>
      </c>
      <c r="CO6" s="21">
        <f t="shared" si="10"/>
        <v>44.37</v>
      </c>
      <c r="CP6" s="21">
        <f t="shared" si="10"/>
        <v>43.66</v>
      </c>
      <c r="CQ6" s="21">
        <f t="shared" si="10"/>
        <v>45.07</v>
      </c>
      <c r="CR6" s="21">
        <f t="shared" si="10"/>
        <v>50.14</v>
      </c>
      <c r="CS6" s="21">
        <f t="shared" si="10"/>
        <v>54.83</v>
      </c>
      <c r="CT6" s="21">
        <f t="shared" si="10"/>
        <v>66.53</v>
      </c>
      <c r="CU6" s="21">
        <f t="shared" si="10"/>
        <v>52.35</v>
      </c>
      <c r="CV6" s="21">
        <f t="shared" si="10"/>
        <v>46.25</v>
      </c>
      <c r="CW6" s="20" t="str">
        <f>IF(CW7="","",IF(CW7="-","【-】","【"&amp;SUBSTITUTE(TEXT(CW7,"#,##0.00"),"-","△")&amp;"】"))</f>
        <v>【49.87】</v>
      </c>
      <c r="CX6" s="21">
        <f>IF(CX7="",NA(),CX7)</f>
        <v>96.02</v>
      </c>
      <c r="CY6" s="21">
        <f t="shared" ref="CY6:DG6" si="11">IF(CY7="",NA(),CY7)</f>
        <v>98.35</v>
      </c>
      <c r="CZ6" s="21">
        <f t="shared" si="11"/>
        <v>98.26</v>
      </c>
      <c r="DA6" s="21">
        <f t="shared" si="11"/>
        <v>98.17</v>
      </c>
      <c r="DB6" s="21">
        <f t="shared" si="11"/>
        <v>98.17</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454427</v>
      </c>
      <c r="D7" s="23">
        <v>47</v>
      </c>
      <c r="E7" s="23">
        <v>17</v>
      </c>
      <c r="F7" s="23">
        <v>5</v>
      </c>
      <c r="G7" s="23">
        <v>0</v>
      </c>
      <c r="H7" s="23" t="s">
        <v>98</v>
      </c>
      <c r="I7" s="23" t="s">
        <v>99</v>
      </c>
      <c r="J7" s="23" t="s">
        <v>100</v>
      </c>
      <c r="K7" s="23" t="s">
        <v>101</v>
      </c>
      <c r="L7" s="23" t="s">
        <v>102</v>
      </c>
      <c r="M7" s="23" t="s">
        <v>103</v>
      </c>
      <c r="N7" s="24" t="s">
        <v>104</v>
      </c>
      <c r="O7" s="24" t="s">
        <v>105</v>
      </c>
      <c r="P7" s="24">
        <v>6.17</v>
      </c>
      <c r="Q7" s="24">
        <v>100</v>
      </c>
      <c r="R7" s="24">
        <v>3352</v>
      </c>
      <c r="S7" s="24">
        <v>3485</v>
      </c>
      <c r="T7" s="24">
        <v>277.67</v>
      </c>
      <c r="U7" s="24">
        <v>12.55</v>
      </c>
      <c r="V7" s="24">
        <v>218</v>
      </c>
      <c r="W7" s="24">
        <v>0.12</v>
      </c>
      <c r="X7" s="24">
        <v>1816.67</v>
      </c>
      <c r="Y7" s="24">
        <v>100.69</v>
      </c>
      <c r="Z7" s="24">
        <v>100.45</v>
      </c>
      <c r="AA7" s="24">
        <v>101.54</v>
      </c>
      <c r="AB7" s="24">
        <v>99.19</v>
      </c>
      <c r="AC7" s="24">
        <v>100.13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82.92</v>
      </c>
      <c r="BG7" s="24">
        <v>0</v>
      </c>
      <c r="BH7" s="24">
        <v>0</v>
      </c>
      <c r="BI7" s="24">
        <v>0</v>
      </c>
      <c r="BJ7" s="24">
        <v>0</v>
      </c>
      <c r="BK7" s="24">
        <v>826.83</v>
      </c>
      <c r="BL7" s="24">
        <v>867.83</v>
      </c>
      <c r="BM7" s="24">
        <v>791.76</v>
      </c>
      <c r="BN7" s="24">
        <v>900.82</v>
      </c>
      <c r="BO7" s="24">
        <v>839.21</v>
      </c>
      <c r="BP7" s="24">
        <v>785.1</v>
      </c>
      <c r="BQ7" s="24">
        <v>100.08</v>
      </c>
      <c r="BR7" s="24">
        <v>93.5</v>
      </c>
      <c r="BS7" s="24">
        <v>88.83</v>
      </c>
      <c r="BT7" s="24">
        <v>85.57</v>
      </c>
      <c r="BU7" s="24">
        <v>96.96</v>
      </c>
      <c r="BV7" s="24">
        <v>57.31</v>
      </c>
      <c r="BW7" s="24">
        <v>57.08</v>
      </c>
      <c r="BX7" s="24">
        <v>56.26</v>
      </c>
      <c r="BY7" s="24">
        <v>52.94</v>
      </c>
      <c r="BZ7" s="24">
        <v>52.05</v>
      </c>
      <c r="CA7" s="24">
        <v>56.93</v>
      </c>
      <c r="CB7" s="24">
        <v>249.6</v>
      </c>
      <c r="CC7" s="24">
        <v>273.07</v>
      </c>
      <c r="CD7" s="24">
        <v>301.94</v>
      </c>
      <c r="CE7" s="24">
        <v>302.20999999999998</v>
      </c>
      <c r="CF7" s="24">
        <v>177.82</v>
      </c>
      <c r="CG7" s="24">
        <v>273.52</v>
      </c>
      <c r="CH7" s="24">
        <v>274.99</v>
      </c>
      <c r="CI7" s="24">
        <v>282.08999999999997</v>
      </c>
      <c r="CJ7" s="24">
        <v>303.27999999999997</v>
      </c>
      <c r="CK7" s="24">
        <v>301.86</v>
      </c>
      <c r="CL7" s="24">
        <v>271.14999999999998</v>
      </c>
      <c r="CM7" s="24">
        <v>46.48</v>
      </c>
      <c r="CN7" s="24">
        <v>47.18</v>
      </c>
      <c r="CO7" s="24">
        <v>44.37</v>
      </c>
      <c r="CP7" s="24">
        <v>43.66</v>
      </c>
      <c r="CQ7" s="24">
        <v>45.07</v>
      </c>
      <c r="CR7" s="24">
        <v>50.14</v>
      </c>
      <c r="CS7" s="24">
        <v>54.83</v>
      </c>
      <c r="CT7" s="24">
        <v>66.53</v>
      </c>
      <c r="CU7" s="24">
        <v>52.35</v>
      </c>
      <c r="CV7" s="24">
        <v>46.25</v>
      </c>
      <c r="CW7" s="24">
        <v>49.87</v>
      </c>
      <c r="CX7" s="24">
        <v>96.02</v>
      </c>
      <c r="CY7" s="24">
        <v>98.35</v>
      </c>
      <c r="CZ7" s="24">
        <v>98.26</v>
      </c>
      <c r="DA7" s="24">
        <v>98.17</v>
      </c>
      <c r="DB7" s="24">
        <v>98.17</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2025-02-03T09:56:58Z</cp:lastPrinted>
  <dcterms:created xsi:type="dcterms:W3CDTF">2025-01-24T07:37:05Z</dcterms:created>
  <dcterms:modified xsi:type="dcterms:W3CDTF">2025-02-12T01:25:22Z</dcterms:modified>
  <cp:category/>
</cp:coreProperties>
</file>