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05 事業実施\01 周知\01 HP掲載\アップデータ\"/>
    </mc:Choice>
  </mc:AlternateContent>
  <xr:revisionPtr revIDLastSave="0" documentId="13_ncr:1_{300A3A2A-A266-43CF-89AF-7BB83DA5ACA3}"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交付申請書" sheetId="57" r:id="rId3"/>
    <sheet name="申請額一覧" sheetId="62" r:id="rId4"/>
    <sheet name="事業計画書1" sheetId="63" r:id="rId5"/>
    <sheet name="収支予算書" sheetId="59" r:id="rId6"/>
    <sheet name="特別徴収" sheetId="64" r:id="rId7"/>
    <sheet name="誓約書" sheetId="60" r:id="rId8"/>
    <sheet name="リスト" sheetId="61" state="hidden" r:id="rId9"/>
  </sheets>
  <externalReferences>
    <externalReference r:id="rId10"/>
    <externalReference r:id="rId11"/>
  </externalReferences>
  <definedNames>
    <definedName name="_xlnm._FilterDatabase" localSheetId="1" hidden="1">基本データ入力!$B$10:$F$23</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基本データ入力!$A$1:$F$36</definedName>
    <definedName name="_xlnm.Print_Area" localSheetId="2">交付申請書!$A$1:$AN$43</definedName>
    <definedName name="_xlnm.Print_Area" localSheetId="4">事業計画書1!$A$1:$AM$47</definedName>
    <definedName name="_xlnm.Print_Area" localSheetId="3">申請額一覧!$A$1:$G$20</definedName>
    <definedName name="_xlnm.Print_Area" localSheetId="7">誓約書!$A$1:$L$29</definedName>
    <definedName name="_xlnm.Print_Area" localSheetId="6">特別徴収!$A$1:$I$42</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60" l="1"/>
  <c r="H8" i="60"/>
  <c r="C22" i="51"/>
  <c r="C23" i="51" s="1"/>
  <c r="F8" i="64"/>
  <c r="F7" i="64"/>
  <c r="F6" i="64"/>
  <c r="F5" i="64"/>
  <c r="H14" i="60"/>
  <c r="H13" i="60"/>
  <c r="H7" i="60"/>
  <c r="J3" i="60"/>
  <c r="E10" i="62"/>
  <c r="E14" i="62"/>
  <c r="F14" i="62"/>
  <c r="E17" i="62"/>
  <c r="F8" i="62"/>
  <c r="E6" i="62"/>
  <c r="E19" i="62"/>
  <c r="F18" i="62"/>
  <c r="F19" i="62"/>
  <c r="E13" i="62"/>
  <c r="F6" i="62"/>
  <c r="E16" i="62"/>
  <c r="E8" i="62"/>
  <c r="F11" i="62"/>
  <c r="E9" i="62"/>
  <c r="E7" i="62"/>
  <c r="F16" i="62"/>
  <c r="E15" i="62"/>
  <c r="F15" i="62"/>
  <c r="F17" i="62"/>
  <c r="E18" i="62"/>
  <c r="F13" i="62"/>
  <c r="F7" i="62"/>
  <c r="F12" i="62"/>
  <c r="E11" i="62"/>
  <c r="E12" i="62"/>
  <c r="F10" i="62"/>
  <c r="F9" i="62"/>
  <c r="AD38" i="63" l="1"/>
  <c r="C10" i="62"/>
  <c r="B15" i="62"/>
  <c r="B6" i="62"/>
  <c r="C18" i="62"/>
  <c r="B7" i="62"/>
  <c r="C6" i="62"/>
  <c r="D6" i="62"/>
  <c r="B12" i="62"/>
  <c r="C17" i="62"/>
  <c r="B11" i="62"/>
  <c r="B8" i="62"/>
  <c r="C13" i="62"/>
  <c r="C5" i="62"/>
  <c r="C15" i="62"/>
  <c r="D13" i="62"/>
  <c r="D17" i="62"/>
  <c r="C19" i="62"/>
  <c r="D11" i="62"/>
  <c r="C9" i="62"/>
  <c r="C8" i="62"/>
  <c r="B14" i="62"/>
  <c r="C14" i="62"/>
  <c r="C11" i="62"/>
  <c r="D8" i="62"/>
  <c r="D19" i="62"/>
  <c r="D14" i="62"/>
  <c r="D5" i="62"/>
  <c r="C16" i="62"/>
  <c r="B10" i="62"/>
  <c r="B9" i="62"/>
  <c r="B13" i="62"/>
  <c r="D12" i="62"/>
  <c r="D16" i="62"/>
  <c r="D15" i="62"/>
  <c r="B16" i="62"/>
  <c r="D7" i="62"/>
  <c r="C12" i="62"/>
  <c r="D9" i="62"/>
  <c r="D18" i="62"/>
  <c r="B19" i="62"/>
  <c r="C7" i="62"/>
  <c r="B18" i="62"/>
  <c r="B17" i="62"/>
  <c r="D10" i="62"/>
  <c r="A5" i="62" l="1"/>
  <c r="AC37" i="57"/>
  <c r="AC36" i="57"/>
  <c r="AD35" i="57"/>
  <c r="W10" i="57"/>
  <c r="W9" i="57"/>
  <c r="W8" i="57"/>
  <c r="AD18" i="63"/>
  <c r="H46" i="63"/>
  <c r="C13" i="59" s="1"/>
  <c r="H35" i="63"/>
  <c r="H26" i="63"/>
  <c r="A19" i="62"/>
  <c r="A18" i="62"/>
  <c r="A17" i="62"/>
  <c r="A16" i="62"/>
  <c r="A15" i="62"/>
  <c r="A14" i="62"/>
  <c r="A13" i="62"/>
  <c r="A12" i="62"/>
  <c r="A11" i="62"/>
  <c r="A10" i="62"/>
  <c r="A9" i="62"/>
  <c r="A8" i="62"/>
  <c r="A7" i="62"/>
  <c r="A6" i="62"/>
  <c r="B5" i="62"/>
  <c r="C12" i="59" l="1"/>
  <c r="AI38" i="63"/>
  <c r="AI18" i="63"/>
  <c r="G11" i="62"/>
  <c r="G15" i="62"/>
  <c r="G7" i="62"/>
  <c r="F5" i="62"/>
  <c r="E5" i="62"/>
  <c r="F20" i="62" l="1"/>
  <c r="E20" i="62"/>
  <c r="G5" i="62"/>
  <c r="C16" i="59"/>
  <c r="G17" i="62"/>
  <c r="G12" i="62"/>
  <c r="G13" i="62"/>
  <c r="G18" i="62"/>
  <c r="G8" i="62"/>
  <c r="G10" i="62"/>
  <c r="G6" i="62"/>
  <c r="G19" i="62"/>
  <c r="G14" i="62"/>
  <c r="G9" i="62"/>
  <c r="G16" i="62"/>
  <c r="G20" i="62" l="1"/>
  <c r="K5" i="62" s="1"/>
  <c r="C5" i="59" l="1"/>
  <c r="AC39" i="57"/>
  <c r="AC38" i="57"/>
  <c r="K16" i="57" l="1"/>
  <c r="C6" i="59"/>
  <c r="C8" i="59" s="1"/>
  <c r="A14" i="57"/>
  <c r="AD4" i="57"/>
  <c r="C12" i="51" l="1"/>
  <c r="C13" i="51" s="1"/>
  <c r="C14" i="51" s="1"/>
  <c r="C15" i="51" s="1"/>
  <c r="C16" i="51" s="1"/>
  <c r="C17" i="51" s="1"/>
  <c r="C18" i="51" s="1"/>
  <c r="C19" i="51" s="1"/>
  <c r="C20" i="51" s="1"/>
  <c r="C21"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<sst xmlns="http://schemas.openxmlformats.org/spreadsheetml/2006/main" count="584" uniqueCount="329">
  <si>
    <t>フリガナ</t>
    <phoneticPr fontId="8"/>
  </si>
  <si>
    <t>殿</t>
    <rPh sb="0" eb="1">
      <t>トノ</t>
    </rPh>
    <phoneticPr fontId="8"/>
  </si>
  <si>
    <t>日</t>
    <rPh sb="0" eb="1">
      <t>ニチ</t>
    </rPh>
    <phoneticPr fontId="8"/>
  </si>
  <si>
    <t>月</t>
    <rPh sb="0" eb="1">
      <t>ゲツ</t>
    </rPh>
    <phoneticPr fontId="8"/>
  </si>
  <si>
    <t>年</t>
    <rPh sb="0" eb="1">
      <t>ネン</t>
    </rPh>
    <phoneticPr fontId="8"/>
  </si>
  <si>
    <t>フリガナ</t>
    <phoneticPr fontId="8"/>
  </si>
  <si>
    <t>名　　称</t>
    <rPh sb="0" eb="1">
      <t>ナ</t>
    </rPh>
    <rPh sb="3" eb="4">
      <t>ショウ</t>
    </rPh>
    <phoneticPr fontId="8"/>
  </si>
  <si>
    <t>（郵便番号</t>
    <rPh sb="1" eb="3">
      <t>ユウビン</t>
    </rPh>
    <rPh sb="3" eb="5">
      <t>バンゴウ</t>
    </rPh>
    <phoneticPr fontId="8"/>
  </si>
  <si>
    <t>‐</t>
    <phoneticPr fontId="8"/>
  </si>
  <si>
    <t>）</t>
    <phoneticPr fontId="8"/>
  </si>
  <si>
    <t>連絡先</t>
    <rPh sb="0" eb="3">
      <t>レンラクサキ</t>
    </rPh>
    <phoneticPr fontId="8"/>
  </si>
  <si>
    <t>電話番号</t>
    <rPh sb="0" eb="2">
      <t>デンワ</t>
    </rPh>
    <rPh sb="2" eb="4">
      <t>バンゴウ</t>
    </rPh>
    <phoneticPr fontId="8"/>
  </si>
  <si>
    <t>代表者の職・氏名</t>
    <rPh sb="0" eb="3">
      <t>ダイヒョウシャ</t>
    </rPh>
    <rPh sb="4" eb="5">
      <t>ショク</t>
    </rPh>
    <rPh sb="6" eb="8">
      <t>シメイ</t>
    </rPh>
    <phoneticPr fontId="8"/>
  </si>
  <si>
    <t>職　　名</t>
    <rPh sb="0" eb="1">
      <t>ショク</t>
    </rPh>
    <rPh sb="3" eb="4">
      <t>ナ</t>
    </rPh>
    <phoneticPr fontId="8"/>
  </si>
  <si>
    <t>氏　　名</t>
    <rPh sb="0" eb="1">
      <t>シ</t>
    </rPh>
    <rPh sb="3" eb="4">
      <t>ナ</t>
    </rPh>
    <phoneticPr fontId="8"/>
  </si>
  <si>
    <t>申請に関する担当者</t>
    <rPh sb="0" eb="2">
      <t>シンセイ</t>
    </rPh>
    <rPh sb="3" eb="4">
      <t>カン</t>
    </rPh>
    <rPh sb="6" eb="9">
      <t>タントウシャ</t>
    </rPh>
    <phoneticPr fontId="8"/>
  </si>
  <si>
    <t>申請額</t>
    <rPh sb="0" eb="3">
      <t>シンセイガク</t>
    </rPh>
    <phoneticPr fontId="8"/>
  </si>
  <si>
    <t>か所</t>
    <rPh sb="1" eb="2">
      <t>ショ</t>
    </rPh>
    <phoneticPr fontId="8"/>
  </si>
  <si>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</si>
  <si>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</si>
  <si>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</si>
  <si>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</si>
  <si>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</si>
  <si>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</si>
  <si>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</si>
  <si>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</si>
  <si>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</si>
  <si>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</si>
  <si>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</si>
  <si>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</si>
  <si>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</si>
  <si>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</si>
  <si>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</si>
  <si>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</si>
  <si>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</si>
  <si>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8"/>
  </si>
  <si>
    <t>入所施設・居住系</t>
    <rPh sb="0" eb="2">
      <t>ニュウショ</t>
    </rPh>
    <rPh sb="2" eb="4">
      <t>シセツ</t>
    </rPh>
    <rPh sb="5" eb="7">
      <t>キョジュウ</t>
    </rPh>
    <rPh sb="7" eb="8">
      <t>ケイ</t>
    </rPh>
    <phoneticPr fontId="8"/>
  </si>
  <si>
    <t>短期入所療養介護事業所</t>
    <rPh sb="0" eb="2">
      <t>タンキ</t>
    </rPh>
    <rPh sb="2" eb="4">
      <t>ニュウショ</t>
    </rPh>
    <rPh sb="4" eb="6">
      <t>リョウヨウ</t>
    </rPh>
    <rPh sb="6" eb="8">
      <t>カイゴ</t>
    </rPh>
    <rPh sb="8" eb="11">
      <t>ジギョウショ</t>
    </rPh>
    <phoneticPr fontId="8"/>
  </si>
  <si>
    <t>短期入所生活介護事業所</t>
    <phoneticPr fontId="8"/>
  </si>
  <si>
    <t>小　　計</t>
    <rPh sb="0" eb="1">
      <t>ショウ</t>
    </rPh>
    <rPh sb="3" eb="4">
      <t>ケイ</t>
    </rPh>
    <phoneticPr fontId="8"/>
  </si>
  <si>
    <t>　　　　　　　　　　　　　　　　　　　　　　　　助成対象
サービス種別</t>
    <rPh sb="24" eb="26">
      <t>ジョセイ</t>
    </rPh>
    <rPh sb="26" eb="28">
      <t>タイショウ</t>
    </rPh>
    <rPh sb="34" eb="36">
      <t>シュベツ</t>
    </rPh>
    <phoneticPr fontId="8"/>
  </si>
  <si>
    <t>合　　計 ((1)+(2))</t>
    <rPh sb="0" eb="1">
      <t>ゴウ</t>
    </rPh>
    <rPh sb="3" eb="4">
      <t>ケイ</t>
    </rPh>
    <phoneticPr fontId="8"/>
  </si>
  <si>
    <t>用途・品目・数量等</t>
    <rPh sb="0" eb="2">
      <t>ヨウト</t>
    </rPh>
    <rPh sb="3" eb="5">
      <t>ヒンモク</t>
    </rPh>
    <rPh sb="6" eb="8">
      <t>スウリョウ</t>
    </rPh>
    <rPh sb="8" eb="9">
      <t>トウ</t>
    </rPh>
    <phoneticPr fontId="8"/>
  </si>
  <si>
    <t>申請内容</t>
    <rPh sb="0" eb="2">
      <t>シンセイ</t>
    </rPh>
    <rPh sb="2" eb="4">
      <t>ナイヨウ</t>
    </rPh>
    <phoneticPr fontId="8"/>
  </si>
  <si>
    <t>短期入所生活介護事業所</t>
  </si>
  <si>
    <t>通所介護事業所（通常規模型）</t>
    <rPh sb="0" eb="2">
      <t>ツウショ</t>
    </rPh>
    <rPh sb="2" eb="4">
      <t>カイゴ</t>
    </rPh>
    <rPh sb="4" eb="7">
      <t>ジギョウショ</t>
    </rPh>
    <phoneticPr fontId="8"/>
  </si>
  <si>
    <t>通所介護事業所（大規模型（Ⅰ））</t>
    <rPh sb="0" eb="2">
      <t>ツウショ</t>
    </rPh>
    <rPh sb="2" eb="4">
      <t>カイゴ</t>
    </rPh>
    <rPh sb="4" eb="7">
      <t>ジギョウショ</t>
    </rPh>
    <phoneticPr fontId="8"/>
  </si>
  <si>
    <t>通所介護事業所（大規模型（Ⅱ））</t>
    <rPh sb="0" eb="2">
      <t>ツウショ</t>
    </rPh>
    <rPh sb="2" eb="4">
      <t>カイゴ</t>
    </rPh>
    <rPh sb="4" eb="7">
      <t>ジギョウショ</t>
    </rPh>
    <phoneticPr fontId="8"/>
  </si>
  <si>
    <t>養護老人ホーム（定員30人以上）</t>
    <rPh sb="0" eb="2">
      <t>ヨウゴ</t>
    </rPh>
    <rPh sb="2" eb="4">
      <t>ロウジン</t>
    </rPh>
    <rPh sb="8" eb="10">
      <t>テイイン</t>
    </rPh>
    <rPh sb="12" eb="15">
      <t>ニンイジョウ</t>
    </rPh>
    <phoneticPr fontId="8"/>
  </si>
  <si>
    <t>養護老人ホーム（定員29人以下）</t>
    <rPh sb="0" eb="2">
      <t>ヨウゴ</t>
    </rPh>
    <rPh sb="2" eb="4">
      <t>ロウジン</t>
    </rPh>
    <rPh sb="8" eb="10">
      <t>テイイン</t>
    </rPh>
    <rPh sb="12" eb="13">
      <t>ニン</t>
    </rPh>
    <rPh sb="13" eb="15">
      <t>イカ</t>
    </rPh>
    <phoneticPr fontId="8"/>
  </si>
  <si>
    <t>軽費老人ホーム（定員30人以上）</t>
    <rPh sb="0" eb="2">
      <t>ケイヒ</t>
    </rPh>
    <rPh sb="2" eb="4">
      <t>ロウジン</t>
    </rPh>
    <rPh sb="8" eb="10">
      <t>テイイン</t>
    </rPh>
    <rPh sb="12" eb="15">
      <t>ニンイジョウ</t>
    </rPh>
    <phoneticPr fontId="8"/>
  </si>
  <si>
    <t>軽費老人ホーム（定員29人以下）</t>
    <rPh sb="0" eb="2">
      <t>ケイヒ</t>
    </rPh>
    <rPh sb="2" eb="4">
      <t>ロウジン</t>
    </rPh>
    <rPh sb="8" eb="10">
      <t>テイイン</t>
    </rPh>
    <rPh sb="12" eb="15">
      <t>ニンイカ</t>
    </rPh>
    <phoneticPr fontId="8"/>
  </si>
  <si>
    <t>有料老人ホーム（定員30人以上）</t>
    <rPh sb="0" eb="2">
      <t>ユウリョウ</t>
    </rPh>
    <rPh sb="2" eb="4">
      <t>ロウジン</t>
    </rPh>
    <rPh sb="8" eb="10">
      <t>テイイン</t>
    </rPh>
    <rPh sb="12" eb="15">
      <t>ニンイジョウ</t>
    </rPh>
    <phoneticPr fontId="8"/>
  </si>
  <si>
    <t>有料老人ホーム（定員29人以下）</t>
    <rPh sb="0" eb="2">
      <t>ユウリョウ</t>
    </rPh>
    <rPh sb="2" eb="4">
      <t>ロウジン</t>
    </rPh>
    <rPh sb="8" eb="10">
      <t>テイイン</t>
    </rPh>
    <rPh sb="12" eb="13">
      <t>ニン</t>
    </rPh>
    <rPh sb="13" eb="15">
      <t>イカ</t>
    </rPh>
    <phoneticPr fontId="8"/>
  </si>
  <si>
    <t>サービス付き高齢者向け住宅（定員30人以上）</t>
    <rPh sb="4" eb="5">
      <t>ツ</t>
    </rPh>
    <rPh sb="6" eb="9">
      <t>コウレイシャ</t>
    </rPh>
    <rPh sb="9" eb="10">
      <t>ム</t>
    </rPh>
    <rPh sb="11" eb="13">
      <t>ジュウタク</t>
    </rPh>
    <rPh sb="14" eb="16">
      <t>テイイン</t>
    </rPh>
    <rPh sb="18" eb="21">
      <t>ニンイジョウ</t>
    </rPh>
    <phoneticPr fontId="8"/>
  </si>
  <si>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8"/>
  </si>
  <si>
    <t>千円</t>
    <rPh sb="0" eb="2">
      <t>センエン</t>
    </rPh>
    <phoneticPr fontId="8"/>
  </si>
  <si>
    <t>申　請　者</t>
    <rPh sb="0" eb="1">
      <t>サル</t>
    </rPh>
    <rPh sb="2" eb="3">
      <t>ショウ</t>
    </rPh>
    <rPh sb="4" eb="5">
      <t>シャ</t>
    </rPh>
    <phoneticPr fontId="8"/>
  </si>
  <si>
    <t>所在地</t>
    <rPh sb="0" eb="3">
      <t>ショザイチ</t>
    </rPh>
    <phoneticPr fontId="8"/>
  </si>
  <si>
    <t>E-mail</t>
    <phoneticPr fontId="8"/>
  </si>
  <si>
    <t>短期入所系</t>
    <rPh sb="0" eb="2">
      <t>タンキ</t>
    </rPh>
    <rPh sb="2" eb="4">
      <t>ニュウショ</t>
    </rPh>
    <rPh sb="4" eb="5">
      <t>ケイ</t>
    </rPh>
    <phoneticPr fontId="8"/>
  </si>
  <si>
    <t>多機能型</t>
    <rPh sb="0" eb="4">
      <t>タキノウガタ</t>
    </rPh>
    <phoneticPr fontId="8"/>
  </si>
  <si>
    <t>居宅療養管理指導事業所</t>
    <rPh sb="8" eb="11">
      <t>ジギョウショ</t>
    </rPh>
    <phoneticPr fontId="8"/>
  </si>
  <si>
    <t>地域密着型通所介護事業所(療養通所介護事業所を含む)</t>
    <rPh sb="13" eb="15">
      <t>リョウヨウ</t>
    </rPh>
    <rPh sb="15" eb="17">
      <t>ツウショ</t>
    </rPh>
    <rPh sb="17" eb="19">
      <t>カイゴ</t>
    </rPh>
    <rPh sb="19" eb="22">
      <t>ジギョウショ</t>
    </rPh>
    <rPh sb="23" eb="24">
      <t>フク</t>
    </rPh>
    <phoneticPr fontId="8"/>
  </si>
  <si>
    <t>事業所･施設数</t>
    <rPh sb="0" eb="3">
      <t>ジギョウショ</t>
    </rPh>
    <rPh sb="4" eb="6">
      <t>シセツ</t>
    </rPh>
    <rPh sb="6" eb="7">
      <t>スウ</t>
    </rPh>
    <phoneticPr fontId="8"/>
  </si>
  <si>
    <t>介護保険事業所番号</t>
    <rPh sb="0" eb="2">
      <t>カイゴ</t>
    </rPh>
    <rPh sb="2" eb="4">
      <t>ホケン</t>
    </rPh>
    <rPh sb="4" eb="7">
      <t>ジギョウショ</t>
    </rPh>
    <rPh sb="7" eb="9">
      <t>バンゴウ</t>
    </rPh>
    <phoneticPr fontId="8"/>
  </si>
  <si>
    <t>定員</t>
    <rPh sb="0" eb="2">
      <t>テイイン</t>
    </rPh>
    <phoneticPr fontId="8"/>
  </si>
  <si>
    <t>人</t>
    <rPh sb="0" eb="1">
      <t>ニン</t>
    </rPh>
    <phoneticPr fontId="8"/>
  </si>
  <si>
    <t>事業所・施設名</t>
    <rPh sb="0" eb="3">
      <t>ジギョウショ</t>
    </rPh>
    <rPh sb="4" eb="7">
      <t>シセツメイ</t>
    </rPh>
    <phoneticPr fontId="8"/>
  </si>
  <si>
    <t>介護保険
事業所番号</t>
    <rPh sb="0" eb="2">
      <t>カイゴ</t>
    </rPh>
    <rPh sb="2" eb="4">
      <t>ホケン</t>
    </rPh>
    <rPh sb="5" eb="8">
      <t>ジギョウショ</t>
    </rPh>
    <rPh sb="8" eb="10">
      <t>バンゴウ</t>
    </rPh>
    <phoneticPr fontId="8"/>
  </si>
  <si>
    <t>千円</t>
  </si>
  <si>
    <t>サービス種別</t>
    <rPh sb="4" eb="6">
      <t>シュベツ</t>
    </rPh>
    <phoneticPr fontId="8"/>
  </si>
  <si>
    <t>No.</t>
    <phoneticPr fontId="8"/>
  </si>
  <si>
    <t>合計</t>
    <rPh sb="0" eb="2">
      <t>ゴウケイ</t>
    </rPh>
    <phoneticPr fontId="8"/>
  </si>
  <si>
    <t>　　令和</t>
    <rPh sb="2" eb="4">
      <t>レイワ</t>
    </rPh>
    <phoneticPr fontId="8"/>
  </si>
  <si>
    <t>－</t>
    <phoneticPr fontId="8"/>
  </si>
  <si>
    <t>か所</t>
    <rPh sb="1" eb="2">
      <t>ショ</t>
    </rPh>
    <phoneticPr fontId="8"/>
  </si>
  <si>
    <t>緊急時介護人材確保・職場環境復旧等支援事業</t>
    <phoneticPr fontId="8"/>
  </si>
  <si>
    <t>（ア）、（イ）</t>
    <phoneticPr fontId="8"/>
  </si>
  <si>
    <t>（ウ）</t>
    <phoneticPr fontId="8"/>
  </si>
  <si>
    <t>（イ）･･･新型コロナウイルス感染症の流行に伴い居宅でサービスを提供する通所系サービス事業所</t>
    <phoneticPr fontId="8"/>
  </si>
  <si>
    <t>（ア）･･･新型コロナウイルス感染者が発生又は濃厚接触者に対応した介護サービス事業所・施設等（休業要請を受けた事業所・施設等を含む）</t>
    <phoneticPr fontId="8"/>
  </si>
  <si>
    <t>（ウ）･･･感染者が発生した介護サービス事業所・施設等（以下のいずれかに該当）の利用者の受け入れや当該事業所・施設等に</t>
    <phoneticPr fontId="8"/>
  </si>
  <si>
    <t>応援職員の派遣を行う事業所・施設等</t>
    <phoneticPr fontId="8"/>
  </si>
  <si>
    <r>
      <t>通所リハビリテーション事業所</t>
    </r>
    <r>
      <rPr>
        <sz val="9"/>
        <color theme="1"/>
        <rFont val="ＭＳ 明朝"/>
        <family val="1"/>
        <charset val="128"/>
      </rPr>
      <t>（通常規模型）</t>
    </r>
    <phoneticPr fontId="8"/>
  </si>
  <si>
    <r>
      <t>通所リハビリテーション事業所</t>
    </r>
    <r>
      <rPr>
        <sz val="9"/>
        <color theme="1"/>
        <rFont val="ＭＳ 明朝"/>
        <family val="1"/>
        <charset val="128"/>
      </rPr>
      <t>（大規模型（Ⅰ））</t>
    </r>
    <phoneticPr fontId="8"/>
  </si>
  <si>
    <r>
      <t>通所リハビリテーション事業所</t>
    </r>
    <r>
      <rPr>
        <sz val="9"/>
        <color theme="1"/>
        <rFont val="ＭＳ 明朝"/>
        <family val="1"/>
        <charset val="128"/>
      </rPr>
      <t>（大規模型（Ⅱ））</t>
    </r>
    <phoneticPr fontId="8"/>
  </si>
  <si>
    <t>通所系</t>
    <rPh sb="0" eb="2">
      <t>ツウショ</t>
    </rPh>
    <rPh sb="2" eb="3">
      <t>ケイ</t>
    </rPh>
    <phoneticPr fontId="8"/>
  </si>
  <si>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</si>
  <si>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</si>
  <si>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</si>
  <si>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</si>
  <si>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</si>
  <si>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</si>
  <si>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</si>
  <si>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</si>
  <si>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</si>
  <si>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</si>
  <si>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</si>
  <si>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</si>
  <si>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</si>
  <si>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</si>
  <si>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</si>
  <si>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</si>
  <si>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</si>
  <si>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8"/>
  </si>
  <si>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8"/>
  </si>
  <si>
    <t>宮崎県知事</t>
    <rPh sb="0" eb="3">
      <t>ミヤザキケン</t>
    </rPh>
    <rPh sb="3" eb="5">
      <t>チジ</t>
    </rPh>
    <phoneticPr fontId="8"/>
  </si>
  <si>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8"/>
  </si>
  <si>
    <t>　　申　請　額　：　</t>
    <rPh sb="2" eb="3">
      <t>サル</t>
    </rPh>
    <rPh sb="4" eb="5">
      <t>ショウ</t>
    </rPh>
    <rPh sb="6" eb="7">
      <t>ガク</t>
    </rPh>
    <phoneticPr fontId="8"/>
  </si>
  <si>
    <t>（添付書類）</t>
    <rPh sb="1" eb="3">
      <t>テンプ</t>
    </rPh>
    <rPh sb="3" eb="5">
      <t>ショルイ</t>
    </rPh>
    <phoneticPr fontId="8"/>
  </si>
  <si>
    <t>【申請内容に関する連絡先】</t>
    <rPh sb="1" eb="3">
      <t>シンセイ</t>
    </rPh>
    <rPh sb="3" eb="5">
      <t>ナイヨウ</t>
    </rPh>
    <rPh sb="6" eb="7">
      <t>カン</t>
    </rPh>
    <rPh sb="9" eb="11">
      <t>レンラク</t>
    </rPh>
    <rPh sb="11" eb="12">
      <t>サキ</t>
    </rPh>
    <phoneticPr fontId="8"/>
  </si>
  <si>
    <t xml:space="preserve"> 申請法人住所</t>
    <rPh sb="1" eb="3">
      <t>シンセイ</t>
    </rPh>
    <rPh sb="3" eb="5">
      <t>ホウジン</t>
    </rPh>
    <rPh sb="5" eb="7">
      <t>ジュウショ</t>
    </rPh>
    <phoneticPr fontId="8"/>
  </si>
  <si>
    <t>〒</t>
    <phoneticPr fontId="8"/>
  </si>
  <si>
    <t xml:space="preserve"> 担当者氏名</t>
    <rPh sb="1" eb="4">
      <t>タントウシャ</t>
    </rPh>
    <rPh sb="4" eb="6">
      <t>シメイ</t>
    </rPh>
    <phoneticPr fontId="8"/>
  </si>
  <si>
    <t xml:space="preserve"> 連絡先</t>
    <rPh sb="1" eb="4">
      <t>レンラクサキ</t>
    </rPh>
    <phoneticPr fontId="8"/>
  </si>
  <si>
    <t>e-mail</t>
    <phoneticPr fontId="8"/>
  </si>
  <si>
    <t>氏名</t>
    <rPh sb="0" eb="2">
      <t>シメイ</t>
    </rPh>
    <phoneticPr fontId="8"/>
  </si>
  <si>
    <t>住所</t>
    <rPh sb="0" eb="2">
      <t>ジュウショ</t>
    </rPh>
    <phoneticPr fontId="8"/>
  </si>
  <si>
    <t>円</t>
    <rPh sb="0" eb="1">
      <t>エン</t>
    </rPh>
    <phoneticPr fontId="8"/>
  </si>
  <si>
    <t>（法人にあってはその名称及び代表者の氏名）</t>
    <phoneticPr fontId="8"/>
  </si>
  <si>
    <t xml:space="preserve">  ※チェック欄（誓約の場合、□にチェックを入れてください。）</t>
    <phoneticPr fontId="8"/>
  </si>
  <si>
    <t>　ア　暴力団（暴力団員による不当な行為の防止等に関する法律（平成３年法律第77号）
　　第２条第２号に規定する暴力団をいう。以下同じ。）</t>
    <phoneticPr fontId="8"/>
  </si>
  <si>
    <t xml:space="preserve">　イ　暴力団員（同法第２条第６号に規定する暴力団員をいう。以下同じ。）  </t>
    <phoneticPr fontId="8"/>
  </si>
  <si>
    <t>　ウ　暴力団又は暴力団員と密接な関係を有する者</t>
    <phoneticPr fontId="8"/>
  </si>
  <si>
    <t>１　収入</t>
    <rPh sb="2" eb="4">
      <t>シュウニュウ</t>
    </rPh>
    <phoneticPr fontId="18"/>
  </si>
  <si>
    <t>（単位：円）</t>
    <rPh sb="1" eb="3">
      <t>タンイ</t>
    </rPh>
    <rPh sb="4" eb="5">
      <t>エン</t>
    </rPh>
    <phoneticPr fontId="18"/>
  </si>
  <si>
    <t>区分</t>
    <rPh sb="0" eb="2">
      <t>クブン</t>
    </rPh>
    <phoneticPr fontId="18"/>
  </si>
  <si>
    <t>金額</t>
    <rPh sb="0" eb="1">
      <t>キン</t>
    </rPh>
    <rPh sb="1" eb="2">
      <t>ガク</t>
    </rPh>
    <phoneticPr fontId="18"/>
  </si>
  <si>
    <t>備考</t>
    <rPh sb="0" eb="2">
      <t>ビコウ</t>
    </rPh>
    <phoneticPr fontId="18"/>
  </si>
  <si>
    <t>３．その他（　　）</t>
    <rPh sb="4" eb="5">
      <t>タ</t>
    </rPh>
    <phoneticPr fontId="18"/>
  </si>
  <si>
    <t>合計</t>
    <rPh sb="0" eb="2">
      <t>ゴウケイ</t>
    </rPh>
    <phoneticPr fontId="18"/>
  </si>
  <si>
    <t>２　支出</t>
    <rPh sb="2" eb="4">
      <t>シシュツ</t>
    </rPh>
    <phoneticPr fontId="18"/>
  </si>
  <si>
    <t>（代表者氏名）</t>
    <rPh sb="4" eb="6">
      <t>シメイ</t>
    </rPh>
    <phoneticPr fontId="8"/>
  </si>
  <si>
    <t>（法　人　名）</t>
    <phoneticPr fontId="8"/>
  </si>
  <si>
    <t>（住　　　所）</t>
    <rPh sb="1" eb="2">
      <t>ジュウ</t>
    </rPh>
    <rPh sb="5" eb="6">
      <t>ショ</t>
    </rPh>
    <phoneticPr fontId="8"/>
  </si>
  <si>
    <t>補　助　金　等　交　付　申　請　書</t>
    <rPh sb="0" eb="1">
      <t>ホ</t>
    </rPh>
    <rPh sb="2" eb="3">
      <t>スケ</t>
    </rPh>
    <rPh sb="4" eb="5">
      <t>カネ</t>
    </rPh>
    <rPh sb="6" eb="7">
      <t>トウ</t>
    </rPh>
    <rPh sb="8" eb="9">
      <t>コウ</t>
    </rPh>
    <rPh sb="10" eb="11">
      <t>ツキ</t>
    </rPh>
    <rPh sb="12" eb="13">
      <t>サル</t>
    </rPh>
    <rPh sb="14" eb="15">
      <t>ショウ</t>
    </rPh>
    <rPh sb="16" eb="17">
      <t>ショ</t>
    </rPh>
    <phoneticPr fontId="8"/>
  </si>
  <si>
    <t>別記</t>
    <rPh sb="0" eb="2">
      <t>ベッキ</t>
    </rPh>
    <phoneticPr fontId="8"/>
  </si>
  <si>
    <t>性別　</t>
    <phoneticPr fontId="8"/>
  </si>
  <si>
    <t>No.9</t>
    <phoneticPr fontId="8"/>
  </si>
  <si>
    <t>No.12</t>
    <phoneticPr fontId="8"/>
  </si>
  <si>
    <t>No.20</t>
    <phoneticPr fontId="8"/>
  </si>
  <si>
    <t>男</t>
    <rPh sb="0" eb="1">
      <t>オトコ</t>
    </rPh>
    <phoneticPr fontId="8"/>
  </si>
  <si>
    <t>法人住所</t>
    <rPh sb="0" eb="2">
      <t>ホウジン</t>
    </rPh>
    <rPh sb="2" eb="4">
      <t>ジュウショ</t>
    </rPh>
    <phoneticPr fontId="8"/>
  </si>
  <si>
    <t>入力項目</t>
    <rPh sb="0" eb="2">
      <t>ニュウリョク</t>
    </rPh>
    <rPh sb="2" eb="4">
      <t>コウモク</t>
    </rPh>
    <phoneticPr fontId="8"/>
  </si>
  <si>
    <t>入力欄</t>
    <rPh sb="0" eb="2">
      <t>ニュウリョク</t>
    </rPh>
    <rPh sb="2" eb="3">
      <t>ラン</t>
    </rPh>
    <phoneticPr fontId="8"/>
  </si>
  <si>
    <t>入力例　・　備考欄</t>
    <rPh sb="0" eb="2">
      <t>ニュウリョク</t>
    </rPh>
    <rPh sb="1" eb="2">
      <t>サンニュウ</t>
    </rPh>
    <rPh sb="2" eb="3">
      <t>レイ</t>
    </rPh>
    <rPh sb="6" eb="9">
      <t>ビコウラン</t>
    </rPh>
    <phoneticPr fontId="8"/>
  </si>
  <si>
    <t>女</t>
    <rPh sb="0" eb="1">
      <t>オンナ</t>
    </rPh>
    <phoneticPr fontId="8"/>
  </si>
  <si>
    <t>事業所住所</t>
    <rPh sb="0" eb="3">
      <t>ジギョウショ</t>
    </rPh>
    <rPh sb="3" eb="5">
      <t>ジュウショ</t>
    </rPh>
    <phoneticPr fontId="8"/>
  </si>
  <si>
    <t>担
当
者
情
報</t>
    <rPh sb="0" eb="1">
      <t>タン</t>
    </rPh>
    <rPh sb="2" eb="3">
      <t>トウ</t>
    </rPh>
    <rPh sb="4" eb="5">
      <t>シャ</t>
    </rPh>
    <rPh sb="6" eb="7">
      <t>ジョウ</t>
    </rPh>
    <rPh sb="8" eb="9">
      <t>ホウ</t>
    </rPh>
    <phoneticPr fontId="8"/>
  </si>
  <si>
    <t>担当者氏名（フルネーム）</t>
    <rPh sb="0" eb="3">
      <t>タントウシャ</t>
    </rPh>
    <rPh sb="3" eb="5">
      <t>シメイ</t>
    </rPh>
    <phoneticPr fontId="8"/>
  </si>
  <si>
    <t>宮崎　太郎</t>
    <rPh sb="0" eb="2">
      <t>ミヤザキ</t>
    </rPh>
    <rPh sb="3" eb="5">
      <t>タロウ</t>
    </rPh>
    <phoneticPr fontId="8"/>
  </si>
  <si>
    <t>0985-26-7058</t>
    <phoneticPr fontId="8"/>
  </si>
  <si>
    <t>メールアドレス</t>
    <phoneticPr fontId="8"/>
  </si>
  <si>
    <t>shisetsu@pref.miyazaki.lg.jp</t>
    <phoneticPr fontId="8"/>
  </si>
  <si>
    <t>法
人
情
報</t>
    <rPh sb="0" eb="1">
      <t>ホウ</t>
    </rPh>
    <rPh sb="2" eb="3">
      <t>ニン</t>
    </rPh>
    <rPh sb="4" eb="5">
      <t>ジョウ</t>
    </rPh>
    <rPh sb="6" eb="7">
      <t>ホウ</t>
    </rPh>
    <phoneticPr fontId="8"/>
  </si>
  <si>
    <t>法人ﾌﾘｶﾞﾅ</t>
    <rPh sb="0" eb="2">
      <t>ホウジン</t>
    </rPh>
    <phoneticPr fontId="8"/>
  </si>
  <si>
    <t>ｼｬｶｲﾌｸｼﾎｳｼﾞﾝ○○ｶｲ</t>
    <phoneticPr fontId="8"/>
  </si>
  <si>
    <t>法人名</t>
  </si>
  <si>
    <t>社会福祉法人○○会</t>
    <rPh sb="0" eb="2">
      <t>シャカイ</t>
    </rPh>
    <rPh sb="2" eb="4">
      <t>フクシ</t>
    </rPh>
    <rPh sb="4" eb="6">
      <t>ホウジン</t>
    </rPh>
    <rPh sb="8" eb="9">
      <t>カイ</t>
    </rPh>
    <phoneticPr fontId="8"/>
  </si>
  <si>
    <t>代表者ﾌﾘｶﾞﾅ</t>
    <rPh sb="0" eb="2">
      <t>ダイヒョウ</t>
    </rPh>
    <rPh sb="2" eb="3">
      <t>シャ</t>
    </rPh>
    <phoneticPr fontId="8"/>
  </si>
  <si>
    <t>ﾘｼﾞﾁｮｳ　ﾐﾔｻﾞｷ　ﾊﾅｺ</t>
    <phoneticPr fontId="8"/>
  </si>
  <si>
    <t>代表者（役職・氏名）</t>
    <phoneticPr fontId="8"/>
  </si>
  <si>
    <t>理事長　宮崎　花子</t>
    <rPh sb="0" eb="3">
      <t>リジチョウ</t>
    </rPh>
    <rPh sb="4" eb="6">
      <t>ミヤザキ</t>
    </rPh>
    <rPh sb="7" eb="9">
      <t>ハナコ</t>
    </rPh>
    <phoneticPr fontId="8"/>
  </si>
  <si>
    <t>代表者の生年月日</t>
    <rPh sb="0" eb="3">
      <t>ダイヒョウシャ</t>
    </rPh>
    <rPh sb="4" eb="6">
      <t>セイネン</t>
    </rPh>
    <rPh sb="6" eb="8">
      <t>ガッピ</t>
    </rPh>
    <phoneticPr fontId="8"/>
  </si>
  <si>
    <t>昭和○○年○○月○○日</t>
    <rPh sb="0" eb="2">
      <t>ショウワ</t>
    </rPh>
    <rPh sb="4" eb="5">
      <t>ネン</t>
    </rPh>
    <rPh sb="7" eb="8">
      <t>ガツ</t>
    </rPh>
    <rPh sb="10" eb="11">
      <t>ニチ</t>
    </rPh>
    <phoneticPr fontId="8"/>
  </si>
  <si>
    <t>代表者の性別</t>
    <rPh sb="0" eb="3">
      <t>ダイヒョウシャ</t>
    </rPh>
    <rPh sb="4" eb="6">
      <t>セイベツ</t>
    </rPh>
    <phoneticPr fontId="8"/>
  </si>
  <si>
    <t>プルダウンリスト（※）から選択</t>
    <rPh sb="13" eb="15">
      <t>センタク</t>
    </rPh>
    <phoneticPr fontId="8"/>
  </si>
  <si>
    <t>法人の郵便番号</t>
    <rPh sb="0" eb="2">
      <t>ホウジン</t>
    </rPh>
    <rPh sb="3" eb="7">
      <t>ユウビンバンゴウ</t>
    </rPh>
    <phoneticPr fontId="8"/>
  </si>
  <si>
    <t>880-8501</t>
    <phoneticPr fontId="8"/>
  </si>
  <si>
    <t>法人の住所</t>
    <rPh sb="0" eb="2">
      <t>ホウジン</t>
    </rPh>
    <rPh sb="3" eb="5">
      <t>ジュウショ</t>
    </rPh>
    <phoneticPr fontId="8"/>
  </si>
  <si>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8"/>
  </si>
  <si>
    <t>申請情報</t>
    <rPh sb="0" eb="2">
      <t>シンセイ</t>
    </rPh>
    <rPh sb="2" eb="4">
      <t>ジョウホウ</t>
    </rPh>
    <phoneticPr fontId="8"/>
  </si>
  <si>
    <t>通知書の送付先</t>
    <rPh sb="0" eb="3">
      <t>ツウチショ</t>
    </rPh>
    <rPh sb="4" eb="7">
      <t>ソウフサキ</t>
    </rPh>
    <phoneticPr fontId="8"/>
  </si>
  <si>
    <t>プルダウンリスト（※）から選択</t>
    <phoneticPr fontId="8"/>
  </si>
  <si>
    <t>申請年月日</t>
    <rPh sb="0" eb="2">
      <t>シンセイ</t>
    </rPh>
    <rPh sb="2" eb="5">
      <t>ネンガッピ</t>
    </rPh>
    <phoneticPr fontId="8"/>
  </si>
  <si>
    <t>書類の申請年月日を入力してください。</t>
    <rPh sb="0" eb="2">
      <t>ショルイ</t>
    </rPh>
    <rPh sb="3" eb="5">
      <t>シンセイ</t>
    </rPh>
    <rPh sb="5" eb="8">
      <t>ネンガッピ</t>
    </rPh>
    <rPh sb="9" eb="11">
      <t>ニュウリョク</t>
    </rPh>
    <phoneticPr fontId="8"/>
  </si>
  <si>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8"/>
  </si>
  <si>
    <t>誓　約　書</t>
    <phoneticPr fontId="8"/>
  </si>
  <si>
    <t>　自己及び本事業実施主体の構成員・役員等は、次のアからウまでのいずれにも該当するものではありません。また、事業実施主体の運営に対し、次のアからウまでのいずれの関与もありません。</t>
    <phoneticPr fontId="8"/>
  </si>
  <si>
    <t>事業所・施設等の種別</t>
  </si>
  <si>
    <t>訪問介護事業所　集合住宅併設型（同一建物減算の算定がある事業所）</t>
    <phoneticPr fontId="8"/>
  </si>
  <si>
    <t>/事業所</t>
    <rPh sb="1" eb="4">
      <t>ジギョウショ</t>
    </rPh>
    <phoneticPr fontId="1"/>
  </si>
  <si>
    <t>訪問介護事業所　上記以外であって、1月あたり延べ訪問回数200回以下</t>
    <phoneticPr fontId="8"/>
  </si>
  <si>
    <t>訪問介護事業所　上記以外であって、1月あたり延べ訪問回数201回以上2,000回以下</t>
    <phoneticPr fontId="8"/>
  </si>
  <si>
    <t>訪問介護事業所　上記以外であって、1月あたり延べ訪問回数2,001回以上</t>
    <phoneticPr fontId="8"/>
  </si>
  <si>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</si>
  <si>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</si>
  <si>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</si>
  <si>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</si>
  <si>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</si>
  <si>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8"/>
  </si>
  <si>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</si>
  <si>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</si>
  <si>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8"/>
  </si>
  <si>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</si>
  <si>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</si>
  <si>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</si>
  <si>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</si>
  <si>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</si>
  <si>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</si>
  <si>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</si>
  <si>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</si>
  <si>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</si>
  <si>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</si>
  <si>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</si>
  <si>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</si>
  <si>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</si>
  <si>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</si>
  <si>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</si>
  <si>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</si>
  <si>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</si>
  <si>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</si>
  <si>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</si>
  <si>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</si>
  <si>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</si>
  <si>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</si>
  <si>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</si>
  <si>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</si>
  <si>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</si>
  <si>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</si>
  <si>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</si>
  <si>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</si>
  <si>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</si>
  <si>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</si>
  <si>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</si>
  <si>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</si>
  <si>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</si>
  <si>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</si>
  <si>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</si>
  <si>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</si>
  <si>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</si>
  <si>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</si>
  <si>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</si>
  <si>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</si>
  <si>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</si>
  <si>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</si>
  <si>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</si>
  <si>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</si>
  <si>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</si>
  <si>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</si>
  <si>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</si>
  <si>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</si>
  <si>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8"/>
  </si>
  <si>
    <t>審査
結果</t>
    <rPh sb="0" eb="2">
      <t>シンサ</t>
    </rPh>
    <rPh sb="3" eb="5">
      <t>ケッカ</t>
    </rPh>
    <phoneticPr fontId="8"/>
  </si>
  <si>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8"/>
  </si>
  <si>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8"/>
  </si>
  <si>
    <t>※この欄に「○」が表示されない場合、本表の事業所数と個票の枚数が一致していません。</t>
    <rPh sb="3" eb="4">
      <t>ラン</t>
    </rPh>
    <rPh sb="9" eb="11">
      <t>ヒョウジ</t>
    </rPh>
    <rPh sb="15" eb="17">
      <t>バアイ</t>
    </rPh>
    <phoneticPr fontId="8"/>
  </si>
  <si>
    <t>　個票のシート名に誤りがないか確認して下さい。</t>
    <rPh sb="1" eb="3">
      <t>コヒョウ</t>
    </rPh>
    <rPh sb="7" eb="8">
      <t>メイ</t>
    </rPh>
    <rPh sb="9" eb="10">
      <t>アヤマ</t>
    </rPh>
    <rPh sb="15" eb="17">
      <t>カクニン</t>
    </rPh>
    <rPh sb="19" eb="20">
      <t>クダ</t>
    </rPh>
    <phoneticPr fontId="8"/>
  </si>
  <si>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8"/>
  </si>
  <si>
    <t>　</t>
    <phoneticPr fontId="8"/>
  </si>
  <si>
    <t>施設概要</t>
    <rPh sb="0" eb="2">
      <t>シセツ</t>
    </rPh>
    <rPh sb="2" eb="4">
      <t>ガイヨウ</t>
    </rPh>
    <phoneticPr fontId="8"/>
  </si>
  <si>
    <t>事業所名称</t>
    <rPh sb="0" eb="3">
      <t>ジギョウショ</t>
    </rPh>
    <rPh sb="3" eb="5">
      <t>メイショウ</t>
    </rPh>
    <phoneticPr fontId="8"/>
  </si>
  <si>
    <t>都道府県名</t>
    <rPh sb="0" eb="4">
      <t>トドウフケン</t>
    </rPh>
    <rPh sb="4" eb="5">
      <t>メイ</t>
    </rPh>
    <phoneticPr fontId="8"/>
  </si>
  <si>
    <t>担当部署名</t>
    <rPh sb="0" eb="2">
      <t>タントウ</t>
    </rPh>
    <rPh sb="2" eb="5">
      <t>ブショメイ</t>
    </rPh>
    <phoneticPr fontId="8"/>
  </si>
  <si>
    <t>事業区分</t>
    <rPh sb="0" eb="2">
      <t>ジギョウ</t>
    </rPh>
    <rPh sb="2" eb="4">
      <t>クブン</t>
    </rPh>
    <phoneticPr fontId="8"/>
  </si>
  <si>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8"/>
  </si>
  <si>
    <t>　介護施設等に対するサービス継続支援事業</t>
    <phoneticPr fontId="8"/>
  </si>
  <si>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8"/>
  </si>
  <si>
    <t>補助上限額</t>
    <rPh sb="0" eb="2">
      <t>ホジョ</t>
    </rPh>
    <rPh sb="2" eb="5">
      <t>ジョウゲンガク</t>
    </rPh>
    <phoneticPr fontId="8"/>
  </si>
  <si>
    <t>【介護サービスを円滑に継続するための対応】</t>
    <rPh sb="1" eb="3">
      <t>カイゴ</t>
    </rPh>
    <rPh sb="8" eb="10">
      <t>エンカツ</t>
    </rPh>
    <rPh sb="11" eb="13">
      <t>ケイゾク</t>
    </rPh>
    <rPh sb="18" eb="20">
      <t>タイオウ</t>
    </rPh>
    <phoneticPr fontId="8"/>
  </si>
  <si>
    <t>科目</t>
    <rPh sb="0" eb="2">
      <t>カモク</t>
    </rPh>
    <phoneticPr fontId="8"/>
  </si>
  <si>
    <t>所要額（円）</t>
    <rPh sb="0" eb="3">
      <t>ショヨウガク</t>
    </rPh>
    <rPh sb="4" eb="5">
      <t>エン</t>
    </rPh>
    <phoneticPr fontId="8"/>
  </si>
  <si>
    <t>【災害備蓄等への対応】</t>
    <rPh sb="1" eb="3">
      <t>サイガイ</t>
    </rPh>
    <rPh sb="3" eb="5">
      <t>ビチク</t>
    </rPh>
    <rPh sb="5" eb="6">
      <t>トウ</t>
    </rPh>
    <rPh sb="8" eb="10">
      <t>タイオウ</t>
    </rPh>
    <phoneticPr fontId="8"/>
  </si>
  <si>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8"/>
  </si>
  <si>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8"/>
  </si>
  <si>
    <t>１　事業計画書（別記様式第１号）</t>
    <rPh sb="2" eb="4">
      <t>ジギョウ</t>
    </rPh>
    <rPh sb="4" eb="7">
      <t>ケイカクショ</t>
    </rPh>
    <rPh sb="8" eb="10">
      <t>ベッキ</t>
    </rPh>
    <rPh sb="10" eb="12">
      <t>ヨウシキ</t>
    </rPh>
    <rPh sb="12" eb="13">
      <t>ダイ</t>
    </rPh>
    <rPh sb="14" eb="15">
      <t>ゴウ</t>
    </rPh>
    <phoneticPr fontId="8"/>
  </si>
  <si>
    <t>２　収支予算書（別記様式第２号）</t>
    <rPh sb="2" eb="4">
      <t>シュウシ</t>
    </rPh>
    <rPh sb="4" eb="7">
      <t>ヨサンショ</t>
    </rPh>
    <rPh sb="8" eb="10">
      <t>ベッキ</t>
    </rPh>
    <rPh sb="10" eb="12">
      <t>ヨウシキ</t>
    </rPh>
    <rPh sb="12" eb="13">
      <t>ダイ</t>
    </rPh>
    <rPh sb="14" eb="15">
      <t>ゴウ</t>
    </rPh>
    <phoneticPr fontId="8"/>
  </si>
  <si>
    <t>３　第２条第２号に係る納税証明書</t>
    <rPh sb="2" eb="3">
      <t>ダイ</t>
    </rPh>
    <rPh sb="4" eb="5">
      <t>ジョウ</t>
    </rPh>
    <rPh sb="5" eb="6">
      <t>ダイ</t>
    </rPh>
    <rPh sb="7" eb="8">
      <t>ゴウ</t>
    </rPh>
    <rPh sb="9" eb="10">
      <t>カカ</t>
    </rPh>
    <rPh sb="11" eb="13">
      <t>ノウゼイ</t>
    </rPh>
    <rPh sb="13" eb="16">
      <t>ショウメイショ</t>
    </rPh>
    <phoneticPr fontId="8"/>
  </si>
  <si>
    <t>　私は、介護事業所等及び介護施設等に対するサービス継続支援事業費補助金交付申請を行うに当たり、次の事項について誓約します。</t>
    <rPh sb="1" eb="2">
      <t>ワタシ</t>
    </rPh>
    <rPh sb="4" eb="6">
      <t>カイゴ</t>
    </rPh>
    <rPh sb="6" eb="9">
      <t>ジギョウショ</t>
    </rPh>
    <rPh sb="9" eb="10">
      <t>トウ</t>
    </rPh>
    <rPh sb="10" eb="11">
      <t>オヨ</t>
    </rPh>
    <rPh sb="12" eb="14">
      <t>カイゴ</t>
    </rPh>
    <rPh sb="14" eb="16">
      <t>シセツ</t>
    </rPh>
    <rPh sb="16" eb="17">
      <t>トウ</t>
    </rPh>
    <rPh sb="18" eb="19">
      <t>タイ</t>
    </rPh>
    <rPh sb="25" eb="27">
      <t>ケイゾク</t>
    </rPh>
    <rPh sb="27" eb="29">
      <t>シエン</t>
    </rPh>
    <rPh sb="29" eb="32">
      <t>ジギョウヒ</t>
    </rPh>
    <rPh sb="32" eb="35">
      <t>ホジョキン</t>
    </rPh>
    <rPh sb="35" eb="37">
      <t>コウフ</t>
    </rPh>
    <rPh sb="37" eb="39">
      <t>シンセイ</t>
    </rPh>
    <rPh sb="40" eb="41">
      <t>オコナ</t>
    </rPh>
    <rPh sb="43" eb="44">
      <t>ア</t>
    </rPh>
    <rPh sb="47" eb="48">
      <t>ツギ</t>
    </rPh>
    <rPh sb="49" eb="51">
      <t>ジコウ</t>
    </rPh>
    <rPh sb="55" eb="57">
      <t>セイヤク</t>
    </rPh>
    <phoneticPr fontId="8"/>
  </si>
  <si>
    <t>提供サービス</t>
    <rPh sb="0" eb="2">
      <t>テイキョウ</t>
    </rPh>
    <phoneticPr fontId="8"/>
  </si>
  <si>
    <t>収支予算（決算）書</t>
    <rPh sb="0" eb="2">
      <t>シュウシ</t>
    </rPh>
    <rPh sb="2" eb="4">
      <t>ヨサン</t>
    </rPh>
    <rPh sb="5" eb="7">
      <t>ケッサン</t>
    </rPh>
    <rPh sb="8" eb="9">
      <t>ショ</t>
    </rPh>
    <phoneticPr fontId="18"/>
  </si>
  <si>
    <t>４　第２条第３号に係る誓約書（別記様式第４号）</t>
    <rPh sb="2" eb="3">
      <t>ダイ</t>
    </rPh>
    <rPh sb="4" eb="6">
      <t>ジョウダイ</t>
    </rPh>
    <rPh sb="7" eb="8">
      <t>ゴウ</t>
    </rPh>
    <rPh sb="9" eb="10">
      <t>カカ</t>
    </rPh>
    <rPh sb="11" eb="14">
      <t>セイヤクショ</t>
    </rPh>
    <rPh sb="15" eb="17">
      <t>ベッキ</t>
    </rPh>
    <rPh sb="17" eb="19">
      <t>ヨウシキ</t>
    </rPh>
    <rPh sb="19" eb="20">
      <t>ダイ</t>
    </rPh>
    <rPh sb="21" eb="22">
      <t>ゴウ</t>
    </rPh>
    <phoneticPr fontId="8"/>
  </si>
  <si>
    <t>５　第２条第４号に係る誓約書（別記様式第５号）</t>
    <rPh sb="2" eb="3">
      <t>ダイ</t>
    </rPh>
    <rPh sb="4" eb="5">
      <t>ジョウ</t>
    </rPh>
    <rPh sb="5" eb="6">
      <t>ダイ</t>
    </rPh>
    <rPh sb="7" eb="8">
      <t>ゴウ</t>
    </rPh>
    <rPh sb="9" eb="10">
      <t>カカ</t>
    </rPh>
    <rPh sb="11" eb="14">
      <t>セイヤクショ</t>
    </rPh>
    <rPh sb="15" eb="17">
      <t>ベッキ</t>
    </rPh>
    <rPh sb="17" eb="19">
      <t>ヨウシキ</t>
    </rPh>
    <rPh sb="19" eb="20">
      <t>ダイ</t>
    </rPh>
    <rPh sb="21" eb="22">
      <t>ゴウ</t>
    </rPh>
    <phoneticPr fontId="8"/>
  </si>
  <si>
    <t>３　事業所・施設別申請額一覧（別記様式第３号）</t>
    <rPh sb="2" eb="5">
      <t>ジギョウショ</t>
    </rPh>
    <rPh sb="6" eb="9">
      <t>シセツベツ</t>
    </rPh>
    <rPh sb="9" eb="12">
      <t>シンセイガク</t>
    </rPh>
    <rPh sb="12" eb="14">
      <t>イチラン</t>
    </rPh>
    <rPh sb="15" eb="17">
      <t>ベッキ</t>
    </rPh>
    <rPh sb="17" eb="19">
      <t>ヨウシキ</t>
    </rPh>
    <rPh sb="19" eb="20">
      <t>ダイ</t>
    </rPh>
    <rPh sb="21" eb="22">
      <t>ゴウ</t>
    </rPh>
    <phoneticPr fontId="8"/>
  </si>
  <si>
    <t>事業所・施設別申請（実績）額一覧</t>
    <rPh sb="10" eb="12">
      <t>ジッセキ</t>
    </rPh>
    <phoneticPr fontId="8"/>
  </si>
  <si>
    <t>申請（実績）額（千円）</t>
    <rPh sb="0" eb="2">
      <t>シンセイ</t>
    </rPh>
    <rPh sb="3" eb="5">
      <t>ジッセキ</t>
    </rPh>
    <rPh sb="6" eb="7">
      <t>ガク</t>
    </rPh>
    <rPh sb="8" eb="10">
      <t>センエン</t>
    </rPh>
    <phoneticPr fontId="8"/>
  </si>
  <si>
    <t>介護事業所等及び介護施設等に対するサービス継続支援事業に関する事業計画（実績）書（事業所単位）</t>
    <rPh sb="36" eb="38">
      <t>ジッセキ</t>
    </rPh>
    <rPh sb="41" eb="44">
      <t>ジギョウショ</t>
    </rPh>
    <rPh sb="44" eb="46">
      <t>タンイ</t>
    </rPh>
    <phoneticPr fontId="8"/>
  </si>
  <si>
    <t>生年月日</t>
    <rPh sb="0" eb="2">
      <t>セイネン</t>
    </rPh>
    <rPh sb="2" eb="4">
      <t>ガッピ</t>
    </rPh>
    <phoneticPr fontId="8"/>
  </si>
  <si>
    <t>特別徴収実施確認・開始誓約書</t>
    <rPh sb="0" eb="2">
      <t>トクベツ</t>
    </rPh>
    <rPh sb="2" eb="4">
      <t>チョウシュウ</t>
    </rPh>
    <rPh sb="4" eb="6">
      <t>ジッシ</t>
    </rPh>
    <rPh sb="6" eb="8">
      <t>カクニン</t>
    </rPh>
    <rPh sb="9" eb="11">
      <t>カイシ</t>
    </rPh>
    <rPh sb="11" eb="14">
      <t>セイヤクショ</t>
    </rPh>
    <phoneticPr fontId="8"/>
  </si>
  <si>
    <t>　チェック欄（いずれかに該当する項目（□）にチェックを入れてください。）</t>
    <rPh sb="5" eb="6">
      <t>ラン</t>
    </rPh>
    <rPh sb="12" eb="14">
      <t>ガイトウ</t>
    </rPh>
    <rPh sb="16" eb="18">
      <t>コウモク</t>
    </rPh>
    <rPh sb="27" eb="28">
      <t>イ</t>
    </rPh>
    <phoneticPr fontId="8"/>
  </si>
  <si>
    <t>１　領収証書の写し添付</t>
    <rPh sb="2" eb="4">
      <t>リョウシュウ</t>
    </rPh>
    <rPh sb="4" eb="6">
      <t>ショウショ</t>
    </rPh>
    <rPh sb="7" eb="8">
      <t>ウツ</t>
    </rPh>
    <rPh sb="9" eb="11">
      <t>テンプ</t>
    </rPh>
    <phoneticPr fontId="8"/>
  </si>
  <si>
    <t>　　　個人住民税について、特別徴収を実施し納付しています。</t>
    <rPh sb="3" eb="5">
      <t>コジン</t>
    </rPh>
    <rPh sb="5" eb="8">
      <t>ジュウミンゼイ</t>
    </rPh>
    <rPh sb="13" eb="15">
      <t>トクベツ</t>
    </rPh>
    <rPh sb="15" eb="17">
      <t>チョウシュウ</t>
    </rPh>
    <rPh sb="18" eb="20">
      <t>ジッシ</t>
    </rPh>
    <rPh sb="21" eb="23">
      <t>ノウフ</t>
    </rPh>
    <phoneticPr fontId="8"/>
  </si>
  <si>
    <r>
      <t>　　</t>
    </r>
    <r>
      <rPr>
        <b/>
        <u/>
        <sz val="12"/>
        <rFont val="ＭＳ Ｐゴシック"/>
        <family val="3"/>
        <charset val="128"/>
      </rPr>
      <t>→　６か月以内の領収証書の写しを添付してください。</t>
    </r>
    <rPh sb="6" eb="7">
      <t>ゲツ</t>
    </rPh>
    <rPh sb="7" eb="9">
      <t>イナイ</t>
    </rPh>
    <rPh sb="10" eb="12">
      <t>リョウシュウ</t>
    </rPh>
    <rPh sb="12" eb="14">
      <t>ショウショ</t>
    </rPh>
    <rPh sb="15" eb="16">
      <t>ウツ</t>
    </rPh>
    <rPh sb="18" eb="20">
      <t>テンプ</t>
    </rPh>
    <phoneticPr fontId="8"/>
  </si>
  <si>
    <t>２　添付する領収証書の写しがない場合等</t>
    <rPh sb="2" eb="4">
      <t>テンプ</t>
    </rPh>
    <rPh sb="6" eb="8">
      <t>リョウシュウ</t>
    </rPh>
    <rPh sb="8" eb="10">
      <t>ショウショ</t>
    </rPh>
    <rPh sb="11" eb="12">
      <t>ウツ</t>
    </rPh>
    <rPh sb="16" eb="18">
      <t>バアイ</t>
    </rPh>
    <rPh sb="18" eb="19">
      <t>トウ</t>
    </rPh>
    <phoneticPr fontId="8"/>
  </si>
  <si>
    <t>　(1) 特別徴収実施確認</t>
    <rPh sb="5" eb="7">
      <t>トクベツ</t>
    </rPh>
    <rPh sb="7" eb="9">
      <t>チョウシュウ</t>
    </rPh>
    <rPh sb="9" eb="11">
      <t>ジッシ</t>
    </rPh>
    <rPh sb="11" eb="13">
      <t>カクニン</t>
    </rPh>
    <phoneticPr fontId="8"/>
  </si>
  <si>
    <t>　　　個人住民税について、特別徴収を実施しています。</t>
    <rPh sb="3" eb="5">
      <t>コジン</t>
    </rPh>
    <rPh sb="5" eb="8">
      <t>ジュウミンゼイ</t>
    </rPh>
    <rPh sb="13" eb="15">
      <t>トクベツ</t>
    </rPh>
    <rPh sb="15" eb="17">
      <t>チョウシュウ</t>
    </rPh>
    <rPh sb="18" eb="20">
      <t>ジッシ</t>
    </rPh>
    <phoneticPr fontId="8"/>
  </si>
  <si>
    <r>
      <t>　　</t>
    </r>
    <r>
      <rPr>
        <b/>
        <u/>
        <sz val="12"/>
        <rFont val="ＭＳ Ｐゴシック"/>
        <family val="3"/>
        <charset val="128"/>
      </rPr>
      <t>→　市町村の確認印を受けてください。</t>
    </r>
    <rPh sb="4" eb="7">
      <t>シチョウソン</t>
    </rPh>
    <rPh sb="8" eb="11">
      <t>カクニンイン</t>
    </rPh>
    <rPh sb="12" eb="13">
      <t>ウ</t>
    </rPh>
    <phoneticPr fontId="8"/>
  </si>
  <si>
    <t>　(2) 特別徴収義務がない</t>
    <rPh sb="5" eb="7">
      <t>トクベツ</t>
    </rPh>
    <rPh sb="7" eb="9">
      <t>チョウシュウ</t>
    </rPh>
    <rPh sb="9" eb="11">
      <t>ギム</t>
    </rPh>
    <phoneticPr fontId="8"/>
  </si>
  <si>
    <t>　(3) 開始誓約</t>
    <rPh sb="5" eb="7">
      <t>カイシ</t>
    </rPh>
    <rPh sb="7" eb="9">
      <t>セイヤク</t>
    </rPh>
    <phoneticPr fontId="8"/>
  </si>
  <si>
    <t>　　　することを誓約します。</t>
    <rPh sb="8" eb="10">
      <t>セイヤク</t>
    </rPh>
    <phoneticPr fontId="8"/>
  </si>
  <si>
    <t>　　　　つきましては、特別徴収税額の決定通知書を当社（者）あてに送付してください。</t>
    <rPh sb="11" eb="13">
      <t>トクベツ</t>
    </rPh>
    <rPh sb="13" eb="15">
      <t>チョウシュウ</t>
    </rPh>
    <rPh sb="15" eb="17">
      <t>ゼイガク</t>
    </rPh>
    <rPh sb="18" eb="20">
      <t>ケッテイ</t>
    </rPh>
    <rPh sb="20" eb="23">
      <t>ツウチショ</t>
    </rPh>
    <rPh sb="24" eb="26">
      <t>トウシャ</t>
    </rPh>
    <rPh sb="27" eb="28">
      <t>モノ</t>
    </rPh>
    <rPh sb="32" eb="34">
      <t>ソウフ</t>
    </rPh>
    <phoneticPr fontId="8"/>
  </si>
  <si>
    <t>市（町・村）確認印</t>
    <rPh sb="0" eb="1">
      <t>シ</t>
    </rPh>
    <rPh sb="2" eb="3">
      <t>チョウ</t>
    </rPh>
    <rPh sb="4" eb="5">
      <t>ソン</t>
    </rPh>
    <rPh sb="6" eb="9">
      <t>カクニンイン</t>
    </rPh>
    <phoneticPr fontId="8"/>
  </si>
  <si>
    <t>様式第４号（第５条関係）</t>
    <rPh sb="0" eb="2">
      <t>ヨウシキ</t>
    </rPh>
    <rPh sb="2" eb="3">
      <t>ダイ</t>
    </rPh>
    <rPh sb="4" eb="5">
      <t>ゴウ</t>
    </rPh>
    <rPh sb="6" eb="7">
      <t>ダイ</t>
    </rPh>
    <rPh sb="8" eb="9">
      <t>ジョウ</t>
    </rPh>
    <rPh sb="9" eb="11">
      <t>カンケイ</t>
    </rPh>
    <phoneticPr fontId="8"/>
  </si>
  <si>
    <t>代表者職氏名</t>
    <rPh sb="0" eb="3">
      <t>ダイヒョウシャ</t>
    </rPh>
    <rPh sb="3" eb="4">
      <t>ショク</t>
    </rPh>
    <rPh sb="4" eb="6">
      <t>シメイ</t>
    </rPh>
    <phoneticPr fontId="8"/>
  </si>
  <si>
    <t>様式第５号（第５条関係）</t>
    <phoneticPr fontId="8"/>
  </si>
  <si>
    <t>合計</t>
    <rPh sb="0" eb="2">
      <t>ゴウケイ</t>
    </rPh>
    <phoneticPr fontId="8"/>
  </si>
  <si>
    <t>様式第１号（第５条、第１１条関係）</t>
    <rPh sb="6" eb="7">
      <t>ダイ</t>
    </rPh>
    <rPh sb="8" eb="9">
      <t>ジョウ</t>
    </rPh>
    <rPh sb="10" eb="11">
      <t>ダイ</t>
    </rPh>
    <rPh sb="13" eb="14">
      <t>ジョウ</t>
    </rPh>
    <rPh sb="14" eb="16">
      <t>カンケイ</t>
    </rPh>
    <phoneticPr fontId="8"/>
  </si>
  <si>
    <t>支出（予定）額</t>
    <rPh sb="0" eb="2">
      <t>シシュツ</t>
    </rPh>
    <rPh sb="3" eb="5">
      <t>ヨテイ</t>
    </rPh>
    <rPh sb="6" eb="7">
      <t>ガク</t>
    </rPh>
    <phoneticPr fontId="8"/>
  </si>
  <si>
    <t>様式第２号（第５条、第１１条関係）</t>
    <rPh sb="10" eb="11">
      <t>ダイ</t>
    </rPh>
    <rPh sb="13" eb="14">
      <t>ジョウ</t>
    </rPh>
    <phoneticPr fontId="8"/>
  </si>
  <si>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8"/>
  </si>
  <si>
    <t>　宮崎県知事　　　　　　　殿</t>
    <rPh sb="1" eb="3">
      <t>ミヤザキ</t>
    </rPh>
    <rPh sb="3" eb="6">
      <t>ケンチジ</t>
    </rPh>
    <rPh sb="4" eb="6">
      <t>チジ</t>
    </rPh>
    <rPh sb="13" eb="14">
      <t>ドノ</t>
    </rPh>
    <phoneticPr fontId="8"/>
  </si>
  <si>
    <t>〇介護事業所等及び介護施設等へのサービス継続支援事業補助金申請用ファイル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シンセイ</t>
    </rPh>
    <rPh sb="31" eb="32">
      <t>ヨウ</t>
    </rPh>
    <phoneticPr fontId="8"/>
  </si>
  <si>
    <t>ア　移動に伴い必要となる経費</t>
    <rPh sb="2" eb="4">
      <t>イドウ</t>
    </rPh>
    <rPh sb="5" eb="6">
      <t>トモナ</t>
    </rPh>
    <rPh sb="7" eb="9">
      <t>ヒツヨウ</t>
    </rPh>
    <rPh sb="12" eb="14">
      <t>ケイヒ</t>
    </rPh>
    <phoneticPr fontId="8"/>
  </si>
  <si>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8"/>
  </si>
  <si>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8"/>
  </si>
  <si>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8"/>
  </si>
  <si>
    <t>（１）介護サービスを円滑に継続するための対応</t>
    <rPh sb="3" eb="5">
      <t>カイゴ</t>
    </rPh>
    <rPh sb="10" eb="12">
      <t>エンカツ</t>
    </rPh>
    <rPh sb="13" eb="15">
      <t>ケイゾク</t>
    </rPh>
    <rPh sb="20" eb="22">
      <t>タイオウ</t>
    </rPh>
    <phoneticPr fontId="8"/>
  </si>
  <si>
    <t>（２）災害備蓄等への対応</t>
    <rPh sb="3" eb="5">
      <t>サイガイ</t>
    </rPh>
    <rPh sb="5" eb="7">
      <t>ビチク</t>
    </rPh>
    <rPh sb="7" eb="8">
      <t>トウ</t>
    </rPh>
    <rPh sb="10" eb="12">
      <t>タイオウ</t>
    </rPh>
    <phoneticPr fontId="8"/>
  </si>
  <si>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8"/>
  </si>
  <si>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8"/>
  </si>
  <si>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8"/>
  </si>
  <si>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8"/>
  </si>
  <si>
    <t>オ　その他災害への備えとして必要と認められる経費</t>
    <rPh sb="4" eb="5">
      <t>タ</t>
    </rPh>
    <rPh sb="5" eb="7">
      <t>サイガイ</t>
    </rPh>
    <rPh sb="9" eb="10">
      <t>ソナ</t>
    </rPh>
    <rPh sb="14" eb="16">
      <t>ヒツヨウ</t>
    </rPh>
    <rPh sb="17" eb="18">
      <t>ミト</t>
    </rPh>
    <rPh sb="22" eb="24">
      <t>ケイヒ</t>
    </rPh>
    <phoneticPr fontId="8"/>
  </si>
  <si>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8"/>
  </si>
  <si>
    <t>食材料費等</t>
    <rPh sb="0" eb="1">
      <t>ショク</t>
    </rPh>
    <rPh sb="1" eb="4">
      <t>ザイリョウヒ</t>
    </rPh>
    <rPh sb="4" eb="5">
      <t>トウ</t>
    </rPh>
    <phoneticPr fontId="8"/>
  </si>
  <si>
    <t>介護事業所等に対するサービス継続支援事業</t>
    <phoneticPr fontId="8"/>
  </si>
  <si>
    <t>介護施設等に対するサービス継続支援事業</t>
    <phoneticPr fontId="8"/>
  </si>
  <si>
    <t>県補助金</t>
    <rPh sb="0" eb="1">
      <t>ケン</t>
    </rPh>
    <rPh sb="1" eb="4">
      <t>ホジョキン</t>
    </rPh>
    <phoneticPr fontId="8"/>
  </si>
  <si>
    <t>自主財源</t>
    <rPh sb="0" eb="2">
      <t>ジシュ</t>
    </rPh>
    <rPh sb="2" eb="4">
      <t>ザイゲン</t>
    </rPh>
    <phoneticPr fontId="8"/>
  </si>
  <si>
    <t>当事業所は、現在、　　　　　市（町村）の特別徴収義務者の指定を受け、従業員等の</t>
    <rPh sb="0" eb="1">
      <t>トウ</t>
    </rPh>
    <rPh sb="1" eb="4">
      <t>ジギョウショ</t>
    </rPh>
    <rPh sb="6" eb="8">
      <t>ゲンザイ</t>
    </rPh>
    <rPh sb="14" eb="15">
      <t>シ</t>
    </rPh>
    <rPh sb="16" eb="18">
      <t>チョウソン</t>
    </rPh>
    <rPh sb="20" eb="22">
      <t>トクベツ</t>
    </rPh>
    <rPh sb="22" eb="24">
      <t>チョウシュウ</t>
    </rPh>
    <rPh sb="24" eb="27">
      <t>ギムシャ</t>
    </rPh>
    <rPh sb="28" eb="30">
      <t>シテイ</t>
    </rPh>
    <rPh sb="31" eb="32">
      <t>ウ</t>
    </rPh>
    <rPh sb="34" eb="37">
      <t>ジュウギョウイン</t>
    </rPh>
    <rPh sb="37" eb="38">
      <t>トウ</t>
    </rPh>
    <phoneticPr fontId="8"/>
  </si>
  <si>
    <t>当事業所は、特別徴収義務のない事業所です。</t>
    <rPh sb="0" eb="1">
      <t>トウ</t>
    </rPh>
    <rPh sb="1" eb="4">
      <t>ジギョウショ</t>
    </rPh>
    <rPh sb="6" eb="8">
      <t>トクベツ</t>
    </rPh>
    <rPh sb="8" eb="10">
      <t>チョウシュウ</t>
    </rPh>
    <rPh sb="10" eb="12">
      <t>ギム</t>
    </rPh>
    <rPh sb="15" eb="18">
      <t>ジギョウショ</t>
    </rPh>
    <phoneticPr fontId="8"/>
  </si>
  <si>
    <t>当事業所は、 　　年　　月から、従業員等の個人住民税について、特別徴収を開始</t>
    <rPh sb="0" eb="1">
      <t>トウ</t>
    </rPh>
    <rPh sb="1" eb="4">
      <t>ジギョウショ</t>
    </rPh>
    <rPh sb="9" eb="10">
      <t>ネン</t>
    </rPh>
    <rPh sb="12" eb="13">
      <t>ガツ</t>
    </rPh>
    <rPh sb="16" eb="19">
      <t>ジュウギョウイン</t>
    </rPh>
    <rPh sb="19" eb="20">
      <t>トウ</t>
    </rPh>
    <rPh sb="21" eb="23">
      <t>コジン</t>
    </rPh>
    <rPh sb="23" eb="26">
      <t>ジュウミンゼイ</t>
    </rPh>
    <rPh sb="31" eb="33">
      <t>トクベツ</t>
    </rPh>
    <rPh sb="33" eb="35">
      <t>チョウシュウ</t>
    </rPh>
    <rPh sb="36" eb="38">
      <t>カイシ</t>
    </rPh>
    <phoneticPr fontId="8"/>
  </si>
  <si>
    <t>住 所</t>
    <rPh sb="0" eb="1">
      <t>ジュウ</t>
    </rPh>
    <rPh sb="2" eb="3">
      <t>ショ</t>
    </rPh>
    <phoneticPr fontId="28"/>
  </si>
  <si>
    <t>法人名</t>
    <rPh sb="0" eb="1">
      <t>ホウ</t>
    </rPh>
    <rPh sb="1" eb="2">
      <t>ヒト</t>
    </rPh>
    <rPh sb="2" eb="3">
      <t>メイ</t>
    </rPh>
    <phoneticPr fontId="8"/>
  </si>
  <si>
    <t>☑</t>
    <phoneticPr fontId="8"/>
  </si>
  <si>
    <t>□</t>
    <phoneticPr fontId="8"/>
  </si>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</sst>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4"/>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sz val="11"/>
      <color rgb="FF000000"/>
      <name val="ＭＳ 明朝"/>
      <family val="1"/>
      <charset val="128"/>
    </font>
    <font>
      <b/>
      <sz val="9"/>
      <color indexed="81"/>
      <name val="MS P ゴシック"/>
      <family val="3"/>
      <charset val="128"/>
    </font>
    <font>
      <sz val="10"/>
      <color theme="0"/>
      <name val="ＭＳ Ｐ明朝"/>
      <family val="1"/>
      <charset val="128"/>
    </font>
    <font>
      <sz val="12"/>
      <name val="ＭＳ Ｐゴシック"/>
      <family val="3"/>
      <charset val="128"/>
    </font>
    <font>
      <b/>
      <sz val="16"/>
      <name val="ＭＳ Ｐゴシック"/>
      <family val="3"/>
      <charset val="128"/>
    </font>
    <font>
      <b/>
      <sz val="12"/>
      <name val="ＭＳ Ｐゴシック"/>
      <family val="3"/>
      <charset val="128"/>
    </font>
    <font>
      <b/>
      <u/>
      <sz val="12"/>
      <name val="ＭＳ Ｐゴシック"/>
      <family val="3"/>
      <charset val="128"/>
    </font>
    <font>
      <sz val="12"/>
      <color theme="1"/>
      <name val="ＭＳ ゴシック"/>
      <family val="3"/>
      <charset val="128"/>
    </font>
    <font>
      <sz val="6"/>
      <name val="ＭＳ 明朝"/>
      <family val="1"/>
      <charset val="128"/>
    </font>
    <font>
      <b/>
      <sz val="11"/>
      <name val="ＭＳ Ｐゴシック"/>
      <family val="3"/>
      <charset val="128"/>
    </font>
    <font>
      <sz val="1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18">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38" fontId="9"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27" fillId="0" borderId="0"/>
    <xf numFmtId="0" fontId="3"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9" fillId="0" borderId="0">
      <alignment vertical="center"/>
    </xf>
  </cellStyleXfs>
  <cellXfs count="496">
    <xf numFmtId="0" fontId="0" fillId="0" borderId="0" xfId="0">
      <alignmen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3" fillId="0" borderId="2" xfId="0" applyFont="1" applyBorder="1">
      <alignment vertical="center"/>
    </xf>
    <xf numFmtId="0" fontId="12" fillId="0" borderId="14" xfId="0" applyFont="1" applyBorder="1">
      <alignment vertical="center"/>
    </xf>
    <xf numFmtId="0" fontId="12" fillId="0" borderId="1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lignment vertical="center"/>
    </xf>
    <xf numFmtId="0" fontId="12" fillId="0" borderId="23" xfId="0" applyFont="1" applyBorder="1">
      <alignment vertical="center"/>
    </xf>
    <xf numFmtId="0" fontId="13" fillId="0" borderId="21" xfId="0" applyFont="1" applyBorder="1">
      <alignment vertical="center"/>
    </xf>
    <xf numFmtId="0" fontId="12" fillId="0" borderId="22" xfId="0" applyFont="1" applyBorder="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lignment vertical="center"/>
    </xf>
    <xf numFmtId="0" fontId="12" fillId="0" borderId="26" xfId="0" applyFont="1" applyBorder="1">
      <alignment vertical="center"/>
    </xf>
    <xf numFmtId="176" fontId="12" fillId="0" borderId="14" xfId="0" applyNumberFormat="1" applyFont="1" applyBorder="1">
      <alignment vertical="center"/>
    </xf>
    <xf numFmtId="176" fontId="12" fillId="0" borderId="8" xfId="0" applyNumberFormat="1" applyFont="1" applyBorder="1">
      <alignment vertical="center"/>
    </xf>
    <xf numFmtId="0" fontId="12" fillId="0" borderId="12" xfId="0" applyFont="1" applyBorder="1">
      <alignment vertical="center"/>
    </xf>
    <xf numFmtId="176" fontId="12" fillId="0" borderId="28" xfId="0" applyNumberFormat="1" applyFont="1" applyBorder="1">
      <alignment vertical="center"/>
    </xf>
    <xf numFmtId="0" fontId="12" fillId="0" borderId="29" xfId="0" applyFont="1" applyBorder="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lignment vertical="center"/>
    </xf>
    <xf numFmtId="0" fontId="13" fillId="0" borderId="0" xfId="0" applyFont="1">
      <alignment vertical="center"/>
    </xf>
    <xf numFmtId="0" fontId="13" fillId="0" borderId="0" xfId="0" applyFont="1" applyAlignment="1">
      <alignment horizontal="left" vertical="center"/>
    </xf>
    <xf numFmtId="0" fontId="11" fillId="0" borderId="2" xfId="0" applyFont="1" applyBorder="1" applyAlignment="1">
      <alignment horizontal="center" vertical="center"/>
    </xf>
    <xf numFmtId="176" fontId="12" fillId="0" borderId="2" xfId="0" applyNumberFormat="1" applyFont="1" applyBorder="1">
      <alignment vertical="center"/>
    </xf>
    <xf numFmtId="0" fontId="15" fillId="2" borderId="0" xfId="0" applyFont="1" applyFill="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43" xfId="0" applyFont="1" applyBorder="1">
      <alignment vertical="center"/>
    </xf>
    <xf numFmtId="0" fontId="15" fillId="0" borderId="44" xfId="0" applyFont="1" applyBorder="1">
      <alignment vertical="center"/>
    </xf>
    <xf numFmtId="0" fontId="15" fillId="0" borderId="45"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vertical="center" wrapText="1"/>
    </xf>
    <xf numFmtId="0" fontId="16" fillId="0" borderId="0" xfId="0" applyFont="1" applyAlignment="1">
      <alignment horizontal="left" vertical="center" wrapText="1"/>
    </xf>
    <xf numFmtId="0" fontId="21" fillId="0" borderId="0" xfId="0" applyFont="1" applyAlignment="1">
      <alignment horizontal="left" vertical="center"/>
    </xf>
    <xf numFmtId="0" fontId="15" fillId="0" borderId="0" xfId="0" applyFont="1" applyAlignment="1">
      <alignment horizontal="right" vertical="center"/>
    </xf>
    <xf numFmtId="0" fontId="15" fillId="0" borderId="4"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vertical="center" shrinkToFit="1"/>
    </xf>
    <xf numFmtId="0" fontId="15" fillId="0" borderId="3" xfId="0" applyFont="1" applyBorder="1">
      <alignment vertical="center"/>
    </xf>
    <xf numFmtId="0" fontId="20" fillId="0" borderId="0" xfId="0" applyFont="1">
      <alignment vertical="center"/>
    </xf>
    <xf numFmtId="178" fontId="20" fillId="0" borderId="36" xfId="0" applyNumberFormat="1" applyFont="1" applyBorder="1" applyAlignment="1">
      <alignment horizontal="center" vertical="center" shrinkToFit="1"/>
    </xf>
    <xf numFmtId="178" fontId="20"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0"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6" fillId="0" borderId="0" xfId="0" applyFont="1" applyAlignment="1">
      <alignment horizontal="center"/>
    </xf>
    <xf numFmtId="0" fontId="16" fillId="0" borderId="53" xfId="0" applyFont="1" applyBorder="1">
      <alignment vertical="center"/>
    </xf>
    <xf numFmtId="0" fontId="16" fillId="6" borderId="36" xfId="0" applyFont="1" applyFill="1" applyBorder="1">
      <alignment vertical="center"/>
    </xf>
    <xf numFmtId="0" fontId="16" fillId="6" borderId="36" xfId="0" applyFont="1" applyFill="1" applyBorder="1" applyAlignment="1">
      <alignment horizontal="center" vertical="center"/>
    </xf>
    <xf numFmtId="0" fontId="16" fillId="6" borderId="18" xfId="0" applyFont="1" applyFill="1" applyBorder="1" applyAlignment="1">
      <alignment horizontal="center" vertical="center"/>
    </xf>
    <xf numFmtId="0" fontId="15" fillId="7" borderId="36"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5" borderId="54" xfId="0" applyFont="1" applyFill="1" applyBorder="1" applyAlignment="1">
      <alignment horizontal="left" vertical="center" shrinkToFit="1"/>
    </xf>
    <xf numFmtId="0" fontId="16" fillId="7" borderId="6" xfId="0" applyFont="1" applyFill="1" applyBorder="1" applyAlignment="1">
      <alignment horizontal="left" vertical="center"/>
    </xf>
    <xf numFmtId="0" fontId="15" fillId="7" borderId="36" xfId="0" applyFont="1" applyFill="1" applyBorder="1" applyAlignment="1">
      <alignment horizontal="center" vertical="center"/>
    </xf>
    <xf numFmtId="0" fontId="16" fillId="7" borderId="1" xfId="0" applyFont="1" applyFill="1" applyBorder="1" applyAlignment="1">
      <alignment horizontal="center" vertical="center"/>
    </xf>
    <xf numFmtId="0" fontId="16" fillId="5" borderId="51" xfId="0" applyFont="1" applyFill="1" applyBorder="1" applyAlignment="1">
      <alignment horizontal="left" vertical="center" shrinkToFit="1"/>
    </xf>
    <xf numFmtId="0" fontId="16" fillId="7" borderId="3" xfId="0" applyFont="1" applyFill="1" applyBorder="1" applyAlignment="1">
      <alignment horizontal="left" vertical="center"/>
    </xf>
    <xf numFmtId="0" fontId="16"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5" fillId="8" borderId="36"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5" borderId="39" xfId="0" applyFont="1" applyFill="1" applyBorder="1" applyAlignment="1">
      <alignment vertical="center" shrinkToFit="1"/>
    </xf>
    <xf numFmtId="0" fontId="16" fillId="8" borderId="3" xfId="0" applyFont="1" applyFill="1" applyBorder="1" applyAlignment="1">
      <alignment horizontal="left" vertical="center"/>
    </xf>
    <xf numFmtId="0" fontId="16" fillId="8" borderId="11" xfId="0" applyFont="1" applyFill="1" applyBorder="1" applyAlignment="1">
      <alignment horizontal="center" vertical="center"/>
    </xf>
    <xf numFmtId="0" fontId="16" fillId="5" borderId="55" xfId="0" applyFont="1" applyFill="1" applyBorder="1" applyAlignment="1">
      <alignment vertical="center" shrinkToFit="1"/>
    </xf>
    <xf numFmtId="0" fontId="16" fillId="8" borderId="12" xfId="0" applyFont="1" applyFill="1" applyBorder="1" applyAlignment="1">
      <alignment horizontal="left" vertical="center"/>
    </xf>
    <xf numFmtId="179" fontId="16" fillId="5" borderId="55" xfId="0" applyNumberFormat="1" applyFont="1" applyFill="1" applyBorder="1" applyAlignment="1">
      <alignment horizontal="left" vertical="center" shrinkToFit="1"/>
    </xf>
    <xf numFmtId="180" fontId="16" fillId="8" borderId="12" xfId="0" applyNumberFormat="1" applyFont="1" applyFill="1" applyBorder="1" applyAlignment="1">
      <alignment horizontal="left" vertical="center"/>
    </xf>
    <xf numFmtId="0" fontId="16" fillId="5" borderId="55" xfId="0" applyFont="1" applyFill="1" applyBorder="1" applyAlignment="1">
      <alignment horizontal="left" vertical="center" shrinkToFit="1"/>
    </xf>
    <xf numFmtId="0" fontId="16" fillId="8" borderId="1" xfId="0" applyFont="1" applyFill="1" applyBorder="1" applyAlignment="1">
      <alignment horizontal="center" vertical="center"/>
    </xf>
    <xf numFmtId="0" fontId="16" fillId="8" borderId="3" xfId="0" applyFont="1" applyFill="1" applyBorder="1">
      <alignment vertical="center"/>
    </xf>
    <xf numFmtId="0" fontId="16" fillId="0" borderId="56" xfId="0" applyFont="1" applyBorder="1">
      <alignment vertical="center"/>
    </xf>
    <xf numFmtId="0" fontId="15" fillId="9" borderId="36"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6" xfId="0" applyFont="1" applyFill="1" applyBorder="1" applyAlignment="1">
      <alignment horizontal="left" vertical="center"/>
    </xf>
    <xf numFmtId="180" fontId="16" fillId="5" borderId="47" xfId="0" applyNumberFormat="1" applyFont="1" applyFill="1" applyBorder="1" applyAlignment="1">
      <alignment horizontal="left" vertical="center" shrinkToFit="1"/>
    </xf>
    <xf numFmtId="58" fontId="16" fillId="9" borderId="37" xfId="0" applyNumberFormat="1" applyFont="1" applyFill="1" applyBorder="1" applyAlignment="1">
      <alignment horizontal="left" vertical="center" wrapText="1"/>
    </xf>
    <xf numFmtId="0" fontId="16"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0" fillId="0" borderId="36" xfId="0" applyNumberFormat="1" applyFont="1" applyBorder="1" applyAlignment="1">
      <alignment vertical="center" shrinkToFit="1"/>
    </xf>
    <xf numFmtId="178" fontId="20"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0" fillId="5" borderId="44" xfId="0" applyFont="1" applyFill="1" applyBorder="1">
      <alignment vertical="center"/>
    </xf>
    <xf numFmtId="0" fontId="20" fillId="0" borderId="45" xfId="0" applyFont="1" applyBorder="1">
      <alignment vertical="center"/>
    </xf>
    <xf numFmtId="0" fontId="19"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0" fillId="0" borderId="0" xfId="4" applyNumberFormat="1" applyFont="1" applyFill="1" applyBorder="1" applyAlignment="1">
      <alignment vertical="center" shrinkToFit="1"/>
    </xf>
    <xf numFmtId="0" fontId="20"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2"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0" fillId="0" borderId="0" xfId="0" applyFont="1" applyAlignment="1">
      <alignment horizontal="left" vertical="center"/>
    </xf>
    <xf numFmtId="0" fontId="43" fillId="0" borderId="0" xfId="17" applyFont="1">
      <alignment vertical="center"/>
    </xf>
    <xf numFmtId="0" fontId="9" fillId="0" borderId="0" xfId="17">
      <alignment vertical="center"/>
    </xf>
    <xf numFmtId="0" fontId="45" fillId="0" borderId="0" xfId="17" applyFont="1">
      <alignment vertical="center"/>
    </xf>
    <xf numFmtId="0" fontId="45" fillId="0" borderId="0" xfId="17" applyFont="1" applyAlignment="1">
      <alignment horizontal="left" vertical="center"/>
    </xf>
    <xf numFmtId="0" fontId="46" fillId="0" borderId="0" xfId="17" applyFont="1">
      <alignment vertical="center"/>
    </xf>
    <xf numFmtId="0" fontId="43" fillId="0" borderId="1" xfId="17" applyFont="1" applyBorder="1">
      <alignment vertical="center"/>
    </xf>
    <xf numFmtId="0" fontId="43" fillId="0" borderId="2" xfId="17" applyFont="1" applyBorder="1">
      <alignment vertical="center"/>
    </xf>
    <xf numFmtId="0" fontId="43" fillId="0" borderId="3" xfId="17" applyFont="1" applyBorder="1">
      <alignment vertical="center"/>
    </xf>
    <xf numFmtId="0" fontId="43" fillId="0" borderId="4" xfId="17" applyFont="1" applyBorder="1">
      <alignment vertical="center"/>
    </xf>
    <xf numFmtId="0" fontId="43" fillId="0" borderId="5" xfId="17" applyFont="1" applyBorder="1">
      <alignment vertical="center"/>
    </xf>
    <xf numFmtId="0" fontId="43" fillId="0" borderId="6" xfId="17" applyFont="1" applyBorder="1">
      <alignment vertical="center"/>
    </xf>
    <xf numFmtId="0" fontId="43" fillId="0" borderId="9" xfId="17" applyFont="1" applyBorder="1">
      <alignment vertical="center"/>
    </xf>
    <xf numFmtId="0" fontId="43" fillId="0" borderId="10" xfId="17" applyFont="1" applyBorder="1">
      <alignment vertical="center"/>
    </xf>
    <xf numFmtId="0" fontId="43" fillId="0" borderId="11" xfId="17" applyFont="1" applyBorder="1">
      <alignment vertical="center"/>
    </xf>
    <xf numFmtId="0" fontId="43" fillId="0" borderId="8" xfId="17" applyFont="1" applyBorder="1">
      <alignment vertical="center"/>
    </xf>
    <xf numFmtId="0" fontId="43" fillId="0" borderId="12" xfId="17" applyFont="1" applyBorder="1">
      <alignment vertical="center"/>
    </xf>
    <xf numFmtId="178" fontId="20" fillId="0" borderId="18" xfId="0" applyNumberFormat="1" applyFont="1" applyBorder="1" applyAlignment="1">
      <alignment horizontal="center" vertical="center" shrinkToFit="1"/>
    </xf>
    <xf numFmtId="49" fontId="20" fillId="0" borderId="18" xfId="0" applyNumberFormat="1" applyFont="1" applyBorder="1" applyAlignment="1">
      <alignment vertical="center" shrinkToFit="1"/>
    </xf>
    <xf numFmtId="178" fontId="20"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0" fillId="0" borderId="80" xfId="0" applyNumberFormat="1" applyFont="1" applyBorder="1">
      <alignment vertical="center"/>
    </xf>
    <xf numFmtId="49" fontId="20" fillId="0" borderId="36" xfId="0" applyNumberFormat="1" applyFont="1" applyBorder="1" applyAlignment="1">
      <alignment vertical="center" wrapText="1" shrinkToFit="1"/>
    </xf>
    <xf numFmtId="49" fontId="20" fillId="0" borderId="18" xfId="0" applyNumberFormat="1" applyFont="1" applyBorder="1" applyAlignment="1">
      <alignment vertical="center" wrapText="1" shrinkToFit="1"/>
    </xf>
    <xf numFmtId="0" fontId="29" fillId="5" borderId="5" xfId="0" applyFont="1" applyFill="1" applyBorder="1">
      <alignment vertical="center"/>
    </xf>
    <xf numFmtId="0" fontId="47" fillId="0" borderId="76" xfId="15" applyFont="1" applyBorder="1" applyAlignment="1">
      <alignment horizontal="left" vertical="center" wrapText="1"/>
    </xf>
    <xf numFmtId="0" fontId="47" fillId="0" borderId="37" xfId="15" applyFont="1" applyBorder="1" applyAlignment="1">
      <alignment horizontal="left" vertical="center" wrapText="1"/>
    </xf>
    <xf numFmtId="0" fontId="45" fillId="5" borderId="0" xfId="17" applyFont="1" applyFill="1">
      <alignment vertical="center"/>
    </xf>
    <xf numFmtId="181" fontId="16" fillId="0" borderId="0" xfId="0" applyNumberFormat="1" applyFont="1">
      <alignment vertical="center"/>
    </xf>
    <xf numFmtId="0" fontId="45" fillId="5" borderId="0" xfId="17" applyFont="1" applyFill="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shrinkToFit="1"/>
    </xf>
    <xf numFmtId="0" fontId="16" fillId="0" borderId="0" xfId="0" applyFont="1" applyAlignment="1">
      <alignment horizontal="distributed" vertical="center"/>
    </xf>
    <xf numFmtId="0" fontId="40" fillId="5" borderId="0" xfId="0" applyFont="1" applyFill="1" applyAlignment="1">
      <alignment horizontal="center" vertical="center"/>
    </xf>
    <xf numFmtId="0" fontId="9" fillId="5" borderId="0" xfId="17" applyFill="1" applyAlignment="1">
      <alignment horizontal="center" vertical="center"/>
    </xf>
    <xf numFmtId="0" fontId="20" fillId="4" borderId="1"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8"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2"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5" borderId="22"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5" borderId="14"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5" borderId="15" xfId="0" applyNumberFormat="1" applyFont="1" applyFill="1" applyBorder="1" applyAlignment="1">
      <alignment horizontal="left" vertical="center"/>
    </xf>
    <xf numFmtId="49" fontId="32" fillId="5" borderId="7" xfId="0" applyNumberFormat="1" applyFont="1" applyFill="1" applyBorder="1" applyAlignment="1">
      <alignment horizontal="left" vertical="center"/>
    </xf>
    <xf numFmtId="49" fontId="32" fillId="5" borderId="17" xfId="0" applyNumberFormat="1" applyFont="1" applyFill="1" applyBorder="1" applyAlignment="1">
      <alignment horizontal="left" vertical="center"/>
    </xf>
    <xf numFmtId="49" fontId="32" fillId="5" borderId="21" xfId="0" applyNumberFormat="1" applyFont="1" applyFill="1" applyBorder="1" applyAlignment="1">
      <alignment horizontal="left" vertical="center"/>
    </xf>
    <xf numFmtId="49" fontId="32" fillId="5" borderId="22" xfId="0" applyNumberFormat="1" applyFont="1" applyFill="1" applyBorder="1" applyAlignment="1">
      <alignment horizontal="left" vertical="center"/>
    </xf>
    <xf numFmtId="49" fontId="32" fillId="5" borderId="23" xfId="0" applyNumberFormat="1" applyFont="1" applyFill="1" applyBorder="1" applyAlignment="1">
      <alignment horizontal="left" vertical="center"/>
    </xf>
    <xf numFmtId="49" fontId="32" fillId="5" borderId="13" xfId="0" applyNumberFormat="1" applyFont="1" applyFill="1" applyBorder="1" applyAlignment="1">
      <alignment horizontal="left" vertical="center"/>
    </xf>
    <xf numFmtId="49" fontId="32" fillId="5" borderId="14" xfId="0" applyNumberFormat="1" applyFont="1" applyFill="1" applyBorder="1" applyAlignment="1">
      <alignment horizontal="left" vertical="center"/>
    </xf>
    <xf numFmtId="49" fontId="32" fillId="5" borderId="16" xfId="0" applyNumberFormat="1" applyFont="1" applyFill="1" applyBorder="1" applyAlignment="1">
      <alignment horizontal="left" vertical="center"/>
    </xf>
    <xf numFmtId="0" fontId="30" fillId="0" borderId="0" xfId="0" applyFont="1" applyAlignment="1">
      <alignment horizontal="center" vertical="center"/>
    </xf>
    <xf numFmtId="49" fontId="32" fillId="5" borderId="7" xfId="0" applyNumberFormat="1" applyFont="1" applyFill="1" applyBorder="1" applyAlignment="1">
      <alignment horizontal="left" vertical="center" wrapText="1"/>
    </xf>
    <xf numFmtId="49" fontId="32" fillId="5" borderId="17" xfId="0" applyNumberFormat="1" applyFont="1" applyFill="1" applyBorder="1" applyAlignment="1">
      <alignment horizontal="left" vertical="center" wrapText="1"/>
    </xf>
    <xf numFmtId="49" fontId="32" fillId="5" borderId="22" xfId="0" applyNumberFormat="1" applyFont="1" applyFill="1" applyBorder="1" applyAlignment="1">
      <alignment horizontal="left" vertical="center" wrapText="1"/>
    </xf>
    <xf numFmtId="49" fontId="32" fillId="5" borderId="23" xfId="0" applyNumberFormat="1" applyFont="1" applyFill="1" applyBorder="1" applyAlignment="1">
      <alignment horizontal="left" vertical="center" wrapText="1"/>
    </xf>
    <xf numFmtId="49" fontId="32" fillId="5" borderId="14" xfId="0" applyNumberFormat="1" applyFont="1" applyFill="1" applyBorder="1" applyAlignment="1">
      <alignment horizontal="left" vertical="center" wrapText="1"/>
    </xf>
    <xf numFmtId="49" fontId="32" fillId="5" borderId="16"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76" fontId="11" fillId="0" borderId="1" xfId="0" applyNumberFormat="1" applyFont="1" applyBorder="1">
      <alignment vertical="center"/>
    </xf>
    <xf numFmtId="176" fontId="11" fillId="0" borderId="2" xfId="0" applyNumberFormat="1" applyFont="1" applyBorder="1">
      <alignment vertical="center"/>
    </xf>
    <xf numFmtId="0" fontId="11" fillId="0" borderId="21" xfId="0" applyFont="1" applyBorder="1">
      <alignment vertical="center"/>
    </xf>
    <xf numFmtId="0" fontId="11" fillId="0" borderId="22"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1" xfId="0" applyNumberFormat="1" applyFont="1" applyBorder="1">
      <alignment vertical="center"/>
    </xf>
    <xf numFmtId="176" fontId="11" fillId="0" borderId="22" xfId="0" applyNumberFormat="1" applyFont="1" applyBorder="1">
      <alignment vertical="center"/>
    </xf>
    <xf numFmtId="176" fontId="11" fillId="0" borderId="15" xfId="0" applyNumberFormat="1" applyFont="1" applyBorder="1">
      <alignment vertical="center"/>
    </xf>
    <xf numFmtId="176" fontId="11" fillId="0" borderId="7" xfId="0" applyNumberFormat="1" applyFont="1" applyBorder="1">
      <alignment vertical="center"/>
    </xf>
    <xf numFmtId="0" fontId="11" fillId="0" borderId="27" xfId="0" applyFont="1" applyBorder="1">
      <alignment vertical="center"/>
    </xf>
    <xf numFmtId="0" fontId="11" fillId="0" borderId="28" xfId="0" applyFont="1" applyBorder="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3" fillId="0" borderId="30" xfId="0" applyFont="1" applyBorder="1" applyAlignment="1">
      <alignment horizontal="left" vertical="center" wrapText="1"/>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1" fillId="4" borderId="0" xfId="0" applyFont="1" applyFill="1" applyAlignment="1">
      <alignment horizontal="right" vertical="center"/>
    </xf>
    <xf numFmtId="0" fontId="11" fillId="0" borderId="1" xfId="0" applyFont="1" applyBorder="1">
      <alignment vertical="center"/>
    </xf>
    <xf numFmtId="0" fontId="11" fillId="0" borderId="2"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4" xfId="0" applyFont="1" applyBorder="1">
      <alignment vertical="center"/>
    </xf>
    <xf numFmtId="0" fontId="11" fillId="0" borderId="25" xfId="0" applyFont="1" applyBorder="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176" fontId="11" fillId="0" borderId="27" xfId="0" applyNumberFormat="1" applyFont="1" applyBorder="1">
      <alignment vertical="center"/>
    </xf>
    <xf numFmtId="176" fontId="11" fillId="0" borderId="28" xfId="0" applyNumberFormat="1" applyFont="1" applyBorder="1">
      <alignment vertical="center"/>
    </xf>
    <xf numFmtId="0" fontId="11" fillId="0" borderId="11" xfId="0" applyFont="1" applyBorder="1">
      <alignment vertical="center"/>
    </xf>
    <xf numFmtId="0" fontId="11" fillId="0" borderId="8" xfId="0" applyFont="1" applyBorder="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lignment vertical="center"/>
    </xf>
    <xf numFmtId="0" fontId="11" fillId="0" borderId="7" xfId="0" applyFont="1" applyBorder="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lignment vertical="center"/>
    </xf>
    <xf numFmtId="176" fontId="11" fillId="0" borderId="25" xfId="0" applyNumberFormat="1" applyFont="1" applyBorder="1">
      <alignment vertical="center"/>
    </xf>
    <xf numFmtId="176" fontId="11" fillId="0" borderId="13" xfId="0" applyNumberFormat="1" applyFont="1" applyBorder="1">
      <alignment vertical="center"/>
    </xf>
    <xf numFmtId="176" fontId="11" fillId="0" borderId="14" xfId="0" applyNumberFormat="1" applyFont="1" applyBorder="1">
      <alignment vertical="center"/>
    </xf>
    <xf numFmtId="176" fontId="11" fillId="0" borderId="11" xfId="0" applyNumberFormat="1" applyFont="1" applyBorder="1">
      <alignment vertical="center"/>
    </xf>
    <xf numFmtId="176" fontId="11" fillId="0" borderId="8" xfId="0" applyNumberFormat="1" applyFont="1" applyBorder="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1" fillId="4" borderId="0" xfId="0" applyFont="1" applyFill="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9" xfId="0" applyFont="1" applyBorder="1">
      <alignment vertical="center"/>
    </xf>
    <xf numFmtId="0" fontId="11"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11" fillId="4" borderId="3" xfId="0" applyFont="1" applyFill="1" applyBorder="1">
      <alignment vertical="center"/>
    </xf>
    <xf numFmtId="49" fontId="11" fillId="4" borderId="5" xfId="0" applyNumberFormat="1" applyFont="1" applyFill="1" applyBorder="1" applyAlignment="1">
      <alignment horizontal="center" vertical="center"/>
    </xf>
    <xf numFmtId="0" fontId="11" fillId="4" borderId="9" xfId="0" applyFont="1" applyFill="1" applyBorder="1">
      <alignment vertical="center"/>
    </xf>
    <xf numFmtId="0" fontId="11" fillId="4" borderId="0" xfId="0" applyFont="1" applyFill="1">
      <alignment vertical="center"/>
    </xf>
    <xf numFmtId="0" fontId="11" fillId="4" borderId="10" xfId="0" applyFont="1" applyFill="1" applyBorder="1">
      <alignment vertical="center"/>
    </xf>
    <xf numFmtId="0" fontId="11" fillId="4" borderId="11" xfId="0" applyFont="1" applyFill="1" applyBorder="1">
      <alignment vertical="center"/>
    </xf>
    <xf numFmtId="0" fontId="11" fillId="4" borderId="8" xfId="0" applyFont="1" applyFill="1" applyBorder="1">
      <alignment vertical="center"/>
    </xf>
    <xf numFmtId="0" fontId="11" fillId="4" borderId="12" xfId="0" applyFont="1" applyFill="1" applyBorder="1">
      <alignment vertical="center"/>
    </xf>
    <xf numFmtId="0" fontId="11" fillId="4" borderId="15" xfId="0" applyFont="1" applyFill="1" applyBorder="1">
      <alignment vertical="center"/>
    </xf>
    <xf numFmtId="0" fontId="11" fillId="4" borderId="7" xfId="0" applyFont="1" applyFill="1" applyBorder="1">
      <alignment vertical="center"/>
    </xf>
    <xf numFmtId="0" fontId="11" fillId="4" borderId="17" xfId="0" applyFont="1" applyFill="1" applyBorder="1">
      <alignment vertical="center"/>
    </xf>
    <xf numFmtId="0" fontId="11" fillId="4" borderId="13" xfId="0" applyFont="1" applyFill="1" applyBorder="1">
      <alignment vertical="center"/>
    </xf>
    <xf numFmtId="0" fontId="11" fillId="4" borderId="14" xfId="0" applyFont="1" applyFill="1" applyBorder="1">
      <alignment vertical="center"/>
    </xf>
    <xf numFmtId="0" fontId="11" fillId="4" borderId="16" xfId="0" applyFont="1" applyFill="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0" xfId="0" applyFont="1" applyBorder="1">
      <alignment vertical="center"/>
    </xf>
    <xf numFmtId="0" fontId="11" fillId="0" borderId="12" xfId="0" applyFont="1" applyBorder="1">
      <alignment vertical="center"/>
    </xf>
    <xf numFmtId="176" fontId="12" fillId="0" borderId="1" xfId="0" applyNumberFormat="1" applyFont="1" applyBorder="1">
      <alignment vertical="center"/>
    </xf>
    <xf numFmtId="176" fontId="12" fillId="0" borderId="2" xfId="0" applyNumberFormat="1" applyFont="1" applyBorder="1">
      <alignment vertical="center"/>
    </xf>
    <xf numFmtId="0" fontId="15" fillId="7" borderId="4" xfId="0" applyFont="1" applyFill="1" applyBorder="1" applyAlignment="1">
      <alignment horizontal="center" vertical="center" wrapText="1"/>
    </xf>
    <xf numFmtId="0" fontId="15" fillId="7" borderId="9" xfId="0" applyFont="1" applyFill="1" applyBorder="1" applyAlignment="1">
      <alignment horizontal="center" vertical="center"/>
    </xf>
    <xf numFmtId="0" fontId="15" fillId="7"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9" xfId="0" applyFont="1" applyFill="1" applyBorder="1" applyAlignment="1">
      <alignment horizontal="center" vertical="center"/>
    </xf>
    <xf numFmtId="0" fontId="21" fillId="9" borderId="18"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15" fillId="0" borderId="1" xfId="0" applyFont="1" applyBorder="1">
      <alignment vertical="center"/>
    </xf>
    <xf numFmtId="0" fontId="15" fillId="0" borderId="2" xfId="0" applyFont="1" applyBorder="1">
      <alignment vertical="center"/>
    </xf>
    <xf numFmtId="0" fontId="15" fillId="0" borderId="1" xfId="0" applyFont="1" applyBorder="1" applyAlignment="1">
      <alignment vertical="center" shrinkToFit="1"/>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6" xfId="0" applyFont="1" applyBorder="1" applyAlignment="1">
      <alignment vertical="center" shrinkToFit="1"/>
    </xf>
    <xf numFmtId="0" fontId="16" fillId="0" borderId="0" xfId="0" applyFont="1" applyAlignment="1">
      <alignment horizontal="left" vertical="center" wrapText="1"/>
    </xf>
    <xf numFmtId="0" fontId="16" fillId="0" borderId="0" xfId="0" applyFont="1">
      <alignment vertical="center"/>
    </xf>
    <xf numFmtId="38" fontId="16" fillId="0" borderId="0" xfId="0" applyNumberFormat="1" applyFont="1" applyAlignment="1">
      <alignment horizontal="right" vertical="center"/>
    </xf>
    <xf numFmtId="0" fontId="16" fillId="0" borderId="0" xfId="0" applyFont="1" applyAlignment="1">
      <alignment horizontal="righ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1" xfId="0" applyFont="1" applyBorder="1">
      <alignment vertical="center"/>
    </xf>
    <xf numFmtId="0" fontId="15" fillId="0" borderId="8" xfId="0" applyFont="1" applyBorder="1">
      <alignment vertical="center"/>
    </xf>
    <xf numFmtId="0" fontId="15" fillId="0" borderId="12" xfId="0" applyFont="1" applyBorder="1">
      <alignment vertical="center"/>
    </xf>
    <xf numFmtId="0" fontId="15" fillId="0" borderId="5" xfId="0" applyFont="1" applyBorder="1" applyAlignment="1">
      <alignment vertical="center" shrinkToFit="1"/>
    </xf>
    <xf numFmtId="0" fontId="15" fillId="0" borderId="20"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lignment horizontal="center" vertical="center"/>
    </xf>
    <xf numFmtId="181" fontId="16" fillId="0" borderId="0" xfId="0" applyNumberFormat="1" applyFont="1" applyAlignment="1">
      <alignment horizontal="center" vertical="center"/>
    </xf>
    <xf numFmtId="0" fontId="16" fillId="0" borderId="0" xfId="0" applyFont="1" applyAlignment="1">
      <alignment horizontal="left" vertical="center" shrinkToFit="1"/>
    </xf>
    <xf numFmtId="0" fontId="20"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20"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0" borderId="0" xfId="17" applyFont="1" applyAlignment="1">
      <alignment horizontal="center" vertical="center"/>
    </xf>
    <xf numFmtId="0" fontId="45" fillId="0" borderId="0" xfId="17" applyFont="1" applyAlignment="1">
      <alignment horizontal="center" vertical="center"/>
    </xf>
    <xf numFmtId="0" fontId="45" fillId="0" borderId="0" xfId="17" applyFont="1" applyAlignment="1">
      <alignment horizontal="distributed" vertical="center"/>
    </xf>
    <xf numFmtId="181" fontId="49" fillId="0" borderId="0" xfId="17" applyNumberFormat="1" applyFont="1" applyAlignment="1">
      <alignment horizontal="right" vertical="center"/>
    </xf>
    <xf numFmtId="0" fontId="9" fillId="0" borderId="0" xfId="17" applyAlignment="1">
      <alignment horizontal="left" vertical="center"/>
    </xf>
    <xf numFmtId="0" fontId="0" fillId="0" borderId="0" xfId="0" applyAlignment="1">
      <alignment horizontal="left" vertical="center"/>
    </xf>
    <xf numFmtId="0" fontId="22"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distributed" vertical="center"/>
    </xf>
    <xf numFmtId="181" fontId="16" fillId="0" borderId="0" xfId="0" applyNumberFormat="1" applyFont="1" applyAlignment="1">
      <alignment horizontal="left" vertical="center" shrinkToFit="1"/>
    </xf>
    <xf numFmtId="0" fontId="15" fillId="0" borderId="0" xfId="0" applyFont="1" applyAlignment="1">
      <alignment horizontal="left" vertical="center" wrapText="1"/>
    </xf>
    <xf numFmtId="0" fontId="50" fillId="0" borderId="0" xfId="0" applyFont="1" applyAlignment="1">
      <alignment horizontal="left" vertical="center" wrapText="1"/>
    </xf>
    <xf numFmtId="181" fontId="16" fillId="0" borderId="0" xfId="0" applyNumberFormat="1" applyFont="1" applyAlignment="1">
      <alignment horizontal="right" vertical="center"/>
    </xf>
    <xf numFmtId="0" fontId="48" fillId="0" borderId="0" xfId="0" applyFont="1" applyAlignment="1">
      <alignment horizontal="left" vertical="center" wrapText="1"/>
    </xf>
  </cellXfs>
  <cellStyles count="18">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301156</xdr:colOff>
      <xdr:row>1</xdr:row>
      <xdr:rowOff>0</xdr:rowOff>
    </xdr:from>
    <xdr:to>
      <xdr:col>5</xdr:col>
      <xdr:colOff>3472981</xdr:colOff>
      <xdr:row>8</xdr:row>
      <xdr:rowOff>243839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312420"/>
          <a:ext cx="8521065" cy="2430779"/>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次に、申請対象となる事業所数に応じて、ページ下部「事業計画書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シート名を「事業計画書</a:t>
          </a:r>
          <a:r>
            <a:rPr kumimoji="1" lang="en-US" altLang="ja-JP" sz="1100" b="1">
              <a:solidFill>
                <a:sysClr val="windowText" lastClr="000000"/>
              </a:solidFill>
            </a:rPr>
            <a:t>2</a:t>
          </a:r>
          <a:r>
            <a:rPr kumimoji="1" lang="ja-JP" altLang="en-US" sz="1100" b="1">
              <a:solidFill>
                <a:sysClr val="windowText" lastClr="000000"/>
              </a:solidFill>
            </a:rPr>
            <a:t>」（以下、事業所数が増えるにつれて「事業計画書</a:t>
          </a:r>
          <a:r>
            <a:rPr kumimoji="1" lang="en-US" altLang="ja-JP" sz="1100" b="1">
              <a:solidFill>
                <a:sysClr val="windowText" lastClr="000000"/>
              </a:solidFill>
            </a:rPr>
            <a:t>3</a:t>
          </a:r>
          <a:r>
            <a:rPr kumimoji="1" lang="ja-JP" altLang="en-US" sz="1100" b="1">
              <a:solidFill>
                <a:sysClr val="windowText" lastClr="000000"/>
              </a:solidFill>
            </a:rPr>
            <a:t>」「事業計画書</a:t>
          </a:r>
          <a:r>
            <a:rPr kumimoji="1" lang="en-US" altLang="ja-JP" sz="1100" b="1">
              <a:solidFill>
                <a:sysClr val="windowText" lastClr="000000"/>
              </a:solidFill>
            </a:rPr>
            <a:t>4</a:t>
          </a:r>
          <a:r>
            <a:rPr kumimoji="1" lang="ja-JP" altLang="en-US" sz="1100" b="1">
              <a:solidFill>
                <a:sysClr val="windowText" lastClr="000000"/>
              </a:solidFill>
            </a:rPr>
            <a:t>」・・・に修正。数字は半角）</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増やした事業計画書のシートは「事業計画書</a:t>
          </a:r>
          <a:r>
            <a:rPr kumimoji="1" lang="en-US" altLang="ja-JP" sz="1100" b="1">
              <a:solidFill>
                <a:sysClr val="windowText" lastClr="000000"/>
              </a:solidFill>
            </a:rPr>
            <a:t>1</a:t>
          </a:r>
          <a:r>
            <a:rPr kumimoji="1" lang="ja-JP" altLang="en-US" sz="1100" b="1">
              <a:solidFill>
                <a:sysClr val="windowText" lastClr="000000"/>
              </a:solidFill>
            </a:rPr>
            <a:t>」の右側、「収支予算書」の左側にくるように移動させてください</a:t>
          </a:r>
          <a:endParaRPr kumimoji="1" lang="en-US" altLang="ja-JP" sz="1100" b="1">
            <a:solidFill>
              <a:sysClr val="windowText" lastClr="000000"/>
            </a:solidFill>
          </a:endParaRPr>
        </a:p>
        <a:p>
          <a:pPr algn="l"/>
          <a:r>
            <a:rPr kumimoji="1" lang="ja-JP" altLang="en-US" sz="1100" b="1">
              <a:solidFill>
                <a:sysClr val="windowText" lastClr="000000"/>
              </a:solidFill>
            </a:rPr>
            <a:t>　④　次に、「事業計画書」「特別徴収」「誓約書」の黄色セルの該当する項目を全て入力してください。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黄色セル以外は、入力不要です。ただし、「特別徴収」と「誓約書」はチェックボックスへのチェックが必要ですのでご注意ください。</a:t>
          </a:r>
          <a:endParaRPr kumimoji="1" lang="en-US" altLang="ja-JP" sz="1100" b="1" u="sng">
            <a:solidFill>
              <a:srgbClr val="FF0000"/>
            </a:solidFill>
          </a:endParaRPr>
        </a:p>
      </xdr:txBody>
    </xdr:sp>
    <xdr:clientData/>
  </xdr:twoCellAnchor>
  <xdr:twoCellAnchor>
    <xdr:from>
      <xdr:col>6</xdr:col>
      <xdr:colOff>0</xdr:colOff>
      <xdr:row>9</xdr:row>
      <xdr:rowOff>110491</xdr:rowOff>
    </xdr:from>
    <xdr:to>
      <xdr:col>7</xdr:col>
      <xdr:colOff>657224</xdr:colOff>
      <xdr:row>34</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99060</xdr:colOff>
      <xdr:row>0</xdr:row>
      <xdr:rowOff>114300</xdr:rowOff>
    </xdr:from>
    <xdr:to>
      <xdr:col>94</xdr:col>
      <xdr:colOff>91440</xdr:colOff>
      <xdr:row>5</xdr:row>
      <xdr:rowOff>0</xdr:rowOff>
    </xdr:to>
    <xdr:sp macro="" textlink="">
      <xdr:nvSpPr>
        <xdr:cNvPr id="2" name="テキスト ボックス 1">
          <a:extLst>
            <a:ext uri="{FF2B5EF4-FFF2-40B4-BE49-F238E27FC236}">
              <a16:creationId xmlns:a16="http://schemas.microsoft.com/office/drawing/2014/main" id="{B2029BE1-3119-8221-09B5-F42865BEC470}"/>
            </a:ext>
          </a:extLst>
        </xdr:cNvPr>
        <xdr:cNvSpPr txBox="1"/>
      </xdr:nvSpPr>
      <xdr:spPr>
        <a:xfrm>
          <a:off x="6210300" y="114300"/>
          <a:ext cx="7307580" cy="762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申請対象となる事業所</a:t>
          </a:r>
          <a:r>
            <a:rPr kumimoji="1" lang="ja-JP" altLang="en-US" sz="900" b="1">
              <a:solidFill>
                <a:schemeClr val="dk1"/>
              </a:solidFill>
              <a:effectLst/>
              <a:latin typeface="+mn-lt"/>
              <a:ea typeface="+mn-ea"/>
              <a:cs typeface="+mn-cs"/>
            </a:rPr>
            <a:t>が複数ある場合は</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」シートをコピーして増やしてください。</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シート名を「事業計画書</a:t>
          </a:r>
          <a:r>
            <a:rPr kumimoji="1" lang="en-US" altLang="ja-JP" sz="900" b="1">
              <a:solidFill>
                <a:schemeClr val="dk1"/>
              </a:solidFill>
              <a:effectLst/>
              <a:latin typeface="+mn-lt"/>
              <a:ea typeface="+mn-ea"/>
              <a:cs typeface="+mn-cs"/>
            </a:rPr>
            <a:t>2</a:t>
          </a:r>
          <a:r>
            <a:rPr kumimoji="1" lang="ja-JP" altLang="ja-JP" sz="900" b="1">
              <a:solidFill>
                <a:schemeClr val="dk1"/>
              </a:solidFill>
              <a:effectLst/>
              <a:latin typeface="+mn-lt"/>
              <a:ea typeface="+mn-ea"/>
              <a:cs typeface="+mn-cs"/>
            </a:rPr>
            <a:t>」（以下、事業所数が増えるにつれて「事業計画書</a:t>
          </a:r>
          <a:r>
            <a:rPr kumimoji="1" lang="en-US" altLang="ja-JP" sz="900" b="1">
              <a:solidFill>
                <a:schemeClr val="dk1"/>
              </a:solidFill>
              <a:effectLst/>
              <a:latin typeface="+mn-lt"/>
              <a:ea typeface="+mn-ea"/>
              <a:cs typeface="+mn-cs"/>
            </a:rPr>
            <a:t>3</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4</a:t>
          </a:r>
          <a:r>
            <a:rPr kumimoji="1" lang="ja-JP" altLang="ja-JP" sz="900" b="1">
              <a:solidFill>
                <a:schemeClr val="dk1"/>
              </a:solidFill>
              <a:effectLst/>
              <a:latin typeface="+mn-lt"/>
              <a:ea typeface="+mn-ea"/>
              <a:cs typeface="+mn-cs"/>
            </a:rPr>
            <a:t>」・・・に修正。数字は半角）</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増やした事業計画書のシートは「事業計画書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」の右側</a:t>
          </a:r>
          <a:r>
            <a:rPr kumimoji="1" lang="ja-JP" altLang="en-US" sz="900" b="1">
              <a:solidFill>
                <a:schemeClr val="dk1"/>
              </a:solidFill>
              <a:effectLst/>
              <a:latin typeface="+mn-lt"/>
              <a:ea typeface="+mn-ea"/>
              <a:cs typeface="+mn-cs"/>
            </a:rPr>
            <a:t>、収支予算書の左側</a:t>
          </a:r>
          <a:r>
            <a:rPr kumimoji="1" lang="ja-JP" altLang="ja-JP" sz="900" b="1">
              <a:solidFill>
                <a:schemeClr val="dk1"/>
              </a:solidFill>
              <a:effectLst/>
              <a:latin typeface="+mn-lt"/>
              <a:ea typeface="+mn-ea"/>
              <a:cs typeface="+mn-cs"/>
            </a:rPr>
            <a:t>にくるように移動させてください</a:t>
          </a:r>
          <a:endParaRPr lang="ja-JP" altLang="ja-JP" sz="9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175260</xdr:colOff>
      <xdr:row>3</xdr:row>
      <xdr:rowOff>190500</xdr:rowOff>
    </xdr:from>
    <xdr:to>
      <xdr:col>11</xdr:col>
      <xdr:colOff>495300</xdr:colOff>
      <xdr:row>8</xdr:row>
      <xdr:rowOff>68580</xdr:rowOff>
    </xdr:to>
    <xdr:sp macro="" textlink="">
      <xdr:nvSpPr>
        <xdr:cNvPr id="3" name="吹き出し: 線 (強調線付き) 2">
          <a:extLst>
            <a:ext uri="{FF2B5EF4-FFF2-40B4-BE49-F238E27FC236}">
              <a16:creationId xmlns:a16="http://schemas.microsoft.com/office/drawing/2014/main" id="{B463CBEA-DA3E-44BC-A14E-553F84FD2126}"/>
            </a:ext>
          </a:extLst>
        </xdr:cNvPr>
        <xdr:cNvSpPr/>
      </xdr:nvSpPr>
      <xdr:spPr>
        <a:xfrm>
          <a:off x="5676900" y="1127760"/>
          <a:ext cx="2324100" cy="1135380"/>
        </a:xfrm>
        <a:prstGeom prst="accentCallout1">
          <a:avLst>
            <a:gd name="adj1" fmla="val 55663"/>
            <a:gd name="adj2" fmla="val -464"/>
            <a:gd name="adj3" fmla="val 183641"/>
            <a:gd name="adj4" fmla="val -229808"/>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該当するチェックボックスをチェック入りにしてください</a:t>
          </a:r>
          <a:endParaRPr kumimoji="1" lang="en-US" altLang="ja-JP" sz="1100" b="1"/>
        </a:p>
        <a:p>
          <a:pPr algn="l"/>
          <a:r>
            <a:rPr kumimoji="1" lang="ja-JP" altLang="en-US" sz="1100" b="1"/>
            <a:t>（プルダウンできます）</a:t>
          </a:r>
          <a:endParaRPr kumimoji="1" lang="en-US" altLang="ja-JP" sz="11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11</xdr:col>
      <xdr:colOff>358140</xdr:colOff>
      <xdr:row>11</xdr:row>
      <xdr:rowOff>15240</xdr:rowOff>
    </xdr:from>
    <xdr:to>
      <xdr:col>16</xdr:col>
      <xdr:colOff>289560</xdr:colOff>
      <xdr:row>15</xdr:row>
      <xdr:rowOff>205740</xdr:rowOff>
    </xdr:to>
    <xdr:sp macro="" textlink="">
      <xdr:nvSpPr>
        <xdr:cNvPr id="2" name="吹き出し: 線 (強調線付き) 1">
          <a:extLst>
            <a:ext uri="{FF2B5EF4-FFF2-40B4-BE49-F238E27FC236}">
              <a16:creationId xmlns:a16="http://schemas.microsoft.com/office/drawing/2014/main" id="{E5A4A6BC-1213-4DBC-BC48-155C2A868EAB}"/>
            </a:ext>
          </a:extLst>
        </xdr:cNvPr>
        <xdr:cNvSpPr/>
      </xdr:nvSpPr>
      <xdr:spPr>
        <a:xfrm>
          <a:off x="5631180" y="2179320"/>
          <a:ext cx="2324100" cy="1135380"/>
        </a:xfrm>
        <a:prstGeom prst="accentCallout1">
          <a:avLst>
            <a:gd name="adj1" fmla="val 55663"/>
            <a:gd name="adj2" fmla="val -464"/>
            <a:gd name="adj3" fmla="val 183641"/>
            <a:gd name="adj4" fmla="val -229808"/>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チェックボックスを</a:t>
          </a:r>
          <a:endParaRPr kumimoji="1" lang="en-US" altLang="ja-JP" sz="1100" b="1"/>
        </a:p>
        <a:p>
          <a:pPr algn="l"/>
          <a:r>
            <a:rPr kumimoji="1" lang="ja-JP" altLang="en-US" sz="1100" b="1"/>
            <a:t>チェック入りにしてください</a:t>
          </a:r>
          <a:endParaRPr kumimoji="1" lang="en-US" altLang="ja-JP" sz="1100" b="1"/>
        </a:p>
        <a:p>
          <a:pPr algn="l"/>
          <a:r>
            <a:rPr kumimoji="1" lang="ja-JP" altLang="en-US" sz="1100" b="1"/>
            <a:t>（プルダウンできます）</a:t>
          </a:r>
          <a:endParaRPr kumimoji="1" lang="en-US" altLang="ja-JP" sz="11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topLeftCell="A45"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105</v>
      </c>
      <c r="C1" s="16"/>
      <c r="D1" s="16"/>
    </row>
    <row r="2" spans="1:39" ht="8.25" customHeight="1">
      <c r="A2" s="15"/>
      <c r="C2" s="16"/>
      <c r="D2" s="16"/>
    </row>
    <row r="3" spans="1:39" ht="18" customHeight="1">
      <c r="A3" s="384" t="s">
        <v>106</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row>
    <row r="4" spans="1:39" ht="18" customHeight="1">
      <c r="A4" s="384"/>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74</v>
      </c>
      <c r="AD6" s="383"/>
      <c r="AE6" s="383"/>
      <c r="AF6" s="16" t="s">
        <v>4</v>
      </c>
      <c r="AG6" s="383"/>
      <c r="AH6" s="383"/>
      <c r="AI6" s="16" t="s">
        <v>3</v>
      </c>
      <c r="AJ6" s="383"/>
      <c r="AK6" s="383"/>
      <c r="AL6" s="16" t="s">
        <v>2</v>
      </c>
      <c r="AM6" s="16"/>
    </row>
    <row r="7" spans="1:39" ht="18" customHeight="1">
      <c r="A7" s="341" t="s">
        <v>107</v>
      </c>
      <c r="B7" s="341"/>
      <c r="C7" s="341"/>
      <c r="D7" s="341"/>
      <c r="E7" s="341"/>
      <c r="F7" s="341"/>
      <c r="G7" s="341"/>
      <c r="I7" s="9" t="s">
        <v>1</v>
      </c>
    </row>
    <row r="8" spans="1:39" ht="8.25" customHeight="1">
      <c r="C8" s="16"/>
      <c r="D8" s="16"/>
    </row>
    <row r="9" spans="1:39">
      <c r="A9" s="9" t="s">
        <v>108</v>
      </c>
      <c r="C9" s="16"/>
      <c r="D9" s="16"/>
    </row>
    <row r="10" spans="1:39" ht="11.25" customHeight="1">
      <c r="C10" s="16"/>
      <c r="D10" s="16"/>
    </row>
    <row r="11" spans="1:39" ht="13.5" customHeight="1">
      <c r="A11" s="387" t="s">
        <v>57</v>
      </c>
      <c r="B11" s="1" t="s">
        <v>5</v>
      </c>
      <c r="C11" s="2"/>
      <c r="D11" s="2"/>
      <c r="E11" s="3"/>
      <c r="F11" s="3"/>
      <c r="G11" s="3"/>
      <c r="H11" s="3"/>
      <c r="I11" s="3"/>
      <c r="J11" s="3"/>
      <c r="K11" s="4"/>
      <c r="L11" s="403"/>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5"/>
    </row>
    <row r="12" spans="1:39" ht="21" customHeight="1">
      <c r="A12" s="385"/>
      <c r="B12" s="5" t="s">
        <v>6</v>
      </c>
      <c r="C12" s="6"/>
      <c r="D12" s="6"/>
      <c r="E12" s="7"/>
      <c r="F12" s="7"/>
      <c r="G12" s="7"/>
      <c r="H12" s="7"/>
      <c r="I12" s="7"/>
      <c r="J12" s="7"/>
      <c r="K12" s="8"/>
      <c r="L12" s="400"/>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2"/>
    </row>
    <row r="13" spans="1:39">
      <c r="A13" s="385"/>
      <c r="B13" s="406" t="s">
        <v>58</v>
      </c>
      <c r="C13" s="407"/>
      <c r="D13" s="407"/>
      <c r="E13" s="407"/>
      <c r="F13" s="407"/>
      <c r="G13" s="407"/>
      <c r="H13" s="407"/>
      <c r="I13" s="407"/>
      <c r="J13" s="407"/>
      <c r="K13" s="408"/>
      <c r="L13" s="10" t="s">
        <v>7</v>
      </c>
      <c r="M13" s="10"/>
      <c r="N13" s="10"/>
      <c r="O13" s="10"/>
      <c r="P13" s="10"/>
      <c r="Q13" s="393"/>
      <c r="R13" s="393"/>
      <c r="S13" s="10" t="s">
        <v>8</v>
      </c>
      <c r="T13" s="393"/>
      <c r="U13" s="393"/>
      <c r="V13" s="393"/>
      <c r="W13" s="10" t="s">
        <v>9</v>
      </c>
      <c r="X13" s="10"/>
      <c r="Y13" s="10"/>
      <c r="Z13" s="10"/>
      <c r="AA13" s="10"/>
      <c r="AB13" s="10"/>
      <c r="AC13" s="10"/>
      <c r="AD13" s="10"/>
      <c r="AE13" s="10"/>
      <c r="AF13" s="10"/>
      <c r="AG13" s="10"/>
      <c r="AH13" s="10"/>
      <c r="AI13" s="10"/>
      <c r="AJ13" s="10"/>
      <c r="AK13" s="10"/>
      <c r="AL13" s="10"/>
      <c r="AM13" s="11"/>
    </row>
    <row r="14" spans="1:39" ht="13.5" customHeight="1">
      <c r="A14" s="385"/>
      <c r="B14" s="388"/>
      <c r="C14" s="389"/>
      <c r="D14" s="389"/>
      <c r="E14" s="389"/>
      <c r="F14" s="389"/>
      <c r="G14" s="389"/>
      <c r="H14" s="389"/>
      <c r="I14" s="389"/>
      <c r="J14" s="389"/>
      <c r="K14" s="409"/>
      <c r="L14" s="394"/>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6"/>
    </row>
    <row r="15" spans="1:39" ht="13.5" customHeight="1">
      <c r="A15" s="385"/>
      <c r="B15" s="352"/>
      <c r="C15" s="353"/>
      <c r="D15" s="353"/>
      <c r="E15" s="353"/>
      <c r="F15" s="353"/>
      <c r="G15" s="353"/>
      <c r="H15" s="353"/>
      <c r="I15" s="353"/>
      <c r="J15" s="353"/>
      <c r="K15" s="410"/>
      <c r="L15" s="397"/>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9"/>
    </row>
    <row r="16" spans="1:39" ht="18" customHeight="1">
      <c r="A16" s="385"/>
      <c r="B16" s="12" t="s">
        <v>10</v>
      </c>
      <c r="C16" s="42"/>
      <c r="D16" s="42"/>
      <c r="E16" s="13"/>
      <c r="F16" s="13"/>
      <c r="G16" s="13"/>
      <c r="H16" s="13"/>
      <c r="I16" s="13"/>
      <c r="J16" s="13"/>
      <c r="K16" s="13"/>
      <c r="L16" s="12" t="s">
        <v>11</v>
      </c>
      <c r="M16" s="13"/>
      <c r="N16" s="13"/>
      <c r="O16" s="13"/>
      <c r="P16" s="13"/>
      <c r="Q16" s="13"/>
      <c r="R16" s="14"/>
      <c r="S16" s="390"/>
      <c r="T16" s="391"/>
      <c r="U16" s="391"/>
      <c r="V16" s="391"/>
      <c r="W16" s="391"/>
      <c r="X16" s="391"/>
      <c r="Y16" s="392"/>
      <c r="Z16" s="12" t="s">
        <v>59</v>
      </c>
      <c r="AA16" s="13"/>
      <c r="AB16" s="13"/>
      <c r="AC16" s="13"/>
      <c r="AD16" s="13"/>
      <c r="AE16" s="13"/>
      <c r="AF16" s="14"/>
      <c r="AG16" s="390"/>
      <c r="AH16" s="391"/>
      <c r="AI16" s="391"/>
      <c r="AJ16" s="391"/>
      <c r="AK16" s="391"/>
      <c r="AL16" s="391"/>
      <c r="AM16" s="392"/>
    </row>
    <row r="17" spans="1:39" ht="18" customHeight="1">
      <c r="A17" s="385"/>
      <c r="B17" s="12" t="s">
        <v>12</v>
      </c>
      <c r="C17" s="42"/>
      <c r="D17" s="42"/>
      <c r="E17" s="13"/>
      <c r="F17" s="13"/>
      <c r="G17" s="13"/>
      <c r="H17" s="13"/>
      <c r="I17" s="13"/>
      <c r="J17" s="13"/>
      <c r="K17" s="13"/>
      <c r="L17" s="12" t="s">
        <v>13</v>
      </c>
      <c r="M17" s="13"/>
      <c r="N17" s="13"/>
      <c r="O17" s="13"/>
      <c r="P17" s="13"/>
      <c r="Q17" s="13"/>
      <c r="R17" s="14"/>
      <c r="S17" s="390"/>
      <c r="T17" s="391"/>
      <c r="U17" s="391"/>
      <c r="V17" s="391"/>
      <c r="W17" s="391"/>
      <c r="X17" s="391"/>
      <c r="Y17" s="392"/>
      <c r="Z17" s="12" t="s">
        <v>14</v>
      </c>
      <c r="AA17" s="13"/>
      <c r="AB17" s="13"/>
      <c r="AC17" s="13"/>
      <c r="AD17" s="13"/>
      <c r="AE17" s="13"/>
      <c r="AF17" s="14"/>
      <c r="AG17" s="390"/>
      <c r="AH17" s="391"/>
      <c r="AI17" s="391"/>
      <c r="AJ17" s="391"/>
      <c r="AK17" s="391"/>
      <c r="AL17" s="391"/>
      <c r="AM17" s="392"/>
    </row>
    <row r="18" spans="1:39" ht="18.75" customHeight="1">
      <c r="A18" s="386"/>
      <c r="B18" s="12" t="s">
        <v>15</v>
      </c>
      <c r="C18" s="42"/>
      <c r="D18" s="42"/>
      <c r="E18" s="13"/>
      <c r="F18" s="13"/>
      <c r="G18" s="13"/>
      <c r="H18" s="13"/>
      <c r="I18" s="13"/>
      <c r="J18" s="13"/>
      <c r="K18" s="13"/>
      <c r="L18" s="12" t="s">
        <v>13</v>
      </c>
      <c r="M18" s="13"/>
      <c r="N18" s="13"/>
      <c r="O18" s="13"/>
      <c r="P18" s="13"/>
      <c r="Q18" s="13"/>
      <c r="R18" s="14"/>
      <c r="S18" s="390"/>
      <c r="T18" s="391"/>
      <c r="U18" s="391"/>
      <c r="V18" s="391"/>
      <c r="W18" s="391"/>
      <c r="X18" s="391"/>
      <c r="Y18" s="392"/>
      <c r="Z18" s="12" t="s">
        <v>14</v>
      </c>
      <c r="AA18" s="13"/>
      <c r="AB18" s="13"/>
      <c r="AC18" s="13"/>
      <c r="AD18" s="13"/>
      <c r="AE18" s="13"/>
      <c r="AF18" s="14"/>
      <c r="AG18" s="390"/>
      <c r="AH18" s="391"/>
      <c r="AI18" s="391"/>
      <c r="AJ18" s="391"/>
      <c r="AK18" s="391"/>
      <c r="AL18" s="391"/>
      <c r="AM18" s="392"/>
    </row>
    <row r="19" spans="1:39" ht="18" customHeight="1">
      <c r="A19" s="12" t="s">
        <v>43</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332" t="s">
        <v>40</v>
      </c>
      <c r="B20" s="333"/>
      <c r="C20" s="333"/>
      <c r="D20" s="333"/>
      <c r="E20" s="333"/>
      <c r="F20" s="333"/>
      <c r="G20" s="333"/>
      <c r="H20" s="333"/>
      <c r="I20" s="333"/>
      <c r="J20" s="333"/>
      <c r="K20" s="333"/>
      <c r="L20" s="333"/>
      <c r="M20" s="333"/>
      <c r="N20" s="333"/>
      <c r="O20" s="333"/>
      <c r="P20" s="333"/>
      <c r="Q20" s="333"/>
      <c r="R20" s="333"/>
      <c r="S20" s="334"/>
      <c r="T20" s="310" t="s">
        <v>77</v>
      </c>
      <c r="U20" s="311"/>
      <c r="V20" s="311"/>
      <c r="W20" s="311"/>
      <c r="X20" s="311"/>
      <c r="Y20" s="311"/>
      <c r="Z20" s="311"/>
      <c r="AA20" s="311"/>
      <c r="AB20" s="311"/>
      <c r="AC20" s="311"/>
      <c r="AD20" s="311"/>
      <c r="AE20" s="311"/>
      <c r="AF20" s="311"/>
      <c r="AG20" s="311"/>
      <c r="AH20" s="311"/>
      <c r="AI20" s="311"/>
      <c r="AJ20" s="311"/>
      <c r="AK20" s="311"/>
      <c r="AL20" s="311"/>
      <c r="AM20" s="312"/>
    </row>
    <row r="21" spans="1:39" ht="22.5" customHeight="1">
      <c r="A21" s="335"/>
      <c r="B21" s="336"/>
      <c r="C21" s="336"/>
      <c r="D21" s="336"/>
      <c r="E21" s="336"/>
      <c r="F21" s="336"/>
      <c r="G21" s="336"/>
      <c r="H21" s="336"/>
      <c r="I21" s="336"/>
      <c r="J21" s="336"/>
      <c r="K21" s="336"/>
      <c r="L21" s="336"/>
      <c r="M21" s="336"/>
      <c r="N21" s="336"/>
      <c r="O21" s="336"/>
      <c r="P21" s="336"/>
      <c r="Q21" s="336"/>
      <c r="R21" s="336"/>
      <c r="S21" s="337"/>
      <c r="T21" s="310" t="s">
        <v>78</v>
      </c>
      <c r="U21" s="311"/>
      <c r="V21" s="311"/>
      <c r="W21" s="311"/>
      <c r="X21" s="311"/>
      <c r="Y21" s="311"/>
      <c r="Z21" s="311"/>
      <c r="AA21" s="311"/>
      <c r="AB21" s="311"/>
      <c r="AC21" s="312"/>
      <c r="AD21" s="310" t="s">
        <v>79</v>
      </c>
      <c r="AE21" s="311"/>
      <c r="AF21" s="311"/>
      <c r="AG21" s="311"/>
      <c r="AH21" s="311"/>
      <c r="AI21" s="311"/>
      <c r="AJ21" s="311"/>
      <c r="AK21" s="311"/>
      <c r="AL21" s="311"/>
      <c r="AM21" s="312"/>
    </row>
    <row r="22" spans="1:39" ht="12.75" customHeight="1">
      <c r="A22" s="338"/>
      <c r="B22" s="339"/>
      <c r="C22" s="339"/>
      <c r="D22" s="339"/>
      <c r="E22" s="339"/>
      <c r="F22" s="339"/>
      <c r="G22" s="339"/>
      <c r="H22" s="339"/>
      <c r="I22" s="339"/>
      <c r="J22" s="339"/>
      <c r="K22" s="339"/>
      <c r="L22" s="339"/>
      <c r="M22" s="339"/>
      <c r="N22" s="339"/>
      <c r="O22" s="339"/>
      <c r="P22" s="339"/>
      <c r="Q22" s="339"/>
      <c r="R22" s="339"/>
      <c r="S22" s="340"/>
      <c r="T22" s="380" t="s">
        <v>64</v>
      </c>
      <c r="U22" s="381"/>
      <c r="V22" s="381"/>
      <c r="W22" s="382"/>
      <c r="X22" s="378" t="s">
        <v>16</v>
      </c>
      <c r="Y22" s="378"/>
      <c r="Z22" s="378"/>
      <c r="AA22" s="378"/>
      <c r="AB22" s="378"/>
      <c r="AC22" s="379"/>
      <c r="AD22" s="380" t="s">
        <v>64</v>
      </c>
      <c r="AE22" s="381"/>
      <c r="AF22" s="381"/>
      <c r="AG22" s="382"/>
      <c r="AH22" s="376" t="s">
        <v>16</v>
      </c>
      <c r="AI22" s="376"/>
      <c r="AJ22" s="376"/>
      <c r="AK22" s="376"/>
      <c r="AL22" s="376"/>
      <c r="AM22" s="377"/>
    </row>
    <row r="23" spans="1:39" ht="12.75" customHeight="1">
      <c r="A23" s="385" t="s">
        <v>87</v>
      </c>
      <c r="B23" s="1" t="s">
        <v>45</v>
      </c>
      <c r="C23" s="3"/>
      <c r="D23" s="3"/>
      <c r="E23" s="3"/>
      <c r="F23" s="3"/>
      <c r="G23" s="3"/>
      <c r="H23" s="3"/>
      <c r="I23" s="3"/>
      <c r="J23" s="3"/>
      <c r="K23" s="3"/>
      <c r="L23" s="3"/>
      <c r="M23" s="3"/>
      <c r="N23" s="3"/>
      <c r="O23" s="3"/>
      <c r="P23" s="3"/>
      <c r="Q23" s="3"/>
      <c r="R23" s="3"/>
      <c r="S23" s="4"/>
      <c r="T23" s="356" t="e">
        <f>COUNTIFS(#REF!,B23,#REF!,"&gt;0")</f>
        <v>#REF!</v>
      </c>
      <c r="U23" s="357"/>
      <c r="V23" s="358" t="s">
        <v>17</v>
      </c>
      <c r="W23" s="359"/>
      <c r="X23" s="366" t="e">
        <f>SUMIF(#REF!,B23,#REF!)</f>
        <v>#REF!</v>
      </c>
      <c r="Y23" s="367"/>
      <c r="Z23" s="367"/>
      <c r="AA23" s="367"/>
      <c r="AB23" s="19" t="s">
        <v>70</v>
      </c>
      <c r="AC23" s="20"/>
      <c r="AD23" s="356" t="e">
        <f>COUNTIFS(#REF!,B23,#REF!,"&gt;0")</f>
        <v>#REF!</v>
      </c>
      <c r="AE23" s="357"/>
      <c r="AF23" s="358" t="s">
        <v>17</v>
      </c>
      <c r="AG23" s="359"/>
      <c r="AH23" s="366" t="e">
        <f>SUMIF(#REF!,B23,#REF!)</f>
        <v>#REF!</v>
      </c>
      <c r="AI23" s="367"/>
      <c r="AJ23" s="367"/>
      <c r="AK23" s="367"/>
      <c r="AL23" s="19" t="s">
        <v>70</v>
      </c>
      <c r="AM23" s="20"/>
    </row>
    <row r="24" spans="1:39" ht="12.75" customHeight="1">
      <c r="A24" s="385"/>
      <c r="B24" s="21" t="s">
        <v>46</v>
      </c>
      <c r="C24" s="22"/>
      <c r="D24" s="22"/>
      <c r="E24" s="22"/>
      <c r="F24" s="22"/>
      <c r="G24" s="22"/>
      <c r="H24" s="22"/>
      <c r="I24" s="22"/>
      <c r="J24" s="22"/>
      <c r="K24" s="22"/>
      <c r="L24" s="22"/>
      <c r="M24" s="22"/>
      <c r="N24" s="22"/>
      <c r="O24" s="22"/>
      <c r="P24" s="22"/>
      <c r="Q24" s="22"/>
      <c r="R24" s="22"/>
      <c r="S24" s="23"/>
      <c r="T24" s="315" t="e">
        <f>COUNTIFS(#REF!,B24,#REF!,"&gt;0")</f>
        <v>#REF!</v>
      </c>
      <c r="U24" s="316"/>
      <c r="V24" s="317" t="s">
        <v>17</v>
      </c>
      <c r="W24" s="318"/>
      <c r="X24" s="350" t="e">
        <f>SUMIF(#REF!,B24,#REF!)</f>
        <v>#REF!</v>
      </c>
      <c r="Y24" s="351"/>
      <c r="Z24" s="351"/>
      <c r="AA24" s="351"/>
      <c r="AB24" s="24" t="s">
        <v>70</v>
      </c>
      <c r="AC24" s="25"/>
      <c r="AD24" s="315" t="e">
        <f>COUNTIFS(#REF!,B24,#REF!,"&gt;0")</f>
        <v>#REF!</v>
      </c>
      <c r="AE24" s="316"/>
      <c r="AF24" s="317" t="s">
        <v>17</v>
      </c>
      <c r="AG24" s="318"/>
      <c r="AH24" s="319" t="e">
        <f>SUMIF(#REF!,B24,#REF!)</f>
        <v>#REF!</v>
      </c>
      <c r="AI24" s="320"/>
      <c r="AJ24" s="320"/>
      <c r="AK24" s="320"/>
      <c r="AL24" s="24" t="s">
        <v>70</v>
      </c>
      <c r="AM24" s="25"/>
    </row>
    <row r="25" spans="1:39" ht="12.75" customHeight="1">
      <c r="A25" s="385"/>
      <c r="B25" s="21" t="s">
        <v>47</v>
      </c>
      <c r="C25" s="22"/>
      <c r="D25" s="22"/>
      <c r="E25" s="22"/>
      <c r="F25" s="22"/>
      <c r="G25" s="22"/>
      <c r="H25" s="22"/>
      <c r="I25" s="22"/>
      <c r="J25" s="22"/>
      <c r="K25" s="22"/>
      <c r="L25" s="22"/>
      <c r="M25" s="22"/>
      <c r="N25" s="22"/>
      <c r="O25" s="22"/>
      <c r="P25" s="22"/>
      <c r="Q25" s="22"/>
      <c r="R25" s="22"/>
      <c r="S25" s="23"/>
      <c r="T25" s="315" t="e">
        <f>COUNTIFS(#REF!,B25,#REF!,"&gt;0")</f>
        <v>#REF!</v>
      </c>
      <c r="U25" s="316"/>
      <c r="V25" s="317" t="s">
        <v>17</v>
      </c>
      <c r="W25" s="318"/>
      <c r="X25" s="319" t="e">
        <f>SUMIF(#REF!,B25,#REF!)</f>
        <v>#REF!</v>
      </c>
      <c r="Y25" s="320"/>
      <c r="Z25" s="320"/>
      <c r="AA25" s="320"/>
      <c r="AB25" s="24" t="s">
        <v>70</v>
      </c>
      <c r="AC25" s="25"/>
      <c r="AD25" s="315" t="e">
        <f>COUNTIFS(#REF!,B25,#REF!,"&gt;0")</f>
        <v>#REF!</v>
      </c>
      <c r="AE25" s="316"/>
      <c r="AF25" s="317" t="s">
        <v>17</v>
      </c>
      <c r="AG25" s="318"/>
      <c r="AH25" s="319" t="e">
        <f>SUMIF(#REF!,B25,#REF!)</f>
        <v>#REF!</v>
      </c>
      <c r="AI25" s="320"/>
      <c r="AJ25" s="320"/>
      <c r="AK25" s="320"/>
      <c r="AL25" s="24" t="s">
        <v>70</v>
      </c>
      <c r="AM25" s="25"/>
    </row>
    <row r="26" spans="1:39" ht="12.75" customHeight="1">
      <c r="A26" s="385"/>
      <c r="B26" s="26" t="s">
        <v>63</v>
      </c>
      <c r="C26" s="22"/>
      <c r="D26" s="22"/>
      <c r="E26" s="22"/>
      <c r="F26" s="22"/>
      <c r="G26" s="22"/>
      <c r="H26" s="22"/>
      <c r="I26" s="22"/>
      <c r="J26" s="22"/>
      <c r="K26" s="22"/>
      <c r="L26" s="22"/>
      <c r="M26" s="22"/>
      <c r="N26" s="22"/>
      <c r="O26" s="22"/>
      <c r="P26" s="22"/>
      <c r="Q26" s="22"/>
      <c r="R26" s="22"/>
      <c r="S26" s="22"/>
      <c r="T26" s="315" t="e">
        <f>COUNTIFS(#REF!,B26,#REF!,"&gt;0")</f>
        <v>#REF!</v>
      </c>
      <c r="U26" s="316"/>
      <c r="V26" s="317" t="s">
        <v>17</v>
      </c>
      <c r="W26" s="318"/>
      <c r="X26" s="319" t="e">
        <f>SUMIF(#REF!,B26,#REF!)</f>
        <v>#REF!</v>
      </c>
      <c r="Y26" s="320"/>
      <c r="Z26" s="320"/>
      <c r="AA26" s="320"/>
      <c r="AB26" s="27" t="s">
        <v>70</v>
      </c>
      <c r="AC26" s="25"/>
      <c r="AD26" s="315" t="e">
        <f>COUNTIFS(#REF!,B26,#REF!,"&gt;0")</f>
        <v>#REF!</v>
      </c>
      <c r="AE26" s="316"/>
      <c r="AF26" s="317" t="s">
        <v>17</v>
      </c>
      <c r="AG26" s="318"/>
      <c r="AH26" s="319" t="e">
        <f>SUMIF(#REF!,B26,#REF!)</f>
        <v>#REF!</v>
      </c>
      <c r="AI26" s="320"/>
      <c r="AJ26" s="320"/>
      <c r="AK26" s="320"/>
      <c r="AL26" s="27" t="s">
        <v>70</v>
      </c>
      <c r="AM26" s="25"/>
    </row>
    <row r="27" spans="1:39" ht="12.75" customHeight="1">
      <c r="A27" s="385"/>
      <c r="B27" s="21" t="s">
        <v>18</v>
      </c>
      <c r="C27" s="22"/>
      <c r="D27" s="22"/>
      <c r="E27" s="22"/>
      <c r="F27" s="22"/>
      <c r="G27" s="22"/>
      <c r="H27" s="22"/>
      <c r="I27" s="22"/>
      <c r="J27" s="22"/>
      <c r="K27" s="22"/>
      <c r="L27" s="22"/>
      <c r="M27" s="22"/>
      <c r="N27" s="22"/>
      <c r="O27" s="22"/>
      <c r="P27" s="22"/>
      <c r="Q27" s="22"/>
      <c r="R27" s="22"/>
      <c r="S27" s="22"/>
      <c r="T27" s="315" t="e">
        <f>COUNTIFS(#REF!,B27,#REF!,"&gt;0")</f>
        <v>#REF!</v>
      </c>
      <c r="U27" s="316"/>
      <c r="V27" s="317" t="s">
        <v>17</v>
      </c>
      <c r="W27" s="318"/>
      <c r="X27" s="319" t="e">
        <f>SUMIF(#REF!,B27,#REF!)</f>
        <v>#REF!</v>
      </c>
      <c r="Y27" s="320"/>
      <c r="Z27" s="320"/>
      <c r="AA27" s="320"/>
      <c r="AB27" s="27" t="s">
        <v>70</v>
      </c>
      <c r="AC27" s="25"/>
      <c r="AD27" s="315" t="e">
        <f>COUNTIFS(#REF!,B27,#REF!,"&gt;0")</f>
        <v>#REF!</v>
      </c>
      <c r="AE27" s="316"/>
      <c r="AF27" s="317" t="s">
        <v>17</v>
      </c>
      <c r="AG27" s="318"/>
      <c r="AH27" s="319" t="e">
        <f>SUMIF(#REF!,B27,#REF!)</f>
        <v>#REF!</v>
      </c>
      <c r="AI27" s="320"/>
      <c r="AJ27" s="320"/>
      <c r="AK27" s="320"/>
      <c r="AL27" s="27" t="s">
        <v>70</v>
      </c>
      <c r="AM27" s="25"/>
    </row>
    <row r="28" spans="1:39" ht="12.75" customHeight="1">
      <c r="A28" s="385"/>
      <c r="B28" s="21" t="s">
        <v>84</v>
      </c>
      <c r="C28" s="22"/>
      <c r="D28" s="22"/>
      <c r="E28" s="22"/>
      <c r="F28" s="22"/>
      <c r="G28" s="22"/>
      <c r="H28" s="22"/>
      <c r="I28" s="22"/>
      <c r="J28" s="22"/>
      <c r="K28" s="22"/>
      <c r="L28" s="22"/>
      <c r="M28" s="22"/>
      <c r="N28" s="22"/>
      <c r="O28" s="22"/>
      <c r="P28" s="22"/>
      <c r="Q28" s="22"/>
      <c r="R28" s="22"/>
      <c r="S28" s="22"/>
      <c r="T28" s="315" t="e">
        <f>COUNTIFS(#REF!,B28,#REF!,"&gt;0")</f>
        <v>#REF!</v>
      </c>
      <c r="U28" s="316"/>
      <c r="V28" s="317" t="s">
        <v>17</v>
      </c>
      <c r="W28" s="318"/>
      <c r="X28" s="319" t="e">
        <f>SUMIF(#REF!,B28,#REF!)</f>
        <v>#REF!</v>
      </c>
      <c r="Y28" s="320"/>
      <c r="Z28" s="320"/>
      <c r="AA28" s="320"/>
      <c r="AB28" s="24" t="s">
        <v>70</v>
      </c>
      <c r="AC28" s="25"/>
      <c r="AD28" s="315" t="e">
        <f>COUNTIFS(#REF!,B28,#REF!,"&gt;0")</f>
        <v>#REF!</v>
      </c>
      <c r="AE28" s="316"/>
      <c r="AF28" s="317" t="s">
        <v>17</v>
      </c>
      <c r="AG28" s="318"/>
      <c r="AH28" s="319" t="e">
        <f>SUMIF(#REF!,B28,#REF!)</f>
        <v>#REF!</v>
      </c>
      <c r="AI28" s="320"/>
      <c r="AJ28" s="320"/>
      <c r="AK28" s="320"/>
      <c r="AL28" s="24" t="s">
        <v>70</v>
      </c>
      <c r="AM28" s="25"/>
    </row>
    <row r="29" spans="1:39" ht="12.75" customHeight="1">
      <c r="A29" s="385"/>
      <c r="B29" s="21" t="s">
        <v>85</v>
      </c>
      <c r="C29" s="22"/>
      <c r="D29" s="22"/>
      <c r="E29" s="22"/>
      <c r="F29" s="22"/>
      <c r="G29" s="22"/>
      <c r="H29" s="22"/>
      <c r="I29" s="22"/>
      <c r="J29" s="22"/>
      <c r="K29" s="22"/>
      <c r="L29" s="22"/>
      <c r="M29" s="22"/>
      <c r="N29" s="22"/>
      <c r="O29" s="22"/>
      <c r="P29" s="22"/>
      <c r="Q29" s="22"/>
      <c r="R29" s="22"/>
      <c r="S29" s="22"/>
      <c r="T29" s="315" t="e">
        <f>COUNTIFS(#REF!,B29,#REF!,"&gt;0")</f>
        <v>#REF!</v>
      </c>
      <c r="U29" s="316"/>
      <c r="V29" s="317" t="s">
        <v>17</v>
      </c>
      <c r="W29" s="318"/>
      <c r="X29" s="319" t="e">
        <f>SUMIF(#REF!,B29,#REF!)</f>
        <v>#REF!</v>
      </c>
      <c r="Y29" s="320"/>
      <c r="Z29" s="320"/>
      <c r="AA29" s="320"/>
      <c r="AB29" s="24" t="s">
        <v>70</v>
      </c>
      <c r="AC29" s="25"/>
      <c r="AD29" s="315" t="e">
        <f>COUNTIFS(#REF!,B29,#REF!,"&gt;0")</f>
        <v>#REF!</v>
      </c>
      <c r="AE29" s="316"/>
      <c r="AF29" s="317" t="s">
        <v>17</v>
      </c>
      <c r="AG29" s="318"/>
      <c r="AH29" s="319" t="e">
        <f>SUMIF(#REF!,B29,#REF!)</f>
        <v>#REF!</v>
      </c>
      <c r="AI29" s="320"/>
      <c r="AJ29" s="320"/>
      <c r="AK29" s="320"/>
      <c r="AL29" s="24" t="s">
        <v>70</v>
      </c>
      <c r="AM29" s="25"/>
    </row>
    <row r="30" spans="1:39" ht="12.75" customHeight="1">
      <c r="A30" s="386"/>
      <c r="B30" s="28" t="s">
        <v>86</v>
      </c>
      <c r="C30" s="29"/>
      <c r="D30" s="29"/>
      <c r="E30" s="29"/>
      <c r="F30" s="29"/>
      <c r="G30" s="29"/>
      <c r="H30" s="29"/>
      <c r="I30" s="29"/>
      <c r="J30" s="29"/>
      <c r="K30" s="29"/>
      <c r="L30" s="29"/>
      <c r="M30" s="29"/>
      <c r="N30" s="29"/>
      <c r="O30" s="29"/>
      <c r="P30" s="29"/>
      <c r="Q30" s="29"/>
      <c r="R30" s="29"/>
      <c r="S30" s="29"/>
      <c r="T30" s="360" t="e">
        <f>COUNTIFS(#REF!,B30,#REF!,"&gt;0")</f>
        <v>#REF!</v>
      </c>
      <c r="U30" s="361"/>
      <c r="V30" s="362" t="s">
        <v>17</v>
      </c>
      <c r="W30" s="363"/>
      <c r="X30" s="364" t="e">
        <f>SUMIF(#REF!,B30,#REF!)</f>
        <v>#REF!</v>
      </c>
      <c r="Y30" s="365"/>
      <c r="Z30" s="365"/>
      <c r="AA30" s="365"/>
      <c r="AB30" s="30" t="s">
        <v>70</v>
      </c>
      <c r="AC30" s="31"/>
      <c r="AD30" s="346" t="e">
        <f>COUNTIFS(#REF!,B30,#REF!,"&gt;0")</f>
        <v>#REF!</v>
      </c>
      <c r="AE30" s="347"/>
      <c r="AF30" s="348" t="s">
        <v>17</v>
      </c>
      <c r="AG30" s="349"/>
      <c r="AH30" s="364" t="e">
        <f>SUMIF(#REF!,B30,#REF!)</f>
        <v>#REF!</v>
      </c>
      <c r="AI30" s="365"/>
      <c r="AJ30" s="365"/>
      <c r="AK30" s="365"/>
      <c r="AL30" s="30" t="s">
        <v>70</v>
      </c>
      <c r="AM30" s="31"/>
    </row>
    <row r="31" spans="1:39" ht="12.75" customHeight="1">
      <c r="A31" s="327" t="s">
        <v>60</v>
      </c>
      <c r="B31" s="1" t="s">
        <v>38</v>
      </c>
      <c r="C31" s="3"/>
      <c r="D31" s="3"/>
      <c r="E31" s="3"/>
      <c r="F31" s="3"/>
      <c r="G31" s="3"/>
      <c r="H31" s="3"/>
      <c r="I31" s="3"/>
      <c r="J31" s="3"/>
      <c r="K31" s="3"/>
      <c r="L31" s="3"/>
      <c r="M31" s="3"/>
      <c r="N31" s="3"/>
      <c r="O31" s="3"/>
      <c r="P31" s="3"/>
      <c r="Q31" s="3"/>
      <c r="R31" s="3"/>
      <c r="S31" s="3"/>
      <c r="T31" s="356" t="e">
        <f>COUNTIFS(#REF!,B31,#REF!,"&gt;0")</f>
        <v>#REF!</v>
      </c>
      <c r="U31" s="357"/>
      <c r="V31" s="358" t="s">
        <v>17</v>
      </c>
      <c r="W31" s="359"/>
      <c r="X31" s="366" t="e">
        <f>SUMIF(#REF!,B31,#REF!)</f>
        <v>#REF!</v>
      </c>
      <c r="Y31" s="367"/>
      <c r="Z31" s="367"/>
      <c r="AA31" s="367"/>
      <c r="AB31" s="32" t="s">
        <v>70</v>
      </c>
      <c r="AC31" s="20"/>
      <c r="AD31" s="356" t="e">
        <f>COUNTIFS(#REF!,B31,#REF!,"&gt;0")</f>
        <v>#REF!</v>
      </c>
      <c r="AE31" s="357"/>
      <c r="AF31" s="358" t="s">
        <v>17</v>
      </c>
      <c r="AG31" s="359"/>
      <c r="AH31" s="366" t="e">
        <f>SUMIF(#REF!,B31,#REF!)</f>
        <v>#REF!</v>
      </c>
      <c r="AI31" s="367"/>
      <c r="AJ31" s="367"/>
      <c r="AK31" s="367"/>
      <c r="AL31" s="32" t="s">
        <v>70</v>
      </c>
      <c r="AM31" s="20"/>
    </row>
    <row r="32" spans="1:39" ht="12.75" customHeight="1">
      <c r="A32" s="328"/>
      <c r="B32" s="7" t="s">
        <v>37</v>
      </c>
      <c r="C32" s="7"/>
      <c r="D32" s="7"/>
      <c r="E32" s="7"/>
      <c r="F32" s="7"/>
      <c r="G32" s="7"/>
      <c r="H32" s="7"/>
      <c r="I32" s="7"/>
      <c r="J32" s="7"/>
      <c r="K32" s="7"/>
      <c r="L32" s="7"/>
      <c r="M32" s="7"/>
      <c r="N32" s="7"/>
      <c r="O32" s="7"/>
      <c r="P32" s="7"/>
      <c r="Q32" s="7"/>
      <c r="R32" s="7"/>
      <c r="S32" s="7"/>
      <c r="T32" s="388" t="e">
        <f>COUNTIFS(#REF!,B32,#REF!,"&gt;0")</f>
        <v>#REF!</v>
      </c>
      <c r="U32" s="389"/>
      <c r="V32" s="374" t="s">
        <v>17</v>
      </c>
      <c r="W32" s="375"/>
      <c r="X32" s="368" t="e">
        <f>SUMIF(#REF!,B32,#REF!)</f>
        <v>#REF!</v>
      </c>
      <c r="Y32" s="369"/>
      <c r="Z32" s="369"/>
      <c r="AA32" s="369"/>
      <c r="AB32" s="33" t="s">
        <v>70</v>
      </c>
      <c r="AC32" s="34"/>
      <c r="AD32" s="352" t="e">
        <f>COUNTIFS(#REF!,B32,#REF!,"&gt;0")</f>
        <v>#REF!</v>
      </c>
      <c r="AE32" s="353"/>
      <c r="AF32" s="354" t="s">
        <v>17</v>
      </c>
      <c r="AG32" s="355"/>
      <c r="AH32" s="368" t="e">
        <f>SUMIF(#REF!,B32,#REF!)</f>
        <v>#REF!</v>
      </c>
      <c r="AI32" s="369"/>
      <c r="AJ32" s="369"/>
      <c r="AK32" s="369"/>
      <c r="AL32" s="33" t="s">
        <v>70</v>
      </c>
      <c r="AM32" s="34"/>
    </row>
    <row r="33" spans="1:39" ht="12.75" customHeight="1">
      <c r="A33" s="387" t="s">
        <v>35</v>
      </c>
      <c r="B33" s="3" t="s">
        <v>19</v>
      </c>
      <c r="C33" s="3"/>
      <c r="D33" s="3"/>
      <c r="E33" s="3"/>
      <c r="F33" s="3"/>
      <c r="G33" s="3"/>
      <c r="H33" s="3"/>
      <c r="I33" s="3"/>
      <c r="J33" s="3"/>
      <c r="K33" s="3"/>
      <c r="L33" s="3"/>
      <c r="M33" s="3"/>
      <c r="N33" s="3"/>
      <c r="O33" s="3"/>
      <c r="P33" s="3"/>
      <c r="Q33" s="3"/>
      <c r="R33" s="3"/>
      <c r="S33" s="3"/>
      <c r="T33" s="356" t="e">
        <f>COUNTIFS(#REF!,B33,#REF!,"&gt;0")</f>
        <v>#REF!</v>
      </c>
      <c r="U33" s="357"/>
      <c r="V33" s="358" t="s">
        <v>17</v>
      </c>
      <c r="W33" s="359"/>
      <c r="X33" s="350" t="e">
        <f>SUMIF(#REF!,B33,#REF!)</f>
        <v>#REF!</v>
      </c>
      <c r="Y33" s="351"/>
      <c r="Z33" s="351"/>
      <c r="AA33" s="351"/>
      <c r="AB33" s="35" t="s">
        <v>70</v>
      </c>
      <c r="AC33" s="36"/>
      <c r="AD33" s="323" t="e">
        <f>COUNTIFS(#REF!,B33,#REF!,"&gt;0")</f>
        <v>#REF!</v>
      </c>
      <c r="AE33" s="324"/>
      <c r="AF33" s="325" t="s">
        <v>17</v>
      </c>
      <c r="AG33" s="326"/>
      <c r="AH33" s="350" t="e">
        <f>SUMIF(#REF!,B33,#REF!)</f>
        <v>#REF!</v>
      </c>
      <c r="AI33" s="351"/>
      <c r="AJ33" s="351"/>
      <c r="AK33" s="351"/>
      <c r="AL33" s="35" t="s">
        <v>70</v>
      </c>
      <c r="AM33" s="36"/>
    </row>
    <row r="34" spans="1:39" ht="12.75" customHeight="1">
      <c r="A34" s="385"/>
      <c r="B34" s="22" t="s">
        <v>20</v>
      </c>
      <c r="C34" s="22"/>
      <c r="D34" s="22"/>
      <c r="E34" s="22"/>
      <c r="F34" s="22"/>
      <c r="G34" s="22"/>
      <c r="H34" s="22"/>
      <c r="I34" s="22"/>
      <c r="J34" s="22"/>
      <c r="K34" s="22"/>
      <c r="L34" s="22"/>
      <c r="M34" s="22"/>
      <c r="N34" s="22"/>
      <c r="O34" s="22"/>
      <c r="P34" s="22"/>
      <c r="Q34" s="22"/>
      <c r="R34" s="22"/>
      <c r="S34" s="22"/>
      <c r="T34" s="315" t="e">
        <f>COUNTIFS(#REF!,B34,#REF!,"&gt;0")</f>
        <v>#REF!</v>
      </c>
      <c r="U34" s="316"/>
      <c r="V34" s="317" t="s">
        <v>17</v>
      </c>
      <c r="W34" s="318"/>
      <c r="X34" s="319" t="e">
        <f>SUMIF(#REF!,B34,#REF!)</f>
        <v>#REF!</v>
      </c>
      <c r="Y34" s="320"/>
      <c r="Z34" s="320"/>
      <c r="AA34" s="320"/>
      <c r="AB34" s="24" t="s">
        <v>70</v>
      </c>
      <c r="AC34" s="25"/>
      <c r="AD34" s="315" t="e">
        <f>COUNTIFS(#REF!,B34,#REF!,"&gt;0")</f>
        <v>#REF!</v>
      </c>
      <c r="AE34" s="316"/>
      <c r="AF34" s="317" t="s">
        <v>17</v>
      </c>
      <c r="AG34" s="318"/>
      <c r="AH34" s="319" t="e">
        <f>SUMIF(#REF!,B34,#REF!)</f>
        <v>#REF!</v>
      </c>
      <c r="AI34" s="320"/>
      <c r="AJ34" s="320"/>
      <c r="AK34" s="320"/>
      <c r="AL34" s="24" t="s">
        <v>70</v>
      </c>
      <c r="AM34" s="25"/>
    </row>
    <row r="35" spans="1:39" ht="12.75" customHeight="1">
      <c r="A35" s="385"/>
      <c r="B35" s="22" t="s">
        <v>21</v>
      </c>
      <c r="C35" s="22"/>
      <c r="D35" s="22"/>
      <c r="E35" s="22"/>
      <c r="F35" s="22"/>
      <c r="G35" s="22"/>
      <c r="H35" s="22"/>
      <c r="I35" s="22"/>
      <c r="J35" s="22"/>
      <c r="K35" s="22"/>
      <c r="L35" s="22"/>
      <c r="M35" s="22"/>
      <c r="N35" s="22"/>
      <c r="O35" s="22"/>
      <c r="P35" s="22"/>
      <c r="Q35" s="22"/>
      <c r="R35" s="22"/>
      <c r="S35" s="22"/>
      <c r="T35" s="315" t="e">
        <f>COUNTIFS(#REF!,B35,#REF!,"&gt;0")</f>
        <v>#REF!</v>
      </c>
      <c r="U35" s="316"/>
      <c r="V35" s="317" t="s">
        <v>17</v>
      </c>
      <c r="W35" s="318"/>
      <c r="X35" s="319" t="e">
        <f>SUMIF(#REF!,B35,#REF!)</f>
        <v>#REF!</v>
      </c>
      <c r="Y35" s="320"/>
      <c r="Z35" s="320"/>
      <c r="AA35" s="320"/>
      <c r="AB35" s="24" t="s">
        <v>70</v>
      </c>
      <c r="AC35" s="25"/>
      <c r="AD35" s="315" t="e">
        <f>COUNTIFS(#REF!,B35,#REF!,"&gt;0")</f>
        <v>#REF!</v>
      </c>
      <c r="AE35" s="316"/>
      <c r="AF35" s="317" t="s">
        <v>17</v>
      </c>
      <c r="AG35" s="318"/>
      <c r="AH35" s="319" t="e">
        <f>SUMIF(#REF!,B35,#REF!)</f>
        <v>#REF!</v>
      </c>
      <c r="AI35" s="320"/>
      <c r="AJ35" s="320"/>
      <c r="AK35" s="320"/>
      <c r="AL35" s="24" t="s">
        <v>70</v>
      </c>
      <c r="AM35" s="25"/>
    </row>
    <row r="36" spans="1:39" ht="12.75" customHeight="1">
      <c r="A36" s="385"/>
      <c r="B36" s="22" t="s">
        <v>22</v>
      </c>
      <c r="C36" s="22"/>
      <c r="D36" s="22"/>
      <c r="E36" s="22"/>
      <c r="F36" s="22"/>
      <c r="G36" s="22"/>
      <c r="H36" s="22"/>
      <c r="I36" s="22"/>
      <c r="J36" s="22"/>
      <c r="K36" s="22"/>
      <c r="L36" s="22"/>
      <c r="M36" s="22"/>
      <c r="N36" s="22"/>
      <c r="O36" s="22"/>
      <c r="P36" s="22"/>
      <c r="Q36" s="22"/>
      <c r="R36" s="22"/>
      <c r="S36" s="22"/>
      <c r="T36" s="315" t="e">
        <f>COUNTIFS(#REF!,B36,#REF!,"&gt;0")</f>
        <v>#REF!</v>
      </c>
      <c r="U36" s="316"/>
      <c r="V36" s="317" t="s">
        <v>17</v>
      </c>
      <c r="W36" s="318"/>
      <c r="X36" s="319" t="e">
        <f>SUMIF(#REF!,B36,#REF!)</f>
        <v>#REF!</v>
      </c>
      <c r="Y36" s="320"/>
      <c r="Z36" s="320"/>
      <c r="AA36" s="320"/>
      <c r="AB36" s="24" t="s">
        <v>70</v>
      </c>
      <c r="AC36" s="25"/>
      <c r="AD36" s="315" t="e">
        <f>COUNTIFS(#REF!,B36,#REF!,"&gt;0")</f>
        <v>#REF!</v>
      </c>
      <c r="AE36" s="316"/>
      <c r="AF36" s="317" t="s">
        <v>17</v>
      </c>
      <c r="AG36" s="318"/>
      <c r="AH36" s="319" t="e">
        <f>SUMIF(#REF!,B36,#REF!)</f>
        <v>#REF!</v>
      </c>
      <c r="AI36" s="320"/>
      <c r="AJ36" s="320"/>
      <c r="AK36" s="320"/>
      <c r="AL36" s="24" t="s">
        <v>70</v>
      </c>
      <c r="AM36" s="25"/>
    </row>
    <row r="37" spans="1:39" ht="12.75" customHeight="1">
      <c r="A37" s="385"/>
      <c r="B37" s="22" t="s">
        <v>23</v>
      </c>
      <c r="C37" s="22"/>
      <c r="D37" s="22"/>
      <c r="E37" s="22"/>
      <c r="F37" s="22"/>
      <c r="G37" s="22"/>
      <c r="H37" s="22"/>
      <c r="I37" s="22"/>
      <c r="J37" s="22"/>
      <c r="K37" s="22"/>
      <c r="L37" s="22"/>
      <c r="M37" s="22"/>
      <c r="N37" s="22"/>
      <c r="O37" s="22"/>
      <c r="P37" s="22"/>
      <c r="Q37" s="22"/>
      <c r="R37" s="22"/>
      <c r="S37" s="22"/>
      <c r="T37" s="315" t="e">
        <f>COUNTIFS(#REF!,B37,#REF!,"&gt;0")</f>
        <v>#REF!</v>
      </c>
      <c r="U37" s="316"/>
      <c r="V37" s="317" t="s">
        <v>17</v>
      </c>
      <c r="W37" s="318"/>
      <c r="X37" s="319" t="e">
        <f>SUMIF(#REF!,B37,#REF!)</f>
        <v>#REF!</v>
      </c>
      <c r="Y37" s="320"/>
      <c r="Z37" s="320"/>
      <c r="AA37" s="320"/>
      <c r="AB37" s="24" t="s">
        <v>70</v>
      </c>
      <c r="AC37" s="25"/>
      <c r="AD37" s="315" t="e">
        <f>COUNTIFS(#REF!,B37,#REF!,"&gt;0")</f>
        <v>#REF!</v>
      </c>
      <c r="AE37" s="316"/>
      <c r="AF37" s="317" t="s">
        <v>17</v>
      </c>
      <c r="AG37" s="318"/>
      <c r="AH37" s="319" t="e">
        <f>SUMIF(#REF!,B37,#REF!)</f>
        <v>#REF!</v>
      </c>
      <c r="AI37" s="320"/>
      <c r="AJ37" s="320"/>
      <c r="AK37" s="320"/>
      <c r="AL37" s="24" t="s">
        <v>70</v>
      </c>
      <c r="AM37" s="25"/>
    </row>
    <row r="38" spans="1:39" ht="12.75" customHeight="1">
      <c r="A38" s="385"/>
      <c r="B38" s="22" t="s">
        <v>24</v>
      </c>
      <c r="C38" s="22"/>
      <c r="D38" s="22"/>
      <c r="E38" s="22"/>
      <c r="F38" s="22"/>
      <c r="G38" s="22"/>
      <c r="H38" s="22"/>
      <c r="I38" s="22"/>
      <c r="J38" s="22"/>
      <c r="K38" s="22"/>
      <c r="L38" s="22"/>
      <c r="M38" s="22"/>
      <c r="N38" s="22"/>
      <c r="O38" s="22"/>
      <c r="P38" s="22"/>
      <c r="Q38" s="22"/>
      <c r="R38" s="22"/>
      <c r="S38" s="22"/>
      <c r="T38" s="315" t="e">
        <f>COUNTIFS(#REF!,B38,#REF!,"&gt;0")</f>
        <v>#REF!</v>
      </c>
      <c r="U38" s="316"/>
      <c r="V38" s="317" t="s">
        <v>17</v>
      </c>
      <c r="W38" s="318"/>
      <c r="X38" s="319" t="e">
        <f>SUMIF(#REF!,B38,#REF!)</f>
        <v>#REF!</v>
      </c>
      <c r="Y38" s="320"/>
      <c r="Z38" s="320"/>
      <c r="AA38" s="320"/>
      <c r="AB38" s="24" t="s">
        <v>70</v>
      </c>
      <c r="AC38" s="25"/>
      <c r="AD38" s="315" t="e">
        <f>COUNTIFS(#REF!,B38,#REF!,"&gt;0")</f>
        <v>#REF!</v>
      </c>
      <c r="AE38" s="316"/>
      <c r="AF38" s="317" t="s">
        <v>17</v>
      </c>
      <c r="AG38" s="318"/>
      <c r="AH38" s="319" t="e">
        <f>SUMIF(#REF!,B38,#REF!)</f>
        <v>#REF!</v>
      </c>
      <c r="AI38" s="320"/>
      <c r="AJ38" s="320"/>
      <c r="AK38" s="320"/>
      <c r="AL38" s="24" t="s">
        <v>70</v>
      </c>
      <c r="AM38" s="25"/>
    </row>
    <row r="39" spans="1:39" ht="12.75" customHeight="1">
      <c r="A39" s="385"/>
      <c r="B39" s="22" t="s">
        <v>25</v>
      </c>
      <c r="C39" s="22"/>
      <c r="D39" s="22"/>
      <c r="E39" s="22"/>
      <c r="F39" s="22"/>
      <c r="G39" s="22"/>
      <c r="H39" s="22"/>
      <c r="I39" s="22"/>
      <c r="J39" s="22"/>
      <c r="K39" s="22"/>
      <c r="L39" s="22"/>
      <c r="M39" s="22"/>
      <c r="N39" s="22"/>
      <c r="O39" s="22"/>
      <c r="P39" s="22"/>
      <c r="Q39" s="22"/>
      <c r="R39" s="22"/>
      <c r="S39" s="22"/>
      <c r="T39" s="315" t="e">
        <f>COUNTIFS(#REF!,B39,#REF!,"&gt;0")</f>
        <v>#REF!</v>
      </c>
      <c r="U39" s="316"/>
      <c r="V39" s="317" t="s">
        <v>17</v>
      </c>
      <c r="W39" s="318"/>
      <c r="X39" s="319" t="e">
        <f>SUMIF(#REF!,B39,#REF!)</f>
        <v>#REF!</v>
      </c>
      <c r="Y39" s="320"/>
      <c r="Z39" s="320"/>
      <c r="AA39" s="320"/>
      <c r="AB39" s="24" t="s">
        <v>70</v>
      </c>
      <c r="AC39" s="25"/>
      <c r="AD39" s="315" t="e">
        <f>COUNTIFS(#REF!,B39,#REF!,"&gt;0")</f>
        <v>#REF!</v>
      </c>
      <c r="AE39" s="316"/>
      <c r="AF39" s="317" t="s">
        <v>17</v>
      </c>
      <c r="AG39" s="318"/>
      <c r="AH39" s="319" t="e">
        <f>SUMIF(#REF!,B39,#REF!)</f>
        <v>#REF!</v>
      </c>
      <c r="AI39" s="320"/>
      <c r="AJ39" s="320"/>
      <c r="AK39" s="320"/>
      <c r="AL39" s="24" t="s">
        <v>70</v>
      </c>
      <c r="AM39" s="25"/>
    </row>
    <row r="40" spans="1:39" ht="12.75" customHeight="1">
      <c r="A40" s="385"/>
      <c r="B40" s="22" t="s">
        <v>26</v>
      </c>
      <c r="C40" s="22"/>
      <c r="D40" s="22"/>
      <c r="E40" s="22"/>
      <c r="F40" s="22"/>
      <c r="G40" s="22"/>
      <c r="H40" s="22"/>
      <c r="I40" s="22"/>
      <c r="J40" s="22"/>
      <c r="K40" s="22"/>
      <c r="L40" s="22"/>
      <c r="M40" s="22"/>
      <c r="N40" s="22"/>
      <c r="O40" s="22"/>
      <c r="P40" s="22"/>
      <c r="Q40" s="22"/>
      <c r="R40" s="22"/>
      <c r="S40" s="22"/>
      <c r="T40" s="370" t="s">
        <v>75</v>
      </c>
      <c r="U40" s="371"/>
      <c r="V40" s="317" t="s">
        <v>76</v>
      </c>
      <c r="W40" s="318"/>
      <c r="X40" s="372" t="s">
        <v>75</v>
      </c>
      <c r="Y40" s="373"/>
      <c r="Z40" s="373"/>
      <c r="AA40" s="373"/>
      <c r="AB40" s="24" t="s">
        <v>70</v>
      </c>
      <c r="AC40" s="25"/>
      <c r="AD40" s="315" t="e">
        <f>COUNTIFS(#REF!,B40,#REF!,"&gt;0")</f>
        <v>#REF!</v>
      </c>
      <c r="AE40" s="316"/>
      <c r="AF40" s="317" t="s">
        <v>17</v>
      </c>
      <c r="AG40" s="318"/>
      <c r="AH40" s="319" t="e">
        <f>SUMIF(#REF!,B40,#REF!)</f>
        <v>#REF!</v>
      </c>
      <c r="AI40" s="320"/>
      <c r="AJ40" s="320"/>
      <c r="AK40" s="320"/>
      <c r="AL40" s="24" t="s">
        <v>70</v>
      </c>
      <c r="AM40" s="25"/>
    </row>
    <row r="41" spans="1:39" ht="12.75" customHeight="1">
      <c r="A41" s="386"/>
      <c r="B41" s="29" t="s">
        <v>62</v>
      </c>
      <c r="C41" s="29"/>
      <c r="D41" s="29"/>
      <c r="E41" s="29"/>
      <c r="F41" s="29"/>
      <c r="G41" s="29"/>
      <c r="H41" s="29"/>
      <c r="I41" s="29"/>
      <c r="J41" s="29"/>
      <c r="K41" s="29"/>
      <c r="L41" s="29"/>
      <c r="M41" s="29"/>
      <c r="N41" s="29"/>
      <c r="O41" s="29"/>
      <c r="P41" s="29"/>
      <c r="Q41" s="29"/>
      <c r="R41" s="29"/>
      <c r="S41" s="29"/>
      <c r="T41" s="360" t="e">
        <f>COUNTIFS(#REF!,B41,#REF!,"&gt;0")</f>
        <v>#REF!</v>
      </c>
      <c r="U41" s="361"/>
      <c r="V41" s="362" t="s">
        <v>17</v>
      </c>
      <c r="W41" s="363"/>
      <c r="X41" s="364" t="e">
        <f>SUMIF(#REF!,B41,#REF!)</f>
        <v>#REF!</v>
      </c>
      <c r="Y41" s="365"/>
      <c r="Z41" s="365"/>
      <c r="AA41" s="365"/>
      <c r="AB41" s="30" t="s">
        <v>70</v>
      </c>
      <c r="AC41" s="31"/>
      <c r="AD41" s="346" t="e">
        <f>COUNTIFS(#REF!,B41,#REF!,"&gt;0")</f>
        <v>#REF!</v>
      </c>
      <c r="AE41" s="347"/>
      <c r="AF41" s="348" t="s">
        <v>17</v>
      </c>
      <c r="AG41" s="349"/>
      <c r="AH41" s="364" t="e">
        <f>SUMIF(#REF!,B41,#REF!)</f>
        <v>#REF!</v>
      </c>
      <c r="AI41" s="365"/>
      <c r="AJ41" s="365"/>
      <c r="AK41" s="365"/>
      <c r="AL41" s="30" t="s">
        <v>70</v>
      </c>
      <c r="AM41" s="31"/>
    </row>
    <row r="42" spans="1:39" ht="12.75" customHeight="1">
      <c r="A42" s="327" t="s">
        <v>61</v>
      </c>
      <c r="B42" s="3" t="s">
        <v>27</v>
      </c>
      <c r="C42" s="3"/>
      <c r="D42" s="3"/>
      <c r="E42" s="3"/>
      <c r="F42" s="3"/>
      <c r="G42" s="3"/>
      <c r="H42" s="3"/>
      <c r="I42" s="3"/>
      <c r="J42" s="3"/>
      <c r="K42" s="3"/>
      <c r="L42" s="3"/>
      <c r="M42" s="3"/>
      <c r="N42" s="3"/>
      <c r="O42" s="3"/>
      <c r="P42" s="3"/>
      <c r="Q42" s="3"/>
      <c r="R42" s="3"/>
      <c r="S42" s="3"/>
      <c r="T42" s="356" t="e">
        <f>COUNTIFS(#REF!,B42,#REF!,"&gt;0")</f>
        <v>#REF!</v>
      </c>
      <c r="U42" s="357"/>
      <c r="V42" s="358" t="s">
        <v>17</v>
      </c>
      <c r="W42" s="359"/>
      <c r="X42" s="366" t="e">
        <f>SUMIF(#REF!,B42,#REF!)</f>
        <v>#REF!</v>
      </c>
      <c r="Y42" s="367"/>
      <c r="Z42" s="367"/>
      <c r="AA42" s="367"/>
      <c r="AB42" s="32" t="s">
        <v>70</v>
      </c>
      <c r="AC42" s="20"/>
      <c r="AD42" s="356" t="e">
        <f>COUNTIFS(#REF!,B42,#REF!,"&gt;0")</f>
        <v>#REF!</v>
      </c>
      <c r="AE42" s="357"/>
      <c r="AF42" s="358" t="s">
        <v>17</v>
      </c>
      <c r="AG42" s="359"/>
      <c r="AH42" s="366" t="e">
        <f>SUMIF(#REF!,B42,#REF!)</f>
        <v>#REF!</v>
      </c>
      <c r="AI42" s="367"/>
      <c r="AJ42" s="367"/>
      <c r="AK42" s="367"/>
      <c r="AL42" s="32" t="s">
        <v>70</v>
      </c>
      <c r="AM42" s="20"/>
    </row>
    <row r="43" spans="1:39" ht="12.75" customHeight="1">
      <c r="A43" s="328"/>
      <c r="B43" s="7" t="s">
        <v>28</v>
      </c>
      <c r="C43" s="7"/>
      <c r="D43" s="7"/>
      <c r="E43" s="7"/>
      <c r="F43" s="7"/>
      <c r="G43" s="7"/>
      <c r="H43" s="7"/>
      <c r="I43" s="7"/>
      <c r="J43" s="7"/>
      <c r="K43" s="7"/>
      <c r="L43" s="7"/>
      <c r="M43" s="7"/>
      <c r="N43" s="7"/>
      <c r="O43" s="7"/>
      <c r="P43" s="7"/>
      <c r="Q43" s="7"/>
      <c r="R43" s="7"/>
      <c r="S43" s="7"/>
      <c r="T43" s="352" t="e">
        <f>COUNTIFS(#REF!,B43,#REF!,"&gt;0")</f>
        <v>#REF!</v>
      </c>
      <c r="U43" s="353"/>
      <c r="V43" s="354" t="s">
        <v>17</v>
      </c>
      <c r="W43" s="355"/>
      <c r="X43" s="368" t="e">
        <f>SUMIF(#REF!,B43,#REF!)</f>
        <v>#REF!</v>
      </c>
      <c r="Y43" s="369"/>
      <c r="Z43" s="369"/>
      <c r="AA43" s="369"/>
      <c r="AB43" s="33" t="s">
        <v>70</v>
      </c>
      <c r="AC43" s="34"/>
      <c r="AD43" s="352" t="e">
        <f>COUNTIFS(#REF!,B43,#REF!,"&gt;0")</f>
        <v>#REF!</v>
      </c>
      <c r="AE43" s="353"/>
      <c r="AF43" s="354" t="s">
        <v>17</v>
      </c>
      <c r="AG43" s="355"/>
      <c r="AH43" s="368" t="e">
        <f>SUMIF(#REF!,B43,#REF!)</f>
        <v>#REF!</v>
      </c>
      <c r="AI43" s="369"/>
      <c r="AJ43" s="369"/>
      <c r="AK43" s="369"/>
      <c r="AL43" s="33" t="s">
        <v>70</v>
      </c>
      <c r="AM43" s="34"/>
    </row>
    <row r="44" spans="1:39" ht="12.75" customHeight="1">
      <c r="A44" s="387" t="s">
        <v>36</v>
      </c>
      <c r="B44" s="1" t="s">
        <v>29</v>
      </c>
      <c r="C44" s="3"/>
      <c r="D44" s="3"/>
      <c r="E44" s="3"/>
      <c r="F44" s="3"/>
      <c r="G44" s="3"/>
      <c r="H44" s="3"/>
      <c r="I44" s="3"/>
      <c r="J44" s="3"/>
      <c r="K44" s="3"/>
      <c r="L44" s="3"/>
      <c r="M44" s="3"/>
      <c r="N44" s="3"/>
      <c r="O44" s="3"/>
      <c r="P44" s="3"/>
      <c r="Q44" s="3"/>
      <c r="R44" s="3"/>
      <c r="S44" s="3"/>
      <c r="T44" s="323" t="e">
        <f>COUNTIFS(#REF!,B44,#REF!,"&gt;0")</f>
        <v>#REF!</v>
      </c>
      <c r="U44" s="324"/>
      <c r="V44" s="325" t="s">
        <v>17</v>
      </c>
      <c r="W44" s="326"/>
      <c r="X44" s="350" t="e">
        <f>SUMIF(#REF!,B44,#REF!)</f>
        <v>#REF!</v>
      </c>
      <c r="Y44" s="351"/>
      <c r="Z44" s="351"/>
      <c r="AA44" s="351"/>
      <c r="AB44" s="35" t="s">
        <v>70</v>
      </c>
      <c r="AC44" s="36"/>
      <c r="AD44" s="323" t="e">
        <f>COUNTIFS(#REF!,B44,#REF!,"&gt;0")</f>
        <v>#REF!</v>
      </c>
      <c r="AE44" s="324"/>
      <c r="AF44" s="325" t="s">
        <v>17</v>
      </c>
      <c r="AG44" s="326"/>
      <c r="AH44" s="350" t="e">
        <f>SUMIF(#REF!,B44,#REF!)</f>
        <v>#REF!</v>
      </c>
      <c r="AI44" s="351"/>
      <c r="AJ44" s="351"/>
      <c r="AK44" s="351"/>
      <c r="AL44" s="35" t="s">
        <v>70</v>
      </c>
      <c r="AM44" s="36"/>
    </row>
    <row r="45" spans="1:39" ht="12.75" customHeight="1">
      <c r="A45" s="385"/>
      <c r="B45" s="21" t="s">
        <v>30</v>
      </c>
      <c r="C45" s="22"/>
      <c r="D45" s="22"/>
      <c r="E45" s="22"/>
      <c r="F45" s="22"/>
      <c r="G45" s="22"/>
      <c r="H45" s="22"/>
      <c r="I45" s="22"/>
      <c r="J45" s="22"/>
      <c r="K45" s="22"/>
      <c r="L45" s="22"/>
      <c r="M45" s="22"/>
      <c r="N45" s="22"/>
      <c r="O45" s="22"/>
      <c r="P45" s="22"/>
      <c r="Q45" s="22"/>
      <c r="R45" s="22"/>
      <c r="S45" s="22"/>
      <c r="T45" s="315" t="e">
        <f>COUNTIFS(#REF!,B45,#REF!,"&gt;0")</f>
        <v>#REF!</v>
      </c>
      <c r="U45" s="316"/>
      <c r="V45" s="317" t="s">
        <v>17</v>
      </c>
      <c r="W45" s="318"/>
      <c r="X45" s="319" t="e">
        <f>SUMIF(#REF!,B45,#REF!)</f>
        <v>#REF!</v>
      </c>
      <c r="Y45" s="320"/>
      <c r="Z45" s="320"/>
      <c r="AA45" s="320"/>
      <c r="AB45" s="24" t="s">
        <v>70</v>
      </c>
      <c r="AC45" s="25"/>
      <c r="AD45" s="315" t="e">
        <f>COUNTIFS(#REF!,B45,#REF!,"&gt;0")</f>
        <v>#REF!</v>
      </c>
      <c r="AE45" s="316"/>
      <c r="AF45" s="317" t="s">
        <v>17</v>
      </c>
      <c r="AG45" s="318"/>
      <c r="AH45" s="319" t="e">
        <f>SUMIF(#REF!,B45,#REF!)</f>
        <v>#REF!</v>
      </c>
      <c r="AI45" s="320"/>
      <c r="AJ45" s="320"/>
      <c r="AK45" s="320"/>
      <c r="AL45" s="24" t="s">
        <v>70</v>
      </c>
      <c r="AM45" s="25"/>
    </row>
    <row r="46" spans="1:39" ht="12.75" customHeight="1">
      <c r="A46" s="385"/>
      <c r="B46" s="21" t="s">
        <v>31</v>
      </c>
      <c r="C46" s="22"/>
      <c r="D46" s="22"/>
      <c r="E46" s="22"/>
      <c r="F46" s="22"/>
      <c r="G46" s="22"/>
      <c r="H46" s="22"/>
      <c r="I46" s="22"/>
      <c r="J46" s="22"/>
      <c r="K46" s="22"/>
      <c r="L46" s="22"/>
      <c r="M46" s="22"/>
      <c r="N46" s="22"/>
      <c r="O46" s="22"/>
      <c r="P46" s="22"/>
      <c r="Q46" s="22"/>
      <c r="R46" s="22"/>
      <c r="S46" s="22"/>
      <c r="T46" s="315" t="e">
        <f>COUNTIFS(#REF!,B46,#REF!,"&gt;0")</f>
        <v>#REF!</v>
      </c>
      <c r="U46" s="316"/>
      <c r="V46" s="317" t="s">
        <v>17</v>
      </c>
      <c r="W46" s="318"/>
      <c r="X46" s="319" t="e">
        <f>SUMIF(#REF!,B46,#REF!)</f>
        <v>#REF!</v>
      </c>
      <c r="Y46" s="320"/>
      <c r="Z46" s="320"/>
      <c r="AA46" s="320"/>
      <c r="AB46" s="24" t="s">
        <v>70</v>
      </c>
      <c r="AC46" s="25"/>
      <c r="AD46" s="315" t="e">
        <f>COUNTIFS(#REF!,B46,#REF!,"&gt;0")</f>
        <v>#REF!</v>
      </c>
      <c r="AE46" s="316"/>
      <c r="AF46" s="317" t="s">
        <v>17</v>
      </c>
      <c r="AG46" s="318"/>
      <c r="AH46" s="319" t="e">
        <f>SUMIF(#REF!,B46,#REF!)</f>
        <v>#REF!</v>
      </c>
      <c r="AI46" s="320"/>
      <c r="AJ46" s="320"/>
      <c r="AK46" s="320"/>
      <c r="AL46" s="24" t="s">
        <v>70</v>
      </c>
      <c r="AM46" s="25"/>
    </row>
    <row r="47" spans="1:39" ht="12.75" customHeight="1">
      <c r="A47" s="385"/>
      <c r="B47" s="21" t="s">
        <v>32</v>
      </c>
      <c r="C47" s="22"/>
      <c r="D47" s="22"/>
      <c r="E47" s="22"/>
      <c r="F47" s="22"/>
      <c r="G47" s="22"/>
      <c r="H47" s="22"/>
      <c r="I47" s="22"/>
      <c r="J47" s="22"/>
      <c r="K47" s="22"/>
      <c r="L47" s="22"/>
      <c r="M47" s="22"/>
      <c r="N47" s="22"/>
      <c r="O47" s="22"/>
      <c r="P47" s="22"/>
      <c r="Q47" s="22"/>
      <c r="R47" s="22"/>
      <c r="S47" s="22"/>
      <c r="T47" s="315" t="e">
        <f>COUNTIFS(#REF!,B47,#REF!,"&gt;0")</f>
        <v>#REF!</v>
      </c>
      <c r="U47" s="316"/>
      <c r="V47" s="317" t="s">
        <v>17</v>
      </c>
      <c r="W47" s="318"/>
      <c r="X47" s="319" t="e">
        <f>SUMIF(#REF!,B47,#REF!)</f>
        <v>#REF!</v>
      </c>
      <c r="Y47" s="320"/>
      <c r="Z47" s="320"/>
      <c r="AA47" s="320"/>
      <c r="AB47" s="24" t="s">
        <v>70</v>
      </c>
      <c r="AC47" s="25"/>
      <c r="AD47" s="315" t="e">
        <f>COUNTIFS(#REF!,B47,#REF!,"&gt;0")</f>
        <v>#REF!</v>
      </c>
      <c r="AE47" s="316"/>
      <c r="AF47" s="317" t="s">
        <v>17</v>
      </c>
      <c r="AG47" s="318"/>
      <c r="AH47" s="319" t="e">
        <f>SUMIF(#REF!,B47,#REF!)</f>
        <v>#REF!</v>
      </c>
      <c r="AI47" s="320"/>
      <c r="AJ47" s="320"/>
      <c r="AK47" s="320"/>
      <c r="AL47" s="24" t="s">
        <v>70</v>
      </c>
      <c r="AM47" s="25"/>
    </row>
    <row r="48" spans="1:39" ht="12.75" customHeight="1">
      <c r="A48" s="385"/>
      <c r="B48" s="21" t="s">
        <v>33</v>
      </c>
      <c r="C48" s="22"/>
      <c r="D48" s="22"/>
      <c r="E48" s="22"/>
      <c r="F48" s="22"/>
      <c r="G48" s="22"/>
      <c r="H48" s="22"/>
      <c r="I48" s="22"/>
      <c r="J48" s="22"/>
      <c r="K48" s="22"/>
      <c r="L48" s="22"/>
      <c r="M48" s="22"/>
      <c r="N48" s="22"/>
      <c r="O48" s="22"/>
      <c r="P48" s="22"/>
      <c r="Q48" s="22"/>
      <c r="R48" s="22"/>
      <c r="S48" s="22"/>
      <c r="T48" s="315" t="e">
        <f>COUNTIFS(#REF!,B48,#REF!,"&gt;0")</f>
        <v>#REF!</v>
      </c>
      <c r="U48" s="316"/>
      <c r="V48" s="317" t="s">
        <v>17</v>
      </c>
      <c r="W48" s="318"/>
      <c r="X48" s="319" t="e">
        <f>SUMIF(#REF!,B48,#REF!)</f>
        <v>#REF!</v>
      </c>
      <c r="Y48" s="320"/>
      <c r="Z48" s="320"/>
      <c r="AA48" s="320"/>
      <c r="AB48" s="24" t="s">
        <v>70</v>
      </c>
      <c r="AC48" s="25"/>
      <c r="AD48" s="315" t="e">
        <f>COUNTIFS(#REF!,B48,#REF!,"&gt;0")</f>
        <v>#REF!</v>
      </c>
      <c r="AE48" s="316"/>
      <c r="AF48" s="317" t="s">
        <v>17</v>
      </c>
      <c r="AG48" s="318"/>
      <c r="AH48" s="319" t="e">
        <f>SUMIF(#REF!,B48,#REF!)</f>
        <v>#REF!</v>
      </c>
      <c r="AI48" s="320"/>
      <c r="AJ48" s="320"/>
      <c r="AK48" s="320"/>
      <c r="AL48" s="24" t="s">
        <v>70</v>
      </c>
      <c r="AM48" s="25"/>
    </row>
    <row r="49" spans="1:39" ht="12.75" customHeight="1">
      <c r="A49" s="385"/>
      <c r="B49" s="21" t="s">
        <v>34</v>
      </c>
      <c r="C49" s="22"/>
      <c r="D49" s="22"/>
      <c r="E49" s="22"/>
      <c r="F49" s="22"/>
      <c r="G49" s="22"/>
      <c r="H49" s="22"/>
      <c r="I49" s="22"/>
      <c r="J49" s="22"/>
      <c r="K49" s="22"/>
      <c r="L49" s="22"/>
      <c r="M49" s="22"/>
      <c r="N49" s="22"/>
      <c r="O49" s="22"/>
      <c r="P49" s="22"/>
      <c r="Q49" s="22"/>
      <c r="R49" s="22"/>
      <c r="S49" s="22"/>
      <c r="T49" s="315" t="e">
        <f>COUNTIFS(#REF!,B49,#REF!,"&gt;0")</f>
        <v>#REF!</v>
      </c>
      <c r="U49" s="316"/>
      <c r="V49" s="317" t="s">
        <v>17</v>
      </c>
      <c r="W49" s="318"/>
      <c r="X49" s="319" t="e">
        <f>SUMIF(#REF!,B49,#REF!)</f>
        <v>#REF!</v>
      </c>
      <c r="Y49" s="320"/>
      <c r="Z49" s="320"/>
      <c r="AA49" s="320"/>
      <c r="AB49" s="24" t="s">
        <v>70</v>
      </c>
      <c r="AC49" s="25"/>
      <c r="AD49" s="315" t="e">
        <f>COUNTIFS(#REF!,B49,#REF!,"&gt;0")</f>
        <v>#REF!</v>
      </c>
      <c r="AE49" s="316"/>
      <c r="AF49" s="317" t="s">
        <v>17</v>
      </c>
      <c r="AG49" s="318"/>
      <c r="AH49" s="319" t="e">
        <f>SUMIF(#REF!,B49,#REF!)</f>
        <v>#REF!</v>
      </c>
      <c r="AI49" s="320"/>
      <c r="AJ49" s="320"/>
      <c r="AK49" s="320"/>
      <c r="AL49" s="24" t="s">
        <v>70</v>
      </c>
      <c r="AM49" s="25"/>
    </row>
    <row r="50" spans="1:39" ht="12.75" customHeight="1">
      <c r="A50" s="385"/>
      <c r="B50" s="21" t="s">
        <v>48</v>
      </c>
      <c r="C50" s="22"/>
      <c r="D50" s="22"/>
      <c r="E50" s="22"/>
      <c r="F50" s="22"/>
      <c r="G50" s="22"/>
      <c r="H50" s="22"/>
      <c r="I50" s="22"/>
      <c r="J50" s="22"/>
      <c r="K50" s="22"/>
      <c r="L50" s="22"/>
      <c r="M50" s="22"/>
      <c r="N50" s="22"/>
      <c r="O50" s="22"/>
      <c r="P50" s="22"/>
      <c r="Q50" s="22"/>
      <c r="R50" s="22"/>
      <c r="S50" s="22"/>
      <c r="T50" s="315" t="e">
        <f>COUNTIFS(#REF!,B50,#REF!,"&gt;0")</f>
        <v>#REF!</v>
      </c>
      <c r="U50" s="316"/>
      <c r="V50" s="317" t="s">
        <v>17</v>
      </c>
      <c r="W50" s="318"/>
      <c r="X50" s="319" t="e">
        <f>SUMIF(#REF!,B50,#REF!)</f>
        <v>#REF!</v>
      </c>
      <c r="Y50" s="320"/>
      <c r="Z50" s="320"/>
      <c r="AA50" s="320"/>
      <c r="AB50" s="24" t="s">
        <v>70</v>
      </c>
      <c r="AC50" s="25"/>
      <c r="AD50" s="315" t="e">
        <f>COUNTIFS(#REF!,B50,#REF!,"&gt;0")</f>
        <v>#REF!</v>
      </c>
      <c r="AE50" s="316"/>
      <c r="AF50" s="317" t="s">
        <v>17</v>
      </c>
      <c r="AG50" s="318"/>
      <c r="AH50" s="319" t="e">
        <f>SUMIF(#REF!,B50,#REF!)</f>
        <v>#REF!</v>
      </c>
      <c r="AI50" s="320"/>
      <c r="AJ50" s="320"/>
      <c r="AK50" s="320"/>
      <c r="AL50" s="24" t="s">
        <v>70</v>
      </c>
      <c r="AM50" s="25"/>
    </row>
    <row r="51" spans="1:39" ht="12.75" customHeight="1">
      <c r="A51" s="385"/>
      <c r="B51" s="21" t="s">
        <v>49</v>
      </c>
      <c r="C51" s="22"/>
      <c r="D51" s="22"/>
      <c r="E51" s="22"/>
      <c r="F51" s="22"/>
      <c r="G51" s="22"/>
      <c r="H51" s="22"/>
      <c r="I51" s="22"/>
      <c r="J51" s="22"/>
      <c r="K51" s="22"/>
      <c r="L51" s="22"/>
      <c r="M51" s="22"/>
      <c r="N51" s="22"/>
      <c r="O51" s="22"/>
      <c r="P51" s="22"/>
      <c r="Q51" s="22"/>
      <c r="R51" s="22"/>
      <c r="S51" s="22"/>
      <c r="T51" s="315" t="e">
        <f>COUNTIFS(#REF!,B51,#REF!,"&gt;0")</f>
        <v>#REF!</v>
      </c>
      <c r="U51" s="316"/>
      <c r="V51" s="317" t="s">
        <v>17</v>
      </c>
      <c r="W51" s="318"/>
      <c r="X51" s="319" t="e">
        <f>SUMIF(#REF!,B51,#REF!)</f>
        <v>#REF!</v>
      </c>
      <c r="Y51" s="320"/>
      <c r="Z51" s="320"/>
      <c r="AA51" s="320"/>
      <c r="AB51" s="24" t="s">
        <v>70</v>
      </c>
      <c r="AC51" s="25"/>
      <c r="AD51" s="315" t="e">
        <f>COUNTIFS(#REF!,B51,#REF!,"&gt;0")</f>
        <v>#REF!</v>
      </c>
      <c r="AE51" s="316"/>
      <c r="AF51" s="317" t="s">
        <v>17</v>
      </c>
      <c r="AG51" s="318"/>
      <c r="AH51" s="319" t="e">
        <f>SUMIF(#REF!,B51,#REF!)</f>
        <v>#REF!</v>
      </c>
      <c r="AI51" s="320"/>
      <c r="AJ51" s="320"/>
      <c r="AK51" s="320"/>
      <c r="AL51" s="24" t="s">
        <v>70</v>
      </c>
      <c r="AM51" s="25"/>
    </row>
    <row r="52" spans="1:39" ht="12.75" customHeight="1">
      <c r="A52" s="385"/>
      <c r="B52" s="21" t="s">
        <v>50</v>
      </c>
      <c r="C52" s="22"/>
      <c r="D52" s="22"/>
      <c r="E52" s="22"/>
      <c r="F52" s="22"/>
      <c r="G52" s="22"/>
      <c r="H52" s="22"/>
      <c r="I52" s="22"/>
      <c r="J52" s="22"/>
      <c r="K52" s="22"/>
      <c r="L52" s="22"/>
      <c r="M52" s="22"/>
      <c r="N52" s="22"/>
      <c r="O52" s="22"/>
      <c r="P52" s="22"/>
      <c r="Q52" s="22"/>
      <c r="R52" s="22"/>
      <c r="S52" s="22"/>
      <c r="T52" s="315" t="e">
        <f>COUNTIFS(#REF!,B52,#REF!,"&gt;0")</f>
        <v>#REF!</v>
      </c>
      <c r="U52" s="316"/>
      <c r="V52" s="317" t="s">
        <v>17</v>
      </c>
      <c r="W52" s="318"/>
      <c r="X52" s="319" t="e">
        <f>SUMIF(#REF!,B52,#REF!)</f>
        <v>#REF!</v>
      </c>
      <c r="Y52" s="320"/>
      <c r="Z52" s="320"/>
      <c r="AA52" s="320"/>
      <c r="AB52" s="24" t="s">
        <v>70</v>
      </c>
      <c r="AC52" s="25"/>
      <c r="AD52" s="315" t="e">
        <f>COUNTIFS(#REF!,B52,#REF!,"&gt;0")</f>
        <v>#REF!</v>
      </c>
      <c r="AE52" s="316"/>
      <c r="AF52" s="317" t="s">
        <v>17</v>
      </c>
      <c r="AG52" s="318"/>
      <c r="AH52" s="319" t="e">
        <f>SUMIF(#REF!,B52,#REF!)</f>
        <v>#REF!</v>
      </c>
      <c r="AI52" s="320"/>
      <c r="AJ52" s="320"/>
      <c r="AK52" s="320"/>
      <c r="AL52" s="24" t="s">
        <v>70</v>
      </c>
      <c r="AM52" s="25"/>
    </row>
    <row r="53" spans="1:39" ht="12.75" customHeight="1">
      <c r="A53" s="385"/>
      <c r="B53" s="21" t="s">
        <v>51</v>
      </c>
      <c r="C53" s="22"/>
      <c r="D53" s="22"/>
      <c r="E53" s="22"/>
      <c r="F53" s="22"/>
      <c r="G53" s="22"/>
      <c r="H53" s="22"/>
      <c r="I53" s="22"/>
      <c r="J53" s="22"/>
      <c r="K53" s="22"/>
      <c r="L53" s="22"/>
      <c r="M53" s="22"/>
      <c r="N53" s="22"/>
      <c r="O53" s="22"/>
      <c r="P53" s="22"/>
      <c r="Q53" s="22"/>
      <c r="R53" s="22"/>
      <c r="S53" s="22"/>
      <c r="T53" s="315" t="e">
        <f>COUNTIFS(#REF!,B53,#REF!,"&gt;0")</f>
        <v>#REF!</v>
      </c>
      <c r="U53" s="316"/>
      <c r="V53" s="317" t="s">
        <v>17</v>
      </c>
      <c r="W53" s="318"/>
      <c r="X53" s="319" t="e">
        <f>SUMIF(#REF!,B53,#REF!)</f>
        <v>#REF!</v>
      </c>
      <c r="Y53" s="320"/>
      <c r="Z53" s="320"/>
      <c r="AA53" s="320"/>
      <c r="AB53" s="24" t="s">
        <v>70</v>
      </c>
      <c r="AC53" s="25"/>
      <c r="AD53" s="315" t="e">
        <f>COUNTIFS(#REF!,B53,#REF!,"&gt;0")</f>
        <v>#REF!</v>
      </c>
      <c r="AE53" s="316"/>
      <c r="AF53" s="317" t="s">
        <v>17</v>
      </c>
      <c r="AG53" s="318"/>
      <c r="AH53" s="319" t="e">
        <f>SUMIF(#REF!,B53,#REF!)</f>
        <v>#REF!</v>
      </c>
      <c r="AI53" s="320"/>
      <c r="AJ53" s="320"/>
      <c r="AK53" s="320"/>
      <c r="AL53" s="24" t="s">
        <v>70</v>
      </c>
      <c r="AM53" s="25"/>
    </row>
    <row r="54" spans="1:39" ht="12.75" customHeight="1">
      <c r="A54" s="385"/>
      <c r="B54" s="21" t="s">
        <v>52</v>
      </c>
      <c r="C54" s="22"/>
      <c r="D54" s="22"/>
      <c r="E54" s="22"/>
      <c r="F54" s="22"/>
      <c r="G54" s="22"/>
      <c r="H54" s="22"/>
      <c r="I54" s="22"/>
      <c r="J54" s="22"/>
      <c r="K54" s="22"/>
      <c r="L54" s="22"/>
      <c r="M54" s="22"/>
      <c r="N54" s="22"/>
      <c r="O54" s="22"/>
      <c r="P54" s="22"/>
      <c r="Q54" s="22"/>
      <c r="R54" s="22"/>
      <c r="S54" s="22"/>
      <c r="T54" s="315" t="e">
        <f>COUNTIFS(#REF!,B54,#REF!,"&gt;0")</f>
        <v>#REF!</v>
      </c>
      <c r="U54" s="316"/>
      <c r="V54" s="317" t="s">
        <v>17</v>
      </c>
      <c r="W54" s="318"/>
      <c r="X54" s="319" t="e">
        <f>SUMIF(#REF!,B54,#REF!)</f>
        <v>#REF!</v>
      </c>
      <c r="Y54" s="320"/>
      <c r="Z54" s="320"/>
      <c r="AA54" s="320"/>
      <c r="AB54" s="24" t="s">
        <v>70</v>
      </c>
      <c r="AC54" s="25"/>
      <c r="AD54" s="315" t="e">
        <f>COUNTIFS(#REF!,B54,#REF!,"&gt;0")</f>
        <v>#REF!</v>
      </c>
      <c r="AE54" s="316"/>
      <c r="AF54" s="317" t="s">
        <v>17</v>
      </c>
      <c r="AG54" s="318"/>
      <c r="AH54" s="319" t="e">
        <f>SUMIF(#REF!,B54,#REF!)</f>
        <v>#REF!</v>
      </c>
      <c r="AI54" s="320"/>
      <c r="AJ54" s="320"/>
      <c r="AK54" s="320"/>
      <c r="AL54" s="24" t="s">
        <v>70</v>
      </c>
      <c r="AM54" s="25"/>
    </row>
    <row r="55" spans="1:39" ht="12.75" customHeight="1">
      <c r="A55" s="385"/>
      <c r="B55" s="21" t="s">
        <v>53</v>
      </c>
      <c r="C55" s="37"/>
      <c r="D55" s="37"/>
      <c r="E55" s="37"/>
      <c r="F55" s="37"/>
      <c r="G55" s="37"/>
      <c r="H55" s="37"/>
      <c r="I55" s="37"/>
      <c r="J55" s="37"/>
      <c r="K55" s="37"/>
      <c r="L55" s="37"/>
      <c r="M55" s="37"/>
      <c r="N55" s="37"/>
      <c r="O55" s="37"/>
      <c r="P55" s="37"/>
      <c r="Q55" s="37"/>
      <c r="R55" s="37"/>
      <c r="S55" s="37"/>
      <c r="T55" s="315" t="e">
        <f>COUNTIFS(#REF!,B55,#REF!,"&gt;0")</f>
        <v>#REF!</v>
      </c>
      <c r="U55" s="316"/>
      <c r="V55" s="317" t="s">
        <v>17</v>
      </c>
      <c r="W55" s="318"/>
      <c r="X55" s="319" t="e">
        <f>SUMIF(#REF!,B55,#REF!)</f>
        <v>#REF!</v>
      </c>
      <c r="Y55" s="320"/>
      <c r="Z55" s="320"/>
      <c r="AA55" s="320"/>
      <c r="AB55" s="24" t="s">
        <v>70</v>
      </c>
      <c r="AC55" s="25"/>
      <c r="AD55" s="315" t="e">
        <f>COUNTIFS(#REF!,B55,#REF!,"&gt;0")</f>
        <v>#REF!</v>
      </c>
      <c r="AE55" s="316"/>
      <c r="AF55" s="317" t="s">
        <v>17</v>
      </c>
      <c r="AG55" s="318"/>
      <c r="AH55" s="319" t="e">
        <f>SUMIF(#REF!,B55,#REF!)</f>
        <v>#REF!</v>
      </c>
      <c r="AI55" s="320"/>
      <c r="AJ55" s="320"/>
      <c r="AK55" s="320"/>
      <c r="AL55" s="24" t="s">
        <v>70</v>
      </c>
      <c r="AM55" s="25"/>
    </row>
    <row r="56" spans="1:39" ht="12.75" customHeight="1">
      <c r="A56" s="385"/>
      <c r="B56" s="38" t="s">
        <v>54</v>
      </c>
      <c r="C56" s="37"/>
      <c r="D56" s="37"/>
      <c r="E56" s="37"/>
      <c r="F56" s="37"/>
      <c r="G56" s="37"/>
      <c r="H56" s="37"/>
      <c r="I56" s="37"/>
      <c r="J56" s="37"/>
      <c r="K56" s="37"/>
      <c r="L56" s="37"/>
      <c r="M56" s="37"/>
      <c r="N56" s="37"/>
      <c r="O56" s="37"/>
      <c r="P56" s="37"/>
      <c r="Q56" s="37"/>
      <c r="R56" s="37"/>
      <c r="S56" s="37"/>
      <c r="T56" s="315" t="e">
        <f>COUNTIFS(#REF!,B56,#REF!,"&gt;0")</f>
        <v>#REF!</v>
      </c>
      <c r="U56" s="316"/>
      <c r="V56" s="317" t="s">
        <v>17</v>
      </c>
      <c r="W56" s="318"/>
      <c r="X56" s="319" t="e">
        <f>SUMIF(#REF!,B56,#REF!)</f>
        <v>#REF!</v>
      </c>
      <c r="Y56" s="320"/>
      <c r="Z56" s="320"/>
      <c r="AA56" s="320"/>
      <c r="AB56" s="24" t="s">
        <v>70</v>
      </c>
      <c r="AC56" s="25"/>
      <c r="AD56" s="315" t="e">
        <f>COUNTIFS(#REF!,B56,#REF!,"&gt;0")</f>
        <v>#REF!</v>
      </c>
      <c r="AE56" s="316"/>
      <c r="AF56" s="317" t="s">
        <v>17</v>
      </c>
      <c r="AG56" s="318"/>
      <c r="AH56" s="319" t="e">
        <f>SUMIF(#REF!,B56,#REF!)</f>
        <v>#REF!</v>
      </c>
      <c r="AI56" s="320"/>
      <c r="AJ56" s="320"/>
      <c r="AK56" s="320"/>
      <c r="AL56" s="24" t="s">
        <v>70</v>
      </c>
      <c r="AM56" s="25"/>
    </row>
    <row r="57" spans="1:39" ht="12.75" customHeight="1">
      <c r="A57" s="385"/>
      <c r="B57" s="38" t="s">
        <v>55</v>
      </c>
      <c r="C57" s="37"/>
      <c r="D57" s="37"/>
      <c r="E57" s="37"/>
      <c r="F57" s="37"/>
      <c r="G57" s="37"/>
      <c r="H57" s="37"/>
      <c r="I57" s="37"/>
      <c r="J57" s="37"/>
      <c r="K57" s="37"/>
      <c r="L57" s="37"/>
      <c r="M57" s="37"/>
      <c r="N57" s="37"/>
      <c r="O57" s="37"/>
      <c r="P57" s="37"/>
      <c r="Q57" s="37"/>
      <c r="R57" s="37"/>
      <c r="S57" s="37"/>
      <c r="T57" s="346" t="e">
        <f>COUNTIFS(#REF!,B57,#REF!,"&gt;0")</f>
        <v>#REF!</v>
      </c>
      <c r="U57" s="347"/>
      <c r="V57" s="348" t="s">
        <v>17</v>
      </c>
      <c r="W57" s="349"/>
      <c r="X57" s="321" t="e">
        <f>SUMIF(#REF!,B57,#REF!)</f>
        <v>#REF!</v>
      </c>
      <c r="Y57" s="322"/>
      <c r="Z57" s="322"/>
      <c r="AA57" s="322"/>
      <c r="AB57" s="30" t="s">
        <v>70</v>
      </c>
      <c r="AC57" s="31"/>
      <c r="AD57" s="346" t="e">
        <f>COUNTIFS(#REF!,B57,#REF!,"&gt;0")</f>
        <v>#REF!</v>
      </c>
      <c r="AE57" s="347"/>
      <c r="AF57" s="348" t="s">
        <v>17</v>
      </c>
      <c r="AG57" s="349"/>
      <c r="AH57" s="321" t="e">
        <f>SUMIF(#REF!,B57,#REF!)</f>
        <v>#REF!</v>
      </c>
      <c r="AI57" s="322"/>
      <c r="AJ57" s="322"/>
      <c r="AK57" s="322"/>
      <c r="AL57" s="30" t="s">
        <v>70</v>
      </c>
      <c r="AM57" s="31"/>
    </row>
    <row r="58" spans="1:39" ht="15.75" customHeight="1">
      <c r="A58" s="329" t="s">
        <v>39</v>
      </c>
      <c r="B58" s="330"/>
      <c r="C58" s="330"/>
      <c r="D58" s="330"/>
      <c r="E58" s="330"/>
      <c r="F58" s="330"/>
      <c r="G58" s="330"/>
      <c r="H58" s="330"/>
      <c r="I58" s="330"/>
      <c r="J58" s="330"/>
      <c r="K58" s="330"/>
      <c r="L58" s="330"/>
      <c r="M58" s="330"/>
      <c r="N58" s="330"/>
      <c r="O58" s="330"/>
      <c r="P58" s="330"/>
      <c r="Q58" s="330"/>
      <c r="R58" s="330"/>
      <c r="S58" s="331"/>
      <c r="T58" s="342" t="e">
        <f>SUM(T23:U57)</f>
        <v>#REF!</v>
      </c>
      <c r="U58" s="343"/>
      <c r="V58" s="344" t="s">
        <v>17</v>
      </c>
      <c r="W58" s="345"/>
      <c r="X58" s="313" t="e">
        <f>SUM(X23:AA57)</f>
        <v>#REF!</v>
      </c>
      <c r="Y58" s="314"/>
      <c r="Z58" s="314"/>
      <c r="AA58" s="314"/>
      <c r="AB58" s="43" t="s">
        <v>70</v>
      </c>
      <c r="AC58" s="39"/>
      <c r="AD58" s="342" t="e">
        <f>SUM(AD23:AE57)</f>
        <v>#REF!</v>
      </c>
      <c r="AE58" s="343"/>
      <c r="AF58" s="344" t="s">
        <v>17</v>
      </c>
      <c r="AG58" s="345"/>
      <c r="AH58" s="313" t="e">
        <f>SUM(AH23:AK57)</f>
        <v>#REF!</v>
      </c>
      <c r="AI58" s="314"/>
      <c r="AJ58" s="314"/>
      <c r="AK58" s="314"/>
      <c r="AL58" s="43" t="s">
        <v>70</v>
      </c>
      <c r="AM58" s="39"/>
    </row>
    <row r="59" spans="1:39" ht="15.75" customHeight="1">
      <c r="A59" s="329" t="s">
        <v>41</v>
      </c>
      <c r="B59" s="330"/>
      <c r="C59" s="330"/>
      <c r="D59" s="330"/>
      <c r="E59" s="330"/>
      <c r="F59" s="330"/>
      <c r="G59" s="330"/>
      <c r="H59" s="330"/>
      <c r="I59" s="330"/>
      <c r="J59" s="330"/>
      <c r="K59" s="330"/>
      <c r="L59" s="330"/>
      <c r="M59" s="330"/>
      <c r="N59" s="330"/>
      <c r="O59" s="330"/>
      <c r="P59" s="330"/>
      <c r="Q59" s="330"/>
      <c r="R59" s="330"/>
      <c r="S59" s="331"/>
      <c r="T59" s="411" t="e">
        <f>X58+AH58</f>
        <v>#REF!</v>
      </c>
      <c r="U59" s="412"/>
      <c r="V59" s="412"/>
      <c r="W59" s="412"/>
      <c r="X59" s="412"/>
      <c r="Y59" s="412"/>
      <c r="Z59" s="412"/>
      <c r="AA59" s="412"/>
      <c r="AB59" s="412"/>
      <c r="AC59" s="412"/>
      <c r="AD59" s="412"/>
      <c r="AE59" s="412"/>
      <c r="AF59" s="412"/>
      <c r="AG59" s="412"/>
      <c r="AH59" s="412"/>
      <c r="AI59" s="412"/>
      <c r="AJ59" s="412"/>
      <c r="AK59" s="412"/>
      <c r="AL59" s="43" t="s">
        <v>70</v>
      </c>
      <c r="AM59" s="39"/>
    </row>
    <row r="60" spans="1:39">
      <c r="A60" s="40" t="s">
        <v>81</v>
      </c>
    </row>
    <row r="61" spans="1:39" s="40" customFormat="1" ht="9.6">
      <c r="A61" s="41" t="s">
        <v>80</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82</v>
      </c>
    </row>
    <row r="63" spans="1:39" s="40" customFormat="1" ht="9.6">
      <c r="C63" s="40" t="s">
        <v>83</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8"/>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7"/>
  <sheetViews>
    <sheetView tabSelected="1" view="pageBreakPreview" zoomScaleNormal="100" zoomScaleSheetLayoutView="100" workbookViewId="0">
      <selection activeCell="D12" sqref="D12"/>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6" t="s">
        <v>302</v>
      </c>
    </row>
    <row r="2" spans="1:11" ht="24.9" customHeight="1">
      <c r="A2" s="77"/>
      <c r="B2" s="77"/>
      <c r="C2" s="77"/>
      <c r="D2" s="78"/>
      <c r="E2" s="78"/>
      <c r="F2" s="78"/>
      <c r="G2" s="78"/>
      <c r="H2" s="78"/>
    </row>
    <row r="3" spans="1:11" ht="24.9" customHeight="1">
      <c r="A3" s="77"/>
      <c r="B3" s="77"/>
      <c r="C3" s="77"/>
      <c r="D3" s="78"/>
      <c r="E3" s="78"/>
      <c r="F3" s="78"/>
      <c r="G3" s="78"/>
      <c r="H3" s="78"/>
    </row>
    <row r="4" spans="1:11" ht="24.9" customHeight="1">
      <c r="A4" s="77"/>
      <c r="B4" s="77"/>
      <c r="C4" s="77"/>
      <c r="D4" s="78"/>
      <c r="E4" s="78"/>
      <c r="F4" s="78"/>
      <c r="G4" s="78"/>
      <c r="H4" s="78"/>
    </row>
    <row r="5" spans="1:11" ht="24.9" customHeight="1">
      <c r="A5" s="77"/>
      <c r="B5" s="77"/>
      <c r="C5" s="77"/>
      <c r="D5" s="78"/>
      <c r="E5" s="78"/>
      <c r="F5" s="78"/>
      <c r="G5" s="78"/>
      <c r="H5" s="78"/>
    </row>
    <row r="6" spans="1:11" ht="24.9" customHeight="1">
      <c r="A6" s="77"/>
      <c r="B6" s="77"/>
      <c r="C6" s="77"/>
      <c r="D6" s="78"/>
      <c r="E6" s="78"/>
      <c r="F6" s="78"/>
      <c r="G6" s="78"/>
      <c r="H6" s="78"/>
    </row>
    <row r="7" spans="1:11" ht="24.9" customHeight="1">
      <c r="A7" s="77"/>
      <c r="B7" s="77"/>
      <c r="C7" s="77"/>
      <c r="D7" s="78"/>
      <c r="E7" s="78"/>
      <c r="F7" s="78"/>
      <c r="G7" s="78"/>
      <c r="H7" s="78"/>
      <c r="I7" s="78"/>
    </row>
    <row r="8" spans="1:11" ht="24.9" customHeight="1">
      <c r="F8" s="79"/>
      <c r="I8" s="80" t="s">
        <v>139</v>
      </c>
      <c r="J8" s="80" t="s">
        <v>140</v>
      </c>
      <c r="K8" s="80" t="s">
        <v>141</v>
      </c>
    </row>
    <row r="9" spans="1:11" ht="24.9" customHeight="1">
      <c r="F9" s="79"/>
      <c r="I9" s="80" t="s">
        <v>142</v>
      </c>
      <c r="J9" s="80" t="s">
        <v>88</v>
      </c>
      <c r="K9" s="80" t="s">
        <v>143</v>
      </c>
    </row>
    <row r="10" spans="1:11" ht="24.9" customHeight="1" thickBot="1">
      <c r="C10" s="81" t="s">
        <v>72</v>
      </c>
      <c r="D10" s="82" t="s">
        <v>144</v>
      </c>
      <c r="E10" s="83" t="s">
        <v>145</v>
      </c>
      <c r="F10" s="82" t="s">
        <v>146</v>
      </c>
      <c r="I10" s="80" t="s">
        <v>147</v>
      </c>
      <c r="J10" s="80" t="s">
        <v>89</v>
      </c>
      <c r="K10" s="80" t="s">
        <v>148</v>
      </c>
    </row>
    <row r="11" spans="1:11" ht="24.9" customHeight="1">
      <c r="B11" s="413" t="s">
        <v>149</v>
      </c>
      <c r="C11" s="84">
        <v>1</v>
      </c>
      <c r="D11" s="85" t="s">
        <v>150</v>
      </c>
      <c r="E11" s="86"/>
      <c r="F11" s="87" t="s">
        <v>151</v>
      </c>
      <c r="J11" s="80" t="s">
        <v>90</v>
      </c>
    </row>
    <row r="12" spans="1:11" ht="24.9" customHeight="1">
      <c r="B12" s="414"/>
      <c r="C12" s="88">
        <f>C11+1</f>
        <v>2</v>
      </c>
      <c r="D12" s="89" t="s">
        <v>11</v>
      </c>
      <c r="E12" s="90"/>
      <c r="F12" s="91" t="s">
        <v>152</v>
      </c>
      <c r="J12" s="80" t="s">
        <v>91</v>
      </c>
    </row>
    <row r="13" spans="1:11" ht="24.9" customHeight="1">
      <c r="B13" s="415"/>
      <c r="C13" s="88">
        <f t="shared" ref="C13:C23" si="0">C12+1</f>
        <v>3</v>
      </c>
      <c r="D13" s="92" t="s">
        <v>153</v>
      </c>
      <c r="E13" s="193"/>
      <c r="F13" s="93" t="s">
        <v>154</v>
      </c>
      <c r="J13" s="80" t="s">
        <v>18</v>
      </c>
    </row>
    <row r="14" spans="1:11" ht="24.9" customHeight="1">
      <c r="B14" s="416" t="s">
        <v>155</v>
      </c>
      <c r="C14" s="94">
        <f t="shared" si="0"/>
        <v>4</v>
      </c>
      <c r="D14" s="95" t="s">
        <v>156</v>
      </c>
      <c r="E14" s="96"/>
      <c r="F14" s="97" t="s">
        <v>157</v>
      </c>
      <c r="J14" s="80" t="s">
        <v>92</v>
      </c>
    </row>
    <row r="15" spans="1:11" ht="24.9" customHeight="1">
      <c r="B15" s="417"/>
      <c r="C15" s="94">
        <f t="shared" si="0"/>
        <v>5</v>
      </c>
      <c r="D15" s="98" t="s">
        <v>158</v>
      </c>
      <c r="E15" s="99"/>
      <c r="F15" s="100" t="s">
        <v>159</v>
      </c>
      <c r="J15" s="80" t="s">
        <v>93</v>
      </c>
    </row>
    <row r="16" spans="1:11" ht="24.9" customHeight="1">
      <c r="B16" s="417"/>
      <c r="C16" s="94">
        <f t="shared" si="0"/>
        <v>6</v>
      </c>
      <c r="D16" s="95" t="s">
        <v>160</v>
      </c>
      <c r="E16" s="96"/>
      <c r="F16" s="97" t="s">
        <v>161</v>
      </c>
      <c r="J16" s="80" t="s">
        <v>94</v>
      </c>
    </row>
    <row r="17" spans="2:10" ht="24.9" customHeight="1">
      <c r="B17" s="417"/>
      <c r="C17" s="94">
        <f t="shared" si="0"/>
        <v>7</v>
      </c>
      <c r="D17" s="98" t="s">
        <v>162</v>
      </c>
      <c r="E17" s="99"/>
      <c r="F17" s="100" t="s">
        <v>163</v>
      </c>
      <c r="J17" s="80" t="s">
        <v>44</v>
      </c>
    </row>
    <row r="18" spans="2:10" ht="24.9" customHeight="1">
      <c r="B18" s="417"/>
      <c r="C18" s="94">
        <f t="shared" si="0"/>
        <v>8</v>
      </c>
      <c r="D18" s="98" t="s">
        <v>164</v>
      </c>
      <c r="E18" s="101"/>
      <c r="F18" s="102" t="s">
        <v>165</v>
      </c>
      <c r="J18" s="80" t="s">
        <v>95</v>
      </c>
    </row>
    <row r="19" spans="2:10" ht="24.9" customHeight="1">
      <c r="B19" s="417"/>
      <c r="C19" s="94">
        <f t="shared" si="0"/>
        <v>9</v>
      </c>
      <c r="D19" s="98" t="s">
        <v>166</v>
      </c>
      <c r="E19" s="103"/>
      <c r="F19" s="100" t="s">
        <v>167</v>
      </c>
      <c r="J19" s="80" t="s">
        <v>19</v>
      </c>
    </row>
    <row r="20" spans="2:10" ht="24.9" customHeight="1">
      <c r="B20" s="417"/>
      <c r="C20" s="94">
        <f t="shared" si="0"/>
        <v>10</v>
      </c>
      <c r="D20" s="98" t="s">
        <v>168</v>
      </c>
      <c r="E20" s="103"/>
      <c r="F20" s="100" t="s">
        <v>169</v>
      </c>
      <c r="J20" s="80" t="s">
        <v>20</v>
      </c>
    </row>
    <row r="21" spans="2:10" ht="24.9" customHeight="1">
      <c r="B21" s="417"/>
      <c r="C21" s="94">
        <f t="shared" si="0"/>
        <v>11</v>
      </c>
      <c r="D21" s="104" t="s">
        <v>170</v>
      </c>
      <c r="E21" s="99"/>
      <c r="F21" s="105" t="s">
        <v>171</v>
      </c>
      <c r="J21" s="80" t="s">
        <v>21</v>
      </c>
    </row>
    <row r="22" spans="2:10" ht="24.9" customHeight="1">
      <c r="B22" s="418" t="s">
        <v>172</v>
      </c>
      <c r="C22" s="107">
        <f t="shared" si="0"/>
        <v>12</v>
      </c>
      <c r="D22" s="108" t="s">
        <v>173</v>
      </c>
      <c r="E22" s="90"/>
      <c r="F22" s="109" t="s">
        <v>174</v>
      </c>
      <c r="J22" s="106" t="s">
        <v>22</v>
      </c>
    </row>
    <row r="23" spans="2:10" ht="24.9" customHeight="1" thickBot="1">
      <c r="B23" s="419"/>
      <c r="C23" s="107">
        <f t="shared" si="0"/>
        <v>13</v>
      </c>
      <c r="D23" s="108" t="s">
        <v>175</v>
      </c>
      <c r="E23" s="110"/>
      <c r="F23" s="111" t="s">
        <v>176</v>
      </c>
      <c r="J23" s="80" t="s">
        <v>23</v>
      </c>
    </row>
    <row r="24" spans="2:10" ht="24.9" customHeight="1" thickBot="1">
      <c r="J24" s="80" t="s">
        <v>24</v>
      </c>
    </row>
    <row r="25" spans="2:10" ht="42.75" customHeight="1" thickBot="1">
      <c r="C25" s="420" t="s">
        <v>177</v>
      </c>
      <c r="D25" s="421"/>
      <c r="E25" s="421"/>
      <c r="F25" s="422"/>
      <c r="J25" s="80" t="s">
        <v>25</v>
      </c>
    </row>
    <row r="26" spans="2:10" ht="24.9" customHeight="1">
      <c r="J26" s="80"/>
    </row>
    <row r="27" spans="2:10" ht="24.9" customHeight="1">
      <c r="J27" s="80" t="s">
        <v>26</v>
      </c>
    </row>
    <row r="28" spans="2:10" ht="24.9" customHeight="1">
      <c r="J28" s="80" t="s">
        <v>96</v>
      </c>
    </row>
    <row r="29" spans="2:10" ht="24.9" customHeight="1">
      <c r="J29" s="80" t="s">
        <v>27</v>
      </c>
    </row>
    <row r="30" spans="2:10" ht="24.9" customHeight="1">
      <c r="J30" s="80"/>
    </row>
    <row r="31" spans="2:10" ht="45" customHeight="1">
      <c r="J31" s="80" t="s">
        <v>28</v>
      </c>
    </row>
    <row r="32" spans="2:10" ht="24.9" customHeight="1">
      <c r="J32" s="80" t="s">
        <v>29</v>
      </c>
    </row>
    <row r="33" spans="10:10" ht="24.9" customHeight="1">
      <c r="J33" s="80" t="s">
        <v>31</v>
      </c>
    </row>
    <row r="34" spans="10:10" ht="26.25" customHeight="1">
      <c r="J34" s="80" t="s">
        <v>32</v>
      </c>
    </row>
    <row r="35" spans="10:10" ht="50.1" customHeight="1">
      <c r="J35" s="80" t="s">
        <v>33</v>
      </c>
    </row>
    <row r="36" spans="10:10" ht="16.95" customHeight="1">
      <c r="J36" s="80" t="s">
        <v>34</v>
      </c>
    </row>
    <row r="37" spans="10:10" ht="20.100000000000001" customHeight="1">
      <c r="J37" s="80" t="s">
        <v>97</v>
      </c>
    </row>
    <row r="38" spans="10:10" ht="20.100000000000001" customHeight="1">
      <c r="J38" s="80" t="s">
        <v>98</v>
      </c>
    </row>
    <row r="39" spans="10:10" ht="20.100000000000001" customHeight="1">
      <c r="J39" s="80" t="s">
        <v>99</v>
      </c>
    </row>
    <row r="40" spans="10:10" ht="20.100000000000001" customHeight="1">
      <c r="J40" s="80" t="s">
        <v>100</v>
      </c>
    </row>
    <row r="41" spans="10:10" ht="20.100000000000001" customHeight="1">
      <c r="J41" s="106" t="s">
        <v>101</v>
      </c>
    </row>
    <row r="42" spans="10:10" ht="20.100000000000001" customHeight="1">
      <c r="J42" s="80" t="s">
        <v>102</v>
      </c>
    </row>
    <row r="43" spans="10:10" ht="20.100000000000001" customHeight="1">
      <c r="J43" s="80" t="s">
        <v>103</v>
      </c>
    </row>
    <row r="44" spans="10:10" ht="20.100000000000001" customHeight="1">
      <c r="J44" s="80" t="s">
        <v>104</v>
      </c>
    </row>
    <row r="45" spans="10:10" ht="20.100000000000001" customHeight="1"/>
    <row r="46" spans="10:10" ht="20.100000000000001" customHeight="1"/>
    <row r="47" spans="10:10" ht="20.100000000000001" customHeight="1"/>
  </sheetData>
  <mergeCells count="4">
    <mergeCell ref="B11:B13"/>
    <mergeCell ref="B14:B21"/>
    <mergeCell ref="B22:B23"/>
    <mergeCell ref="C25:F25"/>
  </mergeCells>
  <phoneticPr fontId="8"/>
  <dataValidations count="2">
    <dataValidation type="list" allowBlank="1" showInputMessage="1" showErrorMessage="1" sqref="E22"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85" zoomScaleNormal="120" zoomScaleSheetLayoutView="85" workbookViewId="0">
      <selection activeCell="W9" sqref="W9:AK9"/>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3"/>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3"/>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201"/>
      <c r="AD3" s="201"/>
      <c r="AE3" s="201"/>
      <c r="AF3" s="201"/>
      <c r="AG3" s="201"/>
      <c r="AH3" s="201"/>
      <c r="AI3" s="201"/>
      <c r="AJ3" s="201"/>
      <c r="AK3" s="201"/>
      <c r="AL3" s="201"/>
      <c r="AM3" s="201"/>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3"/>
      <c r="AD4" s="452">
        <f>基本データ入力!E23</f>
        <v>0</v>
      </c>
      <c r="AE4" s="452"/>
      <c r="AF4" s="452"/>
      <c r="AG4" s="452"/>
      <c r="AH4" s="452"/>
      <c r="AI4" s="452"/>
      <c r="AJ4" s="452"/>
      <c r="AK4" s="452"/>
      <c r="AL4" s="452"/>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441" t="s">
        <v>107</v>
      </c>
      <c r="B6" s="441"/>
      <c r="C6" s="441"/>
      <c r="D6" s="441"/>
      <c r="E6" s="441"/>
      <c r="F6" s="441"/>
      <c r="G6" s="441"/>
      <c r="H6" s="50"/>
      <c r="I6" s="50" t="s">
        <v>1</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3"/>
      <c r="B7" s="53"/>
      <c r="C7" s="53"/>
      <c r="D7" s="53"/>
      <c r="E7" s="53"/>
      <c r="F7" s="53"/>
      <c r="G7" s="53"/>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3"/>
      <c r="B8" s="53"/>
      <c r="C8" s="53"/>
      <c r="D8" s="53"/>
      <c r="E8" s="53"/>
      <c r="F8" s="53"/>
      <c r="G8" s="53"/>
      <c r="H8" s="50"/>
      <c r="I8" s="50"/>
      <c r="J8" s="50"/>
      <c r="K8" s="50"/>
      <c r="L8" s="50"/>
      <c r="M8" s="50"/>
      <c r="N8" s="50"/>
      <c r="O8" s="50"/>
      <c r="P8" s="50"/>
      <c r="Q8" s="50"/>
      <c r="R8" s="50"/>
      <c r="S8" s="50"/>
      <c r="T8" s="50"/>
      <c r="U8" s="50"/>
      <c r="V8" s="53" t="s">
        <v>135</v>
      </c>
      <c r="W8" s="453">
        <f>基本データ入力!E21</f>
        <v>0</v>
      </c>
      <c r="X8" s="453"/>
      <c r="Y8" s="453"/>
      <c r="Z8" s="453"/>
      <c r="AA8" s="453"/>
      <c r="AB8" s="453"/>
      <c r="AC8" s="453"/>
      <c r="AD8" s="453"/>
      <c r="AE8" s="453"/>
      <c r="AF8" s="453"/>
      <c r="AG8" s="453"/>
      <c r="AH8" s="453"/>
      <c r="AI8" s="453"/>
      <c r="AJ8" s="453"/>
      <c r="AK8" s="453"/>
      <c r="AL8" s="50"/>
      <c r="AM8" s="50"/>
    </row>
    <row r="9" spans="1:57" ht="15.75" customHeight="1">
      <c r="A9" s="53"/>
      <c r="B9" s="53"/>
      <c r="C9" s="53"/>
      <c r="D9" s="53"/>
      <c r="E9" s="53"/>
      <c r="F9" s="53"/>
      <c r="G9" s="53"/>
      <c r="H9" s="50"/>
      <c r="I9" s="50"/>
      <c r="J9" s="50"/>
      <c r="K9" s="50"/>
      <c r="L9" s="50"/>
      <c r="M9" s="50"/>
      <c r="N9" s="50"/>
      <c r="O9" s="50"/>
      <c r="P9" s="50"/>
      <c r="Q9" s="50"/>
      <c r="R9" s="50"/>
      <c r="S9" s="50"/>
      <c r="T9" s="50"/>
      <c r="U9" s="50"/>
      <c r="V9" s="53" t="s">
        <v>134</v>
      </c>
      <c r="W9" s="453">
        <f>基本データ入力!E15</f>
        <v>0</v>
      </c>
      <c r="X9" s="453"/>
      <c r="Y9" s="453"/>
      <c r="Z9" s="453"/>
      <c r="AA9" s="453"/>
      <c r="AB9" s="453"/>
      <c r="AC9" s="453"/>
      <c r="AD9" s="453"/>
      <c r="AE9" s="453"/>
      <c r="AF9" s="453"/>
      <c r="AG9" s="453"/>
      <c r="AH9" s="453"/>
      <c r="AI9" s="453"/>
      <c r="AJ9" s="453"/>
      <c r="AK9" s="453"/>
      <c r="AL9" s="53"/>
      <c r="AM9" s="50"/>
    </row>
    <row r="10" spans="1:57" ht="15.75" customHeight="1">
      <c r="A10" s="53"/>
      <c r="B10" s="53"/>
      <c r="C10" s="53"/>
      <c r="D10" s="53"/>
      <c r="E10" s="53"/>
      <c r="F10" s="53"/>
      <c r="G10" s="53"/>
      <c r="H10" s="50"/>
      <c r="I10" s="50"/>
      <c r="J10" s="50"/>
      <c r="K10" s="50"/>
      <c r="L10" s="50"/>
      <c r="M10" s="50"/>
      <c r="N10" s="50"/>
      <c r="O10" s="50"/>
      <c r="P10" s="50"/>
      <c r="Q10" s="50"/>
      <c r="R10" s="50"/>
      <c r="S10" s="50"/>
      <c r="T10" s="50"/>
      <c r="U10" s="50"/>
      <c r="V10" s="53" t="s">
        <v>133</v>
      </c>
      <c r="W10" s="453">
        <f>基本データ入力!E17</f>
        <v>0</v>
      </c>
      <c r="X10" s="453"/>
      <c r="Y10" s="453"/>
      <c r="Z10" s="453"/>
      <c r="AA10" s="453"/>
      <c r="AB10" s="453"/>
      <c r="AC10" s="453"/>
      <c r="AD10" s="453"/>
      <c r="AE10" s="453"/>
      <c r="AF10" s="453"/>
      <c r="AG10" s="453"/>
      <c r="AH10" s="453"/>
      <c r="AI10" s="453"/>
      <c r="AJ10" s="453"/>
      <c r="AK10" s="453"/>
      <c r="AL10" s="57"/>
      <c r="AM10" s="50"/>
    </row>
    <row r="11" spans="1:57" ht="36" customHeight="1">
      <c r="A11" s="53"/>
      <c r="B11" s="53"/>
      <c r="C11" s="53"/>
      <c r="D11" s="53"/>
      <c r="E11" s="53"/>
      <c r="F11" s="53"/>
      <c r="G11" s="53"/>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450" t="s">
        <v>136</v>
      </c>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438" t="str">
        <f ca="1">"　介護事業所等及び介護施設等に対するサービス継続支援事業費補助金交付要綱に基づく介護事業所等及び介護施設等に対するサービス継続支援事業費補助金については、"&amp;TEXT(収支予算書!C5,"#,###")&amp;"円を交付されるよう補助金等の交付に関する規則第３条の規定により、関係書類を添えて申請する。"</f>
        <v>　介護事業所等及び介護施設等に対するサービス継続支援事業費補助金交付要綱に基づく介護事業所等及び介護施設等に対するサービス継続支援事業費補助金については、円を交付されるよう補助金等の交付に関する規則第３条の規定により、関係書類を添えて申請する。</v>
      </c>
      <c r="B14" s="438"/>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439" t="s">
        <v>109</v>
      </c>
      <c r="C16" s="439"/>
      <c r="D16" s="439"/>
      <c r="E16" s="439"/>
      <c r="F16" s="439"/>
      <c r="G16" s="439"/>
      <c r="H16" s="439"/>
      <c r="I16" s="439"/>
      <c r="J16" s="439"/>
      <c r="K16" s="440">
        <f ca="1">収支予算書!C5</f>
        <v>0</v>
      </c>
      <c r="L16" s="441"/>
      <c r="M16" s="441"/>
      <c r="N16" s="441"/>
      <c r="O16" s="441"/>
      <c r="P16" s="441"/>
      <c r="Q16" s="441"/>
      <c r="R16" s="441"/>
      <c r="S16" s="50" t="s">
        <v>119</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9" spans="1:39">
      <c r="B19" s="45" t="s">
        <v>110</v>
      </c>
    </row>
    <row r="20" spans="1:39">
      <c r="B20" s="45" t="s">
        <v>266</v>
      </c>
    </row>
    <row r="21" spans="1:39">
      <c r="B21" s="45" t="s">
        <v>267</v>
      </c>
    </row>
    <row r="22" spans="1:39">
      <c r="B22" s="45" t="s">
        <v>274</v>
      </c>
    </row>
    <row r="23" spans="1:39">
      <c r="B23" s="45" t="s">
        <v>268</v>
      </c>
    </row>
    <row r="24" spans="1:39">
      <c r="B24" s="45" t="s">
        <v>272</v>
      </c>
    </row>
    <row r="25" spans="1:39">
      <c r="B25" s="45" t="s">
        <v>273</v>
      </c>
    </row>
    <row r="26" spans="1:39" ht="13.2">
      <c r="B26" s="50"/>
      <c r="D26" s="50"/>
    </row>
    <row r="27" spans="1:39" ht="13.2">
      <c r="B27" s="50"/>
    </row>
    <row r="28" spans="1:39" ht="13.2">
      <c r="B28" s="50"/>
    </row>
    <row r="33" spans="1:39">
      <c r="T33" s="45" t="s">
        <v>111</v>
      </c>
    </row>
    <row r="34" spans="1:39" ht="6" customHeight="1"/>
    <row r="35" spans="1:39">
      <c r="U35" s="442" t="s">
        <v>112</v>
      </c>
      <c r="V35" s="443"/>
      <c r="W35" s="443"/>
      <c r="X35" s="443"/>
      <c r="Y35" s="443"/>
      <c r="Z35" s="443"/>
      <c r="AA35" s="443"/>
      <c r="AB35" s="444"/>
      <c r="AC35" s="58" t="s">
        <v>113</v>
      </c>
      <c r="AD35" s="448">
        <f>基本データ入力!E20</f>
        <v>0</v>
      </c>
      <c r="AE35" s="448"/>
      <c r="AF35" s="448"/>
      <c r="AG35" s="448"/>
      <c r="AH35" s="59"/>
      <c r="AI35" s="59"/>
      <c r="AJ35" s="59"/>
      <c r="AK35" s="60"/>
    </row>
    <row r="36" spans="1:39" ht="18" customHeight="1">
      <c r="U36" s="445"/>
      <c r="V36" s="446"/>
      <c r="W36" s="446"/>
      <c r="X36" s="446"/>
      <c r="Y36" s="446"/>
      <c r="Z36" s="446"/>
      <c r="AA36" s="446"/>
      <c r="AB36" s="447"/>
      <c r="AC36" s="449">
        <f>基本データ入力!E21</f>
        <v>0</v>
      </c>
      <c r="AD36" s="449"/>
      <c r="AE36" s="449"/>
      <c r="AF36" s="449"/>
      <c r="AG36" s="449"/>
      <c r="AH36" s="449"/>
      <c r="AI36" s="449"/>
      <c r="AJ36" s="449"/>
      <c r="AK36" s="449"/>
    </row>
    <row r="37" spans="1:39" ht="18.75" customHeight="1">
      <c r="U37" s="423" t="s">
        <v>114</v>
      </c>
      <c r="V37" s="424"/>
      <c r="W37" s="424"/>
      <c r="X37" s="424"/>
      <c r="Y37" s="424"/>
      <c r="Z37" s="424"/>
      <c r="AA37" s="424"/>
      <c r="AB37" s="61"/>
      <c r="AC37" s="425">
        <f>基本データ入力!E11</f>
        <v>0</v>
      </c>
      <c r="AD37" s="426"/>
      <c r="AE37" s="426"/>
      <c r="AF37" s="426"/>
      <c r="AG37" s="426"/>
      <c r="AH37" s="426"/>
      <c r="AI37" s="426"/>
      <c r="AJ37" s="426"/>
      <c r="AK37" s="427"/>
    </row>
    <row r="38" spans="1:39" ht="18.75" customHeight="1">
      <c r="U38" s="428" t="s">
        <v>115</v>
      </c>
      <c r="V38" s="429"/>
      <c r="W38" s="429"/>
      <c r="X38" s="430"/>
      <c r="Y38" s="434" t="s">
        <v>11</v>
      </c>
      <c r="Z38" s="435"/>
      <c r="AA38" s="435"/>
      <c r="AB38" s="436"/>
      <c r="AC38" s="437">
        <f>基本データ入力!E12</f>
        <v>0</v>
      </c>
      <c r="AD38" s="437"/>
      <c r="AE38" s="437"/>
      <c r="AF38" s="437"/>
      <c r="AG38" s="437"/>
      <c r="AH38" s="437"/>
      <c r="AI38" s="437"/>
      <c r="AJ38" s="437"/>
      <c r="AK38" s="437"/>
    </row>
    <row r="39" spans="1:39" ht="18.75" customHeight="1">
      <c r="U39" s="431"/>
      <c r="V39" s="432"/>
      <c r="W39" s="432"/>
      <c r="X39" s="433"/>
      <c r="Y39" s="434" t="s">
        <v>116</v>
      </c>
      <c r="Z39" s="435"/>
      <c r="AA39" s="435"/>
      <c r="AB39" s="436"/>
      <c r="AC39" s="437">
        <f>基本データ入力!E13</f>
        <v>0</v>
      </c>
      <c r="AD39" s="437"/>
      <c r="AE39" s="437"/>
      <c r="AF39" s="437"/>
      <c r="AG39" s="437"/>
      <c r="AH39" s="437"/>
      <c r="AI39" s="437"/>
      <c r="AJ39" s="437"/>
      <c r="AK39" s="437"/>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8"/>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K5" sqref="K5"/>
    </sheetView>
  </sheetViews>
  <sheetFormatPr defaultColWidth="2.21875" defaultRowHeight="13.2"/>
  <cols>
    <col min="1" max="1" width="3.109375" style="62" customWidth="1"/>
    <col min="2" max="2" width="41.77734375" style="62" customWidth="1"/>
    <col min="3" max="3" width="15.44140625" style="62" customWidth="1"/>
    <col min="4" max="4" width="24" style="62" customWidth="1"/>
    <col min="5" max="7" width="19.77734375" style="62" customWidth="1"/>
    <col min="8" max="8" width="4.33203125" style="62" bestFit="1" customWidth="1"/>
    <col min="9" max="10" width="2.21875" style="62"/>
    <col min="11" max="11" width="4.33203125" style="62" bestFit="1" customWidth="1"/>
    <col min="12" max="16384" width="2.21875" style="62"/>
  </cols>
  <sheetData>
    <row r="1" spans="1:30">
      <c r="A1" s="62" t="s">
        <v>300</v>
      </c>
    </row>
    <row r="2" spans="1:30">
      <c r="A2" s="171" t="s">
        <v>275</v>
      </c>
    </row>
    <row r="3" spans="1:30" ht="18" customHeight="1">
      <c r="A3" s="458" t="s">
        <v>72</v>
      </c>
      <c r="B3" s="459" t="s">
        <v>68</v>
      </c>
      <c r="C3" s="460" t="s">
        <v>69</v>
      </c>
      <c r="D3" s="459" t="s">
        <v>71</v>
      </c>
      <c r="E3" s="455" t="s">
        <v>276</v>
      </c>
      <c r="F3" s="455"/>
      <c r="G3" s="456"/>
      <c r="H3" s="457" t="s">
        <v>244</v>
      </c>
    </row>
    <row r="4" spans="1:30" ht="73.8" customHeight="1" thickBot="1">
      <c r="A4" s="458"/>
      <c r="B4" s="459"/>
      <c r="C4" s="460"/>
      <c r="D4" s="459"/>
      <c r="E4" s="132" t="s">
        <v>245</v>
      </c>
      <c r="F4" s="132" t="s">
        <v>246</v>
      </c>
      <c r="G4" s="133" t="s">
        <v>73</v>
      </c>
      <c r="H4" s="238"/>
    </row>
    <row r="5" spans="1:30" ht="45.6" customHeight="1" thickBot="1">
      <c r="A5" s="63">
        <f>ROW()-4</f>
        <v>1</v>
      </c>
      <c r="B5" s="134">
        <f t="shared" ref="B5:B19" ca="1" si="0">IFERROR(INDIRECT("事業計画書"&amp;$A5&amp;"！$t$7"),"")</f>
        <v>0</v>
      </c>
      <c r="C5" s="134">
        <f t="shared" ref="C5:C19" ca="1" si="1">IFERROR(INDIRECT("事業計画書"&amp;$A5&amp;"！$h$7"),"")</f>
        <v>0</v>
      </c>
      <c r="D5" s="195">
        <f t="shared" ref="D5:D19" ca="1" si="2">IFERROR(INDIRECT("事業計画書"&amp;$A5&amp;"！$l$10"),"")</f>
        <v>0</v>
      </c>
      <c r="E5" s="64">
        <f ca="1">IFERROR(INDIRECT("事業計画書"&amp;$A5&amp;"！$ai$18"),"")</f>
        <v>0</v>
      </c>
      <c r="F5" s="135" t="str">
        <f ca="1">IFERROR(INDIRECT("事業計画書"&amp;$A5&amp;"！$ai$38"),"")</f>
        <v/>
      </c>
      <c r="G5" s="64">
        <f ca="1">SUM(E5,F5)</f>
        <v>0</v>
      </c>
      <c r="H5" s="136"/>
      <c r="K5" s="137" t="str">
        <f ca="1">IF(_xlfn.SHEETS()-7=COUNTIF(G5:G22,"&gt;0"),"○","！（本表の事業所数と個票の枚数が一致しません）")</f>
        <v>！（本表の事業所数と個票の枚数が一致しません）</v>
      </c>
      <c r="L5" s="138"/>
      <c r="M5" s="138"/>
      <c r="N5" s="138"/>
      <c r="O5" s="138"/>
      <c r="P5" s="138"/>
      <c r="Q5" s="138"/>
      <c r="R5" s="138"/>
      <c r="S5" s="138"/>
      <c r="T5" s="138"/>
      <c r="U5" s="138"/>
      <c r="V5" s="138"/>
      <c r="W5" s="138"/>
      <c r="X5" s="138"/>
      <c r="Y5" s="138"/>
      <c r="Z5" s="138"/>
      <c r="AA5" s="138"/>
      <c r="AB5" s="138"/>
      <c r="AC5" s="138"/>
      <c r="AD5" s="139"/>
    </row>
    <row r="6" spans="1:30" ht="22.5" customHeight="1">
      <c r="A6" s="63">
        <f t="shared" ref="A6:A19" si="3">ROW()-4</f>
        <v>2</v>
      </c>
      <c r="B6" s="134" t="str">
        <f t="shared" ca="1" si="0"/>
        <v/>
      </c>
      <c r="C6" s="134" t="str">
        <f t="shared" ca="1" si="1"/>
        <v/>
      </c>
      <c r="D6" s="195" t="str">
        <f t="shared" ca="1" si="2"/>
        <v/>
      </c>
      <c r="E6" s="64" t="str">
        <f t="shared" ref="E6:E19" ca="1" si="4">IFERROR(INDIRECT("事業計画書"&amp;$A6&amp;"！$ai$18"),"")</f>
        <v/>
      </c>
      <c r="F6" s="135" t="str">
        <f t="shared" ref="F6:F19" ca="1" si="5">IFERROR(INDIRECT("事業計画書"&amp;$A6&amp;"！$ai$38"),"")</f>
        <v/>
      </c>
      <c r="G6" s="64">
        <f ca="1">SUM(E6,F6)</f>
        <v>0</v>
      </c>
      <c r="H6" s="136"/>
      <c r="K6" s="140" t="s">
        <v>247</v>
      </c>
    </row>
    <row r="7" spans="1:30" ht="22.5" customHeight="1">
      <c r="A7" s="63">
        <f t="shared" si="3"/>
        <v>3</v>
      </c>
      <c r="B7" s="134" t="str">
        <f t="shared" ca="1" si="0"/>
        <v/>
      </c>
      <c r="C7" s="134" t="str">
        <f t="shared" ca="1" si="1"/>
        <v/>
      </c>
      <c r="D7" s="195" t="str">
        <f t="shared" ca="1" si="2"/>
        <v/>
      </c>
      <c r="E7" s="64" t="str">
        <f t="shared" ca="1" si="4"/>
        <v/>
      </c>
      <c r="F7" s="135" t="str">
        <f t="shared" ca="1" si="5"/>
        <v/>
      </c>
      <c r="G7" s="64">
        <f t="shared" ref="G7:G19" ca="1" si="6">SUM(E7,F7)</f>
        <v>0</v>
      </c>
      <c r="H7" s="136"/>
      <c r="K7" s="140" t="s">
        <v>248</v>
      </c>
    </row>
    <row r="8" spans="1:30" ht="22.5" customHeight="1">
      <c r="A8" s="63">
        <f t="shared" si="3"/>
        <v>4</v>
      </c>
      <c r="B8" s="134" t="str">
        <f t="shared" ca="1" si="0"/>
        <v/>
      </c>
      <c r="C8" s="134" t="str">
        <f t="shared" ca="1" si="1"/>
        <v/>
      </c>
      <c r="D8" s="195" t="str">
        <f t="shared" ca="1" si="2"/>
        <v/>
      </c>
      <c r="E8" s="64" t="str">
        <f t="shared" ca="1" si="4"/>
        <v/>
      </c>
      <c r="F8" s="135" t="str">
        <f t="shared" ca="1" si="5"/>
        <v/>
      </c>
      <c r="G8" s="64">
        <f t="shared" ca="1" si="6"/>
        <v>0</v>
      </c>
      <c r="H8" s="136"/>
    </row>
    <row r="9" spans="1:30" ht="22.5" customHeight="1">
      <c r="A9" s="63">
        <f t="shared" si="3"/>
        <v>5</v>
      </c>
      <c r="B9" s="134" t="str">
        <f t="shared" ca="1" si="0"/>
        <v/>
      </c>
      <c r="C9" s="134" t="str">
        <f t="shared" ca="1" si="1"/>
        <v/>
      </c>
      <c r="D9" s="195" t="str">
        <f t="shared" ca="1" si="2"/>
        <v/>
      </c>
      <c r="E9" s="64" t="str">
        <f t="shared" ca="1" si="4"/>
        <v/>
      </c>
      <c r="F9" s="135" t="str">
        <f t="shared" ca="1" si="5"/>
        <v/>
      </c>
      <c r="G9" s="64">
        <f t="shared" ca="1" si="6"/>
        <v>0</v>
      </c>
      <c r="H9" s="136"/>
    </row>
    <row r="10" spans="1:30" ht="22.5" customHeight="1">
      <c r="A10" s="63">
        <f t="shared" si="3"/>
        <v>6</v>
      </c>
      <c r="B10" s="134" t="str">
        <f t="shared" ca="1" si="0"/>
        <v/>
      </c>
      <c r="C10" s="134" t="str">
        <f t="shared" ca="1" si="1"/>
        <v/>
      </c>
      <c r="D10" s="195" t="str">
        <f t="shared" ca="1" si="2"/>
        <v/>
      </c>
      <c r="E10" s="64" t="str">
        <f t="shared" ca="1" si="4"/>
        <v/>
      </c>
      <c r="F10" s="135" t="str">
        <f t="shared" ca="1" si="5"/>
        <v/>
      </c>
      <c r="G10" s="64">
        <f t="shared" ca="1" si="6"/>
        <v>0</v>
      </c>
      <c r="H10" s="136"/>
    </row>
    <row r="11" spans="1:30" ht="22.5" customHeight="1">
      <c r="A11" s="63">
        <f t="shared" si="3"/>
        <v>7</v>
      </c>
      <c r="B11" s="134" t="str">
        <f t="shared" ca="1" si="0"/>
        <v/>
      </c>
      <c r="C11" s="134" t="str">
        <f t="shared" ca="1" si="1"/>
        <v/>
      </c>
      <c r="D11" s="195" t="str">
        <f t="shared" ca="1" si="2"/>
        <v/>
      </c>
      <c r="E11" s="64" t="str">
        <f t="shared" ca="1" si="4"/>
        <v/>
      </c>
      <c r="F11" s="135" t="str">
        <f t="shared" ca="1" si="5"/>
        <v/>
      </c>
      <c r="G11" s="64">
        <f t="shared" ca="1" si="6"/>
        <v>0</v>
      </c>
      <c r="H11" s="136"/>
    </row>
    <row r="12" spans="1:30" ht="22.5" customHeight="1">
      <c r="A12" s="63">
        <f t="shared" si="3"/>
        <v>8</v>
      </c>
      <c r="B12" s="134" t="str">
        <f t="shared" ca="1" si="0"/>
        <v/>
      </c>
      <c r="C12" s="134" t="str">
        <f t="shared" ca="1" si="1"/>
        <v/>
      </c>
      <c r="D12" s="195" t="str">
        <f t="shared" ca="1" si="2"/>
        <v/>
      </c>
      <c r="E12" s="64" t="str">
        <f t="shared" ca="1" si="4"/>
        <v/>
      </c>
      <c r="F12" s="135" t="str">
        <f t="shared" ca="1" si="5"/>
        <v/>
      </c>
      <c r="G12" s="64">
        <f t="shared" ca="1" si="6"/>
        <v>0</v>
      </c>
      <c r="H12" s="136"/>
    </row>
    <row r="13" spans="1:30" ht="22.5" customHeight="1">
      <c r="A13" s="63">
        <f t="shared" si="3"/>
        <v>9</v>
      </c>
      <c r="B13" s="134" t="str">
        <f t="shared" ca="1" si="0"/>
        <v/>
      </c>
      <c r="C13" s="134" t="str">
        <f t="shared" ca="1" si="1"/>
        <v/>
      </c>
      <c r="D13" s="195" t="str">
        <f t="shared" ca="1" si="2"/>
        <v/>
      </c>
      <c r="E13" s="64" t="str">
        <f t="shared" ca="1" si="4"/>
        <v/>
      </c>
      <c r="F13" s="135" t="str">
        <f t="shared" ca="1" si="5"/>
        <v/>
      </c>
      <c r="G13" s="64">
        <f t="shared" ca="1" si="6"/>
        <v>0</v>
      </c>
      <c r="H13" s="136"/>
    </row>
    <row r="14" spans="1:30" ht="22.5" customHeight="1">
      <c r="A14" s="63">
        <f t="shared" si="3"/>
        <v>10</v>
      </c>
      <c r="B14" s="134" t="str">
        <f t="shared" ca="1" si="0"/>
        <v/>
      </c>
      <c r="C14" s="134" t="str">
        <f t="shared" ca="1" si="1"/>
        <v/>
      </c>
      <c r="D14" s="195" t="str">
        <f t="shared" ca="1" si="2"/>
        <v/>
      </c>
      <c r="E14" s="64" t="str">
        <f t="shared" ca="1" si="4"/>
        <v/>
      </c>
      <c r="F14" s="135" t="str">
        <f t="shared" ca="1" si="5"/>
        <v/>
      </c>
      <c r="G14" s="64">
        <f t="shared" ca="1" si="6"/>
        <v>0</v>
      </c>
      <c r="H14" s="136"/>
    </row>
    <row r="15" spans="1:30" ht="22.5" customHeight="1">
      <c r="A15" s="63">
        <f t="shared" si="3"/>
        <v>11</v>
      </c>
      <c r="B15" s="134" t="str">
        <f t="shared" ca="1" si="0"/>
        <v/>
      </c>
      <c r="C15" s="134" t="str">
        <f t="shared" ca="1" si="1"/>
        <v/>
      </c>
      <c r="D15" s="195" t="str">
        <f t="shared" ca="1" si="2"/>
        <v/>
      </c>
      <c r="E15" s="64" t="str">
        <f t="shared" ca="1" si="4"/>
        <v/>
      </c>
      <c r="F15" s="135" t="str">
        <f t="shared" ca="1" si="5"/>
        <v/>
      </c>
      <c r="G15" s="64">
        <f t="shared" ca="1" si="6"/>
        <v>0</v>
      </c>
      <c r="H15" s="136"/>
    </row>
    <row r="16" spans="1:30" ht="22.5" customHeight="1">
      <c r="A16" s="63">
        <f t="shared" si="3"/>
        <v>12</v>
      </c>
      <c r="B16" s="134" t="str">
        <f t="shared" ca="1" si="0"/>
        <v/>
      </c>
      <c r="C16" s="134" t="str">
        <f t="shared" ca="1" si="1"/>
        <v/>
      </c>
      <c r="D16" s="195" t="str">
        <f t="shared" ca="1" si="2"/>
        <v/>
      </c>
      <c r="E16" s="64" t="str">
        <f t="shared" ca="1" si="4"/>
        <v/>
      </c>
      <c r="F16" s="135" t="str">
        <f t="shared" ca="1" si="5"/>
        <v/>
      </c>
      <c r="G16" s="64">
        <f t="shared" ca="1" si="6"/>
        <v>0</v>
      </c>
      <c r="H16" s="136"/>
    </row>
    <row r="17" spans="1:8" ht="22.5" customHeight="1">
      <c r="A17" s="63">
        <f t="shared" si="3"/>
        <v>13</v>
      </c>
      <c r="B17" s="134" t="str">
        <f t="shared" ca="1" si="0"/>
        <v/>
      </c>
      <c r="C17" s="134" t="str">
        <f t="shared" ca="1" si="1"/>
        <v/>
      </c>
      <c r="D17" s="195" t="str">
        <f t="shared" ca="1" si="2"/>
        <v/>
      </c>
      <c r="E17" s="64" t="str">
        <f t="shared" ca="1" si="4"/>
        <v/>
      </c>
      <c r="F17" s="135" t="str">
        <f t="shared" ca="1" si="5"/>
        <v/>
      </c>
      <c r="G17" s="64">
        <f t="shared" ca="1" si="6"/>
        <v>0</v>
      </c>
      <c r="H17" s="136"/>
    </row>
    <row r="18" spans="1:8" ht="22.5" customHeight="1">
      <c r="A18" s="63">
        <f t="shared" si="3"/>
        <v>14</v>
      </c>
      <c r="B18" s="134" t="str">
        <f t="shared" ca="1" si="0"/>
        <v/>
      </c>
      <c r="C18" s="134" t="str">
        <f t="shared" ca="1" si="1"/>
        <v/>
      </c>
      <c r="D18" s="195" t="str">
        <f t="shared" ca="1" si="2"/>
        <v/>
      </c>
      <c r="E18" s="64" t="str">
        <f t="shared" ca="1" si="4"/>
        <v/>
      </c>
      <c r="F18" s="135" t="str">
        <f t="shared" ca="1" si="5"/>
        <v/>
      </c>
      <c r="G18" s="64">
        <f t="shared" ca="1" si="6"/>
        <v>0</v>
      </c>
      <c r="H18" s="136"/>
    </row>
    <row r="19" spans="1:8" ht="22.5" customHeight="1" thickBot="1">
      <c r="A19" s="188">
        <f t="shared" si="3"/>
        <v>15</v>
      </c>
      <c r="B19" s="189" t="str">
        <f t="shared" ca="1" si="0"/>
        <v/>
      </c>
      <c r="C19" s="189" t="str">
        <f t="shared" ca="1" si="1"/>
        <v/>
      </c>
      <c r="D19" s="196" t="str">
        <f t="shared" ca="1" si="2"/>
        <v/>
      </c>
      <c r="E19" s="64" t="str">
        <f t="shared" ca="1" si="4"/>
        <v/>
      </c>
      <c r="F19" s="135" t="str">
        <f t="shared" ca="1" si="5"/>
        <v/>
      </c>
      <c r="G19" s="190">
        <f t="shared" ca="1" si="6"/>
        <v>0</v>
      </c>
      <c r="H19" s="136"/>
    </row>
    <row r="20" spans="1:8" ht="22.8" customHeight="1" thickTop="1">
      <c r="A20" s="454" t="s">
        <v>296</v>
      </c>
      <c r="B20" s="454"/>
      <c r="C20" s="454"/>
      <c r="D20" s="454"/>
      <c r="E20" s="194">
        <f ca="1">SUM(E5:E19)</f>
        <v>0</v>
      </c>
      <c r="F20" s="194">
        <f ca="1">SUM(F5:F19)</f>
        <v>0</v>
      </c>
      <c r="G20" s="194">
        <f ca="1">SUM(G5:G19)</f>
        <v>0</v>
      </c>
    </row>
    <row r="21" spans="1:8" customFormat="1">
      <c r="A21" s="66" t="s">
        <v>249</v>
      </c>
      <c r="B21" s="62"/>
      <c r="C21" s="62"/>
    </row>
    <row r="22" spans="1:8" customFormat="1" ht="16.5" customHeight="1">
      <c r="A22" s="65"/>
      <c r="B22" s="66" t="s">
        <v>250</v>
      </c>
      <c r="C22" s="62"/>
    </row>
    <row r="23" spans="1:8" customFormat="1" ht="16.5" customHeight="1">
      <c r="A23" s="65"/>
      <c r="B23" s="66"/>
      <c r="C23" s="62"/>
    </row>
    <row r="24" spans="1:8" customFormat="1" ht="16.5" customHeight="1">
      <c r="A24" s="67"/>
      <c r="B24" s="68"/>
      <c r="C24" s="62"/>
    </row>
    <row r="25" spans="1:8" customFormat="1" ht="16.5" customHeight="1">
      <c r="A25" s="67"/>
      <c r="B25" s="68"/>
      <c r="C25" s="6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8"/>
  <dataValidations count="1">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CT50"/>
  <sheetViews>
    <sheetView showGridLines="0" showZeros="0" view="pageBreakPreview" topLeftCell="E1" zoomScaleNormal="100" zoomScaleSheetLayoutView="100" workbookViewId="0">
      <selection activeCell="M22" sqref="M22:AM22"/>
    </sheetView>
  </sheetViews>
  <sheetFormatPr defaultColWidth="2.21875" defaultRowHeight="13.2"/>
  <cols>
    <col min="1" max="1" width="2.21875" style="62" customWidth="1"/>
    <col min="2" max="7" width="2.21875" style="62"/>
    <col min="8" max="19" width="2.33203125" style="62" bestFit="1" customWidth="1"/>
    <col min="20" max="34" width="2.21875" style="62"/>
    <col min="35" max="35" width="2.44140625" style="62" bestFit="1" customWidth="1"/>
    <col min="36" max="38" width="2.21875" style="62"/>
    <col min="39" max="39" width="3.109375" style="62" customWidth="1"/>
    <col min="40" max="40" width="2.21875" style="62"/>
    <col min="41" max="47" width="2.21875" style="62" hidden="1" customWidth="1"/>
    <col min="48" max="16384" width="2.21875" style="62"/>
  </cols>
  <sheetData>
    <row r="1" spans="1:98">
      <c r="A1" s="62" t="s">
        <v>137</v>
      </c>
      <c r="CT1" t="s">
        <v>326</v>
      </c>
    </row>
    <row r="2" spans="1:98" ht="19.8" customHeight="1">
      <c r="A2" s="62" t="s">
        <v>297</v>
      </c>
      <c r="CT2" t="s">
        <v>325</v>
      </c>
    </row>
    <row r="3" spans="1:98" ht="17.399999999999999" customHeight="1">
      <c r="A3" s="207" t="s">
        <v>277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9"/>
    </row>
    <row r="4" spans="1:98" ht="5.4"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98">
      <c r="A5" s="210" t="s">
        <v>251</v>
      </c>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2"/>
    </row>
    <row r="6" spans="1:98" ht="4.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pans="1:98" ht="17.25" customHeight="1">
      <c r="A7" s="213" t="s">
        <v>65</v>
      </c>
      <c r="B7" s="214"/>
      <c r="C7" s="214"/>
      <c r="D7" s="214"/>
      <c r="E7" s="214"/>
      <c r="F7" s="214"/>
      <c r="G7" s="215"/>
      <c r="H7" s="216"/>
      <c r="I7" s="217"/>
      <c r="J7" s="217"/>
      <c r="K7" s="217"/>
      <c r="L7" s="217"/>
      <c r="M7" s="217"/>
      <c r="N7" s="218"/>
      <c r="O7" s="213" t="s">
        <v>252</v>
      </c>
      <c r="P7" s="214"/>
      <c r="Q7" s="214"/>
      <c r="R7" s="214"/>
      <c r="S7" s="215"/>
      <c r="T7" s="219"/>
      <c r="U7" s="220"/>
      <c r="V7" s="220"/>
      <c r="W7" s="220"/>
      <c r="X7" s="220"/>
      <c r="Y7" s="220"/>
      <c r="Z7" s="220"/>
      <c r="AA7" s="220"/>
      <c r="AB7" s="220"/>
      <c r="AC7" s="220"/>
      <c r="AD7" s="220"/>
      <c r="AE7" s="220"/>
      <c r="AF7" s="220"/>
      <c r="AG7" s="220"/>
      <c r="AH7" s="220"/>
      <c r="AI7" s="220"/>
      <c r="AJ7" s="220"/>
      <c r="AK7" s="220"/>
      <c r="AL7" s="220"/>
      <c r="AM7" s="221"/>
    </row>
    <row r="8" spans="1:98">
      <c r="A8" s="233" t="s">
        <v>58</v>
      </c>
      <c r="B8" s="234"/>
      <c r="C8" s="235"/>
      <c r="D8" s="213" t="s">
        <v>253</v>
      </c>
      <c r="E8" s="214"/>
      <c r="F8" s="214"/>
      <c r="G8" s="215"/>
      <c r="H8" s="213" t="s">
        <v>118</v>
      </c>
      <c r="I8" s="214"/>
      <c r="J8" s="214"/>
      <c r="K8" s="214"/>
      <c r="L8" s="214"/>
      <c r="M8" s="214"/>
      <c r="N8" s="214"/>
      <c r="O8" s="214"/>
      <c r="P8" s="214"/>
      <c r="Q8" s="214"/>
      <c r="R8" s="214"/>
      <c r="S8" s="215"/>
      <c r="T8" s="233" t="s">
        <v>10</v>
      </c>
      <c r="U8" s="234"/>
      <c r="V8" s="235"/>
      <c r="W8" s="213" t="s">
        <v>11</v>
      </c>
      <c r="X8" s="214"/>
      <c r="Y8" s="214"/>
      <c r="Z8" s="214"/>
      <c r="AA8" s="214"/>
      <c r="AB8" s="214"/>
      <c r="AC8" s="214"/>
      <c r="AD8" s="214"/>
      <c r="AE8" s="214"/>
      <c r="AF8" s="215"/>
      <c r="AG8" s="239" t="s">
        <v>254</v>
      </c>
      <c r="AH8" s="229"/>
      <c r="AI8" s="229"/>
      <c r="AJ8" s="229"/>
      <c r="AK8" s="229"/>
      <c r="AL8" s="229"/>
      <c r="AM8" s="230"/>
    </row>
    <row r="9" spans="1:98" ht="17.25" customHeight="1">
      <c r="A9" s="236"/>
      <c r="B9" s="237"/>
      <c r="C9" s="238"/>
      <c r="D9" s="240"/>
      <c r="E9" s="241"/>
      <c r="F9" s="241"/>
      <c r="G9" s="242"/>
      <c r="H9" s="243"/>
      <c r="I9" s="244"/>
      <c r="J9" s="244"/>
      <c r="K9" s="244"/>
      <c r="L9" s="244"/>
      <c r="M9" s="244"/>
      <c r="N9" s="244"/>
      <c r="O9" s="244"/>
      <c r="P9" s="244"/>
      <c r="Q9" s="244"/>
      <c r="R9" s="244"/>
      <c r="S9" s="245"/>
      <c r="T9" s="236"/>
      <c r="U9" s="237"/>
      <c r="V9" s="238"/>
      <c r="W9" s="246"/>
      <c r="X9" s="247"/>
      <c r="Y9" s="247"/>
      <c r="Z9" s="247"/>
      <c r="AA9" s="247"/>
      <c r="AB9" s="247"/>
      <c r="AC9" s="247"/>
      <c r="AD9" s="247"/>
      <c r="AE9" s="247"/>
      <c r="AF9" s="248"/>
      <c r="AG9" s="249"/>
      <c r="AH9" s="250"/>
      <c r="AI9" s="250"/>
      <c r="AJ9" s="250"/>
      <c r="AK9" s="250"/>
      <c r="AL9" s="250"/>
      <c r="AM9" s="251"/>
      <c r="AV9" s="66"/>
    </row>
    <row r="10" spans="1:98" s="66" customFormat="1" ht="20.25" customHeight="1">
      <c r="A10" s="213" t="s">
        <v>270</v>
      </c>
      <c r="B10" s="214"/>
      <c r="C10" s="214"/>
      <c r="D10" s="214"/>
      <c r="E10" s="214"/>
      <c r="F10" s="214"/>
      <c r="G10" s="214"/>
      <c r="H10" s="214"/>
      <c r="I10" s="214"/>
      <c r="J10" s="214"/>
      <c r="K10" s="215"/>
      <c r="L10" s="225"/>
      <c r="M10" s="226"/>
      <c r="N10" s="226"/>
      <c r="O10" s="226"/>
      <c r="P10" s="226"/>
      <c r="Q10" s="226"/>
      <c r="R10" s="226"/>
      <c r="S10" s="226"/>
      <c r="T10" s="226"/>
      <c r="U10" s="226"/>
      <c r="V10" s="226"/>
      <c r="W10" s="226"/>
      <c r="X10" s="226"/>
      <c r="Y10" s="226"/>
      <c r="Z10" s="226"/>
      <c r="AA10" s="226"/>
      <c r="AB10" s="226"/>
      <c r="AC10" s="226"/>
      <c r="AD10" s="226"/>
      <c r="AE10" s="226"/>
      <c r="AF10" s="227"/>
      <c r="AG10" s="228" t="s">
        <v>66</v>
      </c>
      <c r="AH10" s="229"/>
      <c r="AI10" s="230"/>
      <c r="AJ10" s="220"/>
      <c r="AK10" s="220"/>
      <c r="AL10" s="231" t="s">
        <v>67</v>
      </c>
      <c r="AM10" s="232"/>
      <c r="AP10" s="303"/>
      <c r="AQ10" s="303"/>
      <c r="AR10" s="303"/>
      <c r="AS10" s="303"/>
      <c r="AT10" s="303"/>
      <c r="AU10" s="303"/>
    </row>
    <row r="11" spans="1:98" s="66" customFormat="1" ht="18" customHeight="1">
      <c r="A11" s="222" t="s">
        <v>255</v>
      </c>
      <c r="B11" s="223"/>
      <c r="C11" s="223"/>
      <c r="D11" s="223"/>
      <c r="E11" s="223"/>
      <c r="F11" s="223"/>
      <c r="G11" s="223"/>
      <c r="H11" s="224"/>
      <c r="I11" s="197" t="s">
        <v>327</v>
      </c>
      <c r="J11" s="141" t="s">
        <v>256</v>
      </c>
      <c r="K11" s="142"/>
      <c r="L11" s="143"/>
      <c r="M11" s="143"/>
      <c r="N11" s="143"/>
      <c r="O11" s="143"/>
      <c r="P11" s="143"/>
      <c r="Q11" s="143"/>
      <c r="R11" s="143"/>
      <c r="S11" s="143"/>
      <c r="T11" s="143"/>
      <c r="U11" s="143"/>
      <c r="V11" s="143"/>
      <c r="W11" s="143"/>
      <c r="X11" s="143"/>
      <c r="Y11" s="197" t="s">
        <v>327</v>
      </c>
      <c r="Z11" s="141" t="s">
        <v>257</v>
      </c>
      <c r="AA11" s="142"/>
      <c r="AB11" s="143"/>
      <c r="AC11" s="143"/>
      <c r="AD11" s="143"/>
      <c r="AE11" s="143"/>
      <c r="AF11" s="143"/>
      <c r="AG11" s="143"/>
      <c r="AH11" s="143"/>
      <c r="AI11" s="143"/>
      <c r="AJ11" s="143"/>
      <c r="AK11" s="143"/>
      <c r="AL11" s="143"/>
      <c r="AM11" s="144"/>
    </row>
    <row r="12" spans="1:98" s="66" customFormat="1" ht="6" customHeight="1">
      <c r="A12" s="145"/>
      <c r="B12" s="145"/>
      <c r="C12" s="145"/>
      <c r="D12" s="145"/>
      <c r="E12" s="145"/>
      <c r="F12" s="145"/>
      <c r="G12" s="145"/>
      <c r="H12" s="145"/>
      <c r="I12" s="70"/>
      <c r="J12" s="146"/>
      <c r="K12" s="70"/>
      <c r="L12" s="69"/>
      <c r="M12" s="69"/>
      <c r="N12" s="69"/>
      <c r="O12" s="69"/>
      <c r="P12" s="69"/>
      <c r="Q12" s="69"/>
      <c r="R12" s="69"/>
      <c r="S12" s="69"/>
      <c r="T12" s="69"/>
      <c r="U12" s="70"/>
      <c r="V12" s="69"/>
      <c r="W12" s="69"/>
      <c r="X12" s="69"/>
      <c r="Y12" s="146"/>
      <c r="Z12" s="147"/>
      <c r="AA12" s="70"/>
      <c r="AB12" s="69"/>
      <c r="AC12" s="69"/>
      <c r="AD12" s="69"/>
      <c r="AE12" s="69"/>
      <c r="AF12" s="69"/>
      <c r="AG12" s="69"/>
      <c r="AH12" s="69"/>
      <c r="AI12" s="69"/>
      <c r="AJ12" s="69"/>
      <c r="AK12" s="69"/>
      <c r="AL12" s="69"/>
      <c r="AM12" s="69"/>
    </row>
    <row r="13" spans="1:98" s="66" customFormat="1" ht="6" customHeight="1">
      <c r="I13" s="68"/>
      <c r="J13" s="74"/>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row>
    <row r="14" spans="1:98" s="66" customFormat="1" ht="6" customHeight="1">
      <c r="I14" s="68"/>
      <c r="J14" s="74"/>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row>
    <row r="15" spans="1:98" s="66" customFormat="1" ht="12">
      <c r="A15" s="210" t="s">
        <v>298</v>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2"/>
    </row>
    <row r="16" spans="1:98" s="66" customFormat="1" ht="3" customHeight="1" thickBot="1">
      <c r="I16" s="68"/>
      <c r="J16" s="74"/>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1:48" ht="19.5" customHeight="1">
      <c r="A17" s="148" t="s">
        <v>258</v>
      </c>
      <c r="B17" s="66"/>
      <c r="C17" s="71"/>
      <c r="D17" s="66"/>
      <c r="E17" s="72"/>
      <c r="F17" s="66"/>
      <c r="G17" s="66"/>
      <c r="H17" s="66"/>
      <c r="I17" s="66"/>
      <c r="J17" s="73"/>
      <c r="K17" s="73"/>
      <c r="L17" s="73"/>
      <c r="M17" s="73"/>
      <c r="N17" s="73"/>
      <c r="O17" s="149"/>
      <c r="P17" s="71"/>
      <c r="S17" s="73"/>
      <c r="T17" s="74"/>
      <c r="U17" s="73"/>
      <c r="V17" s="73"/>
      <c r="W17" s="71"/>
      <c r="AC17" s="256"/>
      <c r="AD17" s="257" t="s">
        <v>259</v>
      </c>
      <c r="AE17" s="258"/>
      <c r="AF17" s="258"/>
      <c r="AG17" s="258"/>
      <c r="AH17" s="258"/>
      <c r="AI17" s="259" t="s">
        <v>16</v>
      </c>
      <c r="AJ17" s="260"/>
      <c r="AK17" s="260"/>
      <c r="AL17" s="260"/>
      <c r="AM17" s="261"/>
      <c r="AV17" s="66"/>
    </row>
    <row r="18" spans="1:48">
      <c r="A18" s="148"/>
      <c r="B18" s="66"/>
      <c r="C18" s="71"/>
      <c r="D18" s="66"/>
      <c r="E18" s="72"/>
      <c r="F18" s="66"/>
      <c r="G18" s="66"/>
      <c r="H18" s="66"/>
      <c r="I18" s="66"/>
      <c r="J18" s="73"/>
      <c r="K18" s="73"/>
      <c r="L18" s="73"/>
      <c r="M18" s="73"/>
      <c r="N18" s="73"/>
      <c r="O18" s="149"/>
      <c r="P18" s="71"/>
      <c r="S18" s="73"/>
      <c r="T18" s="74"/>
      <c r="U18" s="73"/>
      <c r="V18" s="73"/>
      <c r="W18" s="150"/>
      <c r="AC18" s="256"/>
      <c r="AD18" s="262" t="str">
        <f>IFERROR(VLOOKUP(L10,リスト!B2:D23,2,FALSE),IFERROR(VLOOKUP(L10,リスト!B24:D30,2,FALSE)*AJ10,""))</f>
        <v/>
      </c>
      <c r="AE18" s="263"/>
      <c r="AF18" s="263"/>
      <c r="AG18" s="264" t="s">
        <v>56</v>
      </c>
      <c r="AH18" s="264"/>
      <c r="AI18" s="265">
        <f>MIN(AD18,ROUNDDOWN((H26+H35)/1000,0))</f>
        <v>0</v>
      </c>
      <c r="AJ18" s="266"/>
      <c r="AK18" s="266"/>
      <c r="AL18" s="269" t="s">
        <v>56</v>
      </c>
      <c r="AM18" s="270"/>
    </row>
    <row r="19" spans="1:48" ht="13.8" thickBot="1">
      <c r="A19" s="71" t="s">
        <v>260</v>
      </c>
      <c r="B19" s="66"/>
      <c r="C19" s="71"/>
      <c r="D19" s="66"/>
      <c r="E19" s="72"/>
      <c r="F19" s="66"/>
      <c r="G19" s="66"/>
      <c r="H19" s="66"/>
      <c r="I19" s="66"/>
      <c r="J19" s="73"/>
      <c r="K19" s="73"/>
      <c r="L19" s="73"/>
      <c r="M19" s="73"/>
      <c r="N19" s="73"/>
      <c r="O19" s="149"/>
      <c r="P19" s="71"/>
      <c r="S19" s="73"/>
      <c r="T19" s="74"/>
      <c r="U19" s="73"/>
      <c r="V19" s="73"/>
      <c r="W19" s="150"/>
      <c r="AC19" s="256"/>
      <c r="AD19" s="262"/>
      <c r="AE19" s="263"/>
      <c r="AF19" s="263"/>
      <c r="AG19" s="264"/>
      <c r="AH19" s="264"/>
      <c r="AI19" s="267"/>
      <c r="AJ19" s="268"/>
      <c r="AK19" s="268"/>
      <c r="AL19" s="271"/>
      <c r="AM19" s="272"/>
    </row>
    <row r="20" spans="1:48" ht="15" customHeight="1">
      <c r="A20" s="213" t="s">
        <v>261</v>
      </c>
      <c r="B20" s="214"/>
      <c r="C20" s="214"/>
      <c r="D20" s="214"/>
      <c r="E20" s="214"/>
      <c r="F20" s="214"/>
      <c r="G20" s="215"/>
      <c r="H20" s="214" t="s">
        <v>262</v>
      </c>
      <c r="I20" s="214"/>
      <c r="J20" s="214"/>
      <c r="K20" s="214"/>
      <c r="L20" s="214"/>
      <c r="M20" s="213" t="s">
        <v>42</v>
      </c>
      <c r="N20" s="214"/>
      <c r="O20" s="214"/>
      <c r="P20" s="214"/>
      <c r="Q20" s="214"/>
      <c r="R20" s="214"/>
      <c r="S20" s="214"/>
      <c r="T20" s="214"/>
      <c r="U20" s="214"/>
      <c r="V20" s="214"/>
      <c r="W20" s="214"/>
      <c r="X20" s="214"/>
      <c r="Y20" s="214"/>
      <c r="Z20" s="214"/>
      <c r="AA20" s="214"/>
      <c r="AB20" s="214"/>
      <c r="AC20" s="214"/>
      <c r="AD20" s="214"/>
      <c r="AE20" s="214"/>
      <c r="AF20" s="214"/>
      <c r="AG20" s="214"/>
      <c r="AH20" s="214"/>
      <c r="AI20" s="237"/>
      <c r="AJ20" s="237"/>
      <c r="AK20" s="237"/>
      <c r="AL20" s="237"/>
      <c r="AM20" s="238"/>
    </row>
    <row r="21" spans="1:48" ht="15" customHeight="1">
      <c r="A21" s="308"/>
      <c r="B21" s="308"/>
      <c r="C21" s="308"/>
      <c r="D21" s="308"/>
      <c r="E21" s="308"/>
      <c r="F21" s="308"/>
      <c r="G21" s="309"/>
      <c r="H21" s="273"/>
      <c r="I21" s="273"/>
      <c r="J21" s="273"/>
      <c r="K21" s="273"/>
      <c r="L21" s="273"/>
      <c r="M21" s="274"/>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6"/>
    </row>
    <row r="22" spans="1:48" ht="15" customHeight="1">
      <c r="A22" s="306"/>
      <c r="B22" s="306"/>
      <c r="C22" s="306"/>
      <c r="D22" s="306"/>
      <c r="E22" s="306"/>
      <c r="F22" s="306"/>
      <c r="G22" s="307"/>
      <c r="H22" s="252"/>
      <c r="I22" s="252"/>
      <c r="J22" s="252"/>
      <c r="K22" s="252"/>
      <c r="L22" s="252"/>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5"/>
    </row>
    <row r="23" spans="1:48" ht="15" customHeight="1">
      <c r="A23" s="306"/>
      <c r="B23" s="306"/>
      <c r="C23" s="306"/>
      <c r="D23" s="306"/>
      <c r="E23" s="306"/>
      <c r="F23" s="306"/>
      <c r="G23" s="307"/>
      <c r="H23" s="252"/>
      <c r="I23" s="252"/>
      <c r="J23" s="252"/>
      <c r="K23" s="252"/>
      <c r="L23" s="252"/>
      <c r="M23" s="253"/>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5"/>
    </row>
    <row r="24" spans="1:48" ht="15" customHeight="1">
      <c r="A24" s="306"/>
      <c r="B24" s="306"/>
      <c r="C24" s="306"/>
      <c r="D24" s="306"/>
      <c r="E24" s="306"/>
      <c r="F24" s="306"/>
      <c r="G24" s="307"/>
      <c r="H24" s="252"/>
      <c r="I24" s="252"/>
      <c r="J24" s="252"/>
      <c r="K24" s="252"/>
      <c r="L24" s="252"/>
      <c r="M24" s="253"/>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5"/>
      <c r="AV24" s="66"/>
    </row>
    <row r="25" spans="1:48" ht="15" customHeight="1">
      <c r="A25" s="304"/>
      <c r="B25" s="304"/>
      <c r="C25" s="304"/>
      <c r="D25" s="304"/>
      <c r="E25" s="304"/>
      <c r="F25" s="304"/>
      <c r="G25" s="305"/>
      <c r="H25" s="252"/>
      <c r="I25" s="252"/>
      <c r="J25" s="252"/>
      <c r="K25" s="252"/>
      <c r="L25" s="252"/>
      <c r="M25" s="253"/>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5"/>
    </row>
    <row r="26" spans="1:48" ht="15" customHeight="1">
      <c r="A26" s="152" t="s">
        <v>73</v>
      </c>
      <c r="B26" s="153"/>
      <c r="C26" s="153"/>
      <c r="D26" s="153"/>
      <c r="E26" s="153"/>
      <c r="F26" s="153"/>
      <c r="G26" s="154"/>
      <c r="H26" s="277">
        <f>SUM(H21:L25)</f>
        <v>0</v>
      </c>
      <c r="I26" s="277"/>
      <c r="J26" s="277"/>
      <c r="K26" s="277"/>
      <c r="L26" s="278"/>
      <c r="M26" s="279"/>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1"/>
    </row>
    <row r="27" spans="1:48">
      <c r="A27" s="148"/>
      <c r="B27" s="66"/>
      <c r="C27" s="71"/>
      <c r="D27" s="66"/>
      <c r="E27" s="72"/>
      <c r="F27" s="66"/>
      <c r="G27" s="66"/>
      <c r="H27" s="66"/>
      <c r="I27" s="66"/>
      <c r="J27" s="73"/>
      <c r="K27" s="73"/>
      <c r="L27" s="73"/>
      <c r="M27" s="73"/>
      <c r="N27" s="73"/>
      <c r="O27" s="149"/>
      <c r="P27" s="71"/>
      <c r="S27" s="73"/>
      <c r="T27" s="74"/>
      <c r="U27" s="73"/>
      <c r="V27" s="73"/>
      <c r="W27" s="150"/>
      <c r="AD27" s="71"/>
      <c r="AE27" s="151"/>
      <c r="AF27" s="151"/>
      <c r="AG27" s="151"/>
      <c r="AH27" s="150"/>
      <c r="AI27" s="282"/>
      <c r="AJ27" s="282"/>
      <c r="AK27" s="282"/>
      <c r="AL27" s="283"/>
      <c r="AM27" s="283"/>
    </row>
    <row r="28" spans="1:48">
      <c r="A28" s="71" t="s">
        <v>263</v>
      </c>
      <c r="B28" s="66"/>
      <c r="C28" s="71"/>
      <c r="D28" s="66"/>
      <c r="E28" s="72"/>
      <c r="F28" s="66"/>
      <c r="G28" s="66"/>
      <c r="H28" s="66"/>
      <c r="I28" s="66"/>
      <c r="J28" s="73"/>
      <c r="K28" s="73"/>
      <c r="L28" s="73"/>
      <c r="M28" s="73"/>
      <c r="N28" s="73"/>
      <c r="O28" s="149"/>
      <c r="P28" s="71"/>
      <c r="S28" s="73"/>
      <c r="T28" s="74"/>
      <c r="U28" s="73"/>
      <c r="V28" s="73"/>
      <c r="W28" s="150"/>
      <c r="AD28" s="71"/>
      <c r="AE28" s="151"/>
      <c r="AF28" s="151"/>
      <c r="AG28" s="151"/>
      <c r="AH28" s="150"/>
      <c r="AI28" s="282"/>
      <c r="AJ28" s="282"/>
      <c r="AK28" s="282"/>
      <c r="AL28" s="283"/>
      <c r="AM28" s="283"/>
    </row>
    <row r="29" spans="1:48" ht="15" customHeight="1">
      <c r="A29" s="213" t="s">
        <v>261</v>
      </c>
      <c r="B29" s="214"/>
      <c r="C29" s="214"/>
      <c r="D29" s="214"/>
      <c r="E29" s="214"/>
      <c r="F29" s="214"/>
      <c r="G29" s="215"/>
      <c r="H29" s="214" t="s">
        <v>262</v>
      </c>
      <c r="I29" s="214"/>
      <c r="J29" s="214"/>
      <c r="K29" s="214"/>
      <c r="L29" s="214"/>
      <c r="M29" s="213" t="s">
        <v>42</v>
      </c>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5"/>
    </row>
    <row r="30" spans="1:48" ht="15" customHeight="1">
      <c r="A30" s="300"/>
      <c r="B30" s="301"/>
      <c r="C30" s="301"/>
      <c r="D30" s="301"/>
      <c r="E30" s="301"/>
      <c r="F30" s="301"/>
      <c r="G30" s="302"/>
      <c r="H30" s="273"/>
      <c r="I30" s="273"/>
      <c r="J30" s="273"/>
      <c r="K30" s="273"/>
      <c r="L30" s="273"/>
      <c r="M30" s="274"/>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6"/>
    </row>
    <row r="31" spans="1:48" ht="15" customHeight="1">
      <c r="A31" s="297"/>
      <c r="B31" s="298"/>
      <c r="C31" s="298"/>
      <c r="D31" s="298"/>
      <c r="E31" s="298"/>
      <c r="F31" s="298"/>
      <c r="G31" s="299"/>
      <c r="H31" s="252"/>
      <c r="I31" s="252"/>
      <c r="J31" s="252"/>
      <c r="K31" s="252"/>
      <c r="L31" s="252"/>
      <c r="M31" s="253"/>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5"/>
    </row>
    <row r="32" spans="1:48" ht="15" customHeight="1">
      <c r="A32" s="297"/>
      <c r="B32" s="298"/>
      <c r="C32" s="298"/>
      <c r="D32" s="298"/>
      <c r="E32" s="298"/>
      <c r="F32" s="298"/>
      <c r="G32" s="299"/>
      <c r="H32" s="252"/>
      <c r="I32" s="252"/>
      <c r="J32" s="252"/>
      <c r="K32" s="252"/>
      <c r="L32" s="252"/>
      <c r="M32" s="253"/>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5"/>
    </row>
    <row r="33" spans="1:48" ht="15" customHeight="1">
      <c r="A33" s="297"/>
      <c r="B33" s="298"/>
      <c r="C33" s="298"/>
      <c r="D33" s="298"/>
      <c r="E33" s="298"/>
      <c r="F33" s="298"/>
      <c r="G33" s="299"/>
      <c r="H33" s="252"/>
      <c r="I33" s="252"/>
      <c r="J33" s="252"/>
      <c r="K33" s="252"/>
      <c r="L33" s="252"/>
      <c r="M33" s="253"/>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5"/>
      <c r="AV33" s="66"/>
    </row>
    <row r="34" spans="1:48" ht="15" customHeight="1">
      <c r="A34" s="294"/>
      <c r="B34" s="295"/>
      <c r="C34" s="295"/>
      <c r="D34" s="295"/>
      <c r="E34" s="295"/>
      <c r="F34" s="295"/>
      <c r="G34" s="296"/>
      <c r="H34" s="252"/>
      <c r="I34" s="252"/>
      <c r="J34" s="252"/>
      <c r="K34" s="252"/>
      <c r="L34" s="252"/>
      <c r="M34" s="253"/>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5"/>
    </row>
    <row r="35" spans="1:48" ht="15" customHeight="1">
      <c r="A35" s="152" t="s">
        <v>73</v>
      </c>
      <c r="B35" s="153"/>
      <c r="C35" s="153"/>
      <c r="D35" s="153"/>
      <c r="E35" s="153"/>
      <c r="F35" s="153"/>
      <c r="G35" s="154"/>
      <c r="H35" s="277">
        <f>SUM(H30:L34)</f>
        <v>0</v>
      </c>
      <c r="I35" s="277"/>
      <c r="J35" s="277"/>
      <c r="K35" s="277"/>
      <c r="L35" s="278"/>
      <c r="M35" s="279"/>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1"/>
    </row>
    <row r="36" spans="1:48" ht="6" customHeight="1" thickBot="1">
      <c r="A36" s="155"/>
      <c r="B36" s="155"/>
      <c r="C36" s="155"/>
      <c r="D36" s="155"/>
      <c r="E36" s="156"/>
      <c r="F36" s="156"/>
      <c r="G36" s="156"/>
      <c r="H36" s="156"/>
      <c r="I36" s="156"/>
      <c r="J36" s="157"/>
      <c r="K36" s="157"/>
      <c r="L36" s="157"/>
      <c r="M36" s="157"/>
      <c r="N36" s="157"/>
      <c r="AH36" s="158"/>
    </row>
    <row r="37" spans="1:48" s="66" customFormat="1" ht="19.5" customHeight="1">
      <c r="A37" s="159" t="s">
        <v>264</v>
      </c>
      <c r="B37" s="160"/>
      <c r="C37" s="160"/>
      <c r="D37" s="160"/>
      <c r="E37" s="160"/>
      <c r="F37" s="160"/>
      <c r="G37" s="160"/>
      <c r="H37" s="160"/>
      <c r="I37" s="161"/>
      <c r="J37" s="162"/>
      <c r="K37" s="160"/>
      <c r="L37" s="163"/>
      <c r="M37" s="163"/>
      <c r="N37" s="163"/>
      <c r="O37" s="160"/>
      <c r="P37" s="160"/>
      <c r="Q37" s="160"/>
      <c r="R37" s="160"/>
      <c r="S37" s="160"/>
      <c r="T37" s="164"/>
      <c r="U37" s="164"/>
      <c r="V37" s="164"/>
      <c r="W37" s="164"/>
      <c r="AC37" s="256"/>
      <c r="AD37" s="257" t="s">
        <v>259</v>
      </c>
      <c r="AE37" s="258"/>
      <c r="AF37" s="258"/>
      <c r="AG37" s="258"/>
      <c r="AH37" s="258"/>
      <c r="AI37" s="259" t="s">
        <v>16</v>
      </c>
      <c r="AJ37" s="260"/>
      <c r="AK37" s="260"/>
      <c r="AL37" s="260"/>
      <c r="AM37" s="261"/>
    </row>
    <row r="38" spans="1:48" s="66" customFormat="1" ht="13.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AC38" s="256"/>
      <c r="AD38" s="284" t="str">
        <f>IFERROR(VLOOKUP(L10,リスト!B24:E30,4,FALSE)*AJ10,"")</f>
        <v/>
      </c>
      <c r="AE38" s="285"/>
      <c r="AF38" s="285"/>
      <c r="AG38" s="288" t="s">
        <v>56</v>
      </c>
      <c r="AH38" s="288"/>
      <c r="AI38" s="289" t="str">
        <f>IF(AD38="","",MIN(AD38,ROUNDDOWN(H46/1000,0)))</f>
        <v/>
      </c>
      <c r="AJ38" s="290"/>
      <c r="AK38" s="290"/>
      <c r="AL38" s="288" t="s">
        <v>56</v>
      </c>
      <c r="AM38" s="293"/>
    </row>
    <row r="39" spans="1:48" s="66" customFormat="1" ht="12">
      <c r="A39" s="165"/>
      <c r="B39" s="160"/>
      <c r="C39" s="160"/>
      <c r="D39" s="160"/>
      <c r="E39" s="160"/>
      <c r="F39" s="160"/>
      <c r="G39" s="160"/>
      <c r="H39" s="160"/>
      <c r="I39" s="160"/>
      <c r="J39" s="160"/>
      <c r="K39" s="160"/>
      <c r="L39" s="160"/>
      <c r="M39" s="160"/>
      <c r="N39" s="160"/>
      <c r="O39" s="160"/>
      <c r="P39" s="160"/>
      <c r="Q39" s="160"/>
      <c r="R39" s="160"/>
      <c r="S39" s="160"/>
      <c r="T39" s="160"/>
      <c r="U39" s="160"/>
      <c r="V39" s="160"/>
      <c r="W39" s="160"/>
      <c r="AC39" s="256"/>
      <c r="AD39" s="286"/>
      <c r="AE39" s="287"/>
      <c r="AF39" s="287"/>
      <c r="AG39" s="288"/>
      <c r="AH39" s="288"/>
      <c r="AI39" s="291"/>
      <c r="AJ39" s="292"/>
      <c r="AK39" s="292"/>
      <c r="AL39" s="288"/>
      <c r="AM39" s="293"/>
      <c r="AT39" s="166"/>
    </row>
    <row r="40" spans="1:48" ht="15" customHeight="1">
      <c r="A40" s="213" t="s">
        <v>261</v>
      </c>
      <c r="B40" s="214"/>
      <c r="C40" s="214"/>
      <c r="D40" s="214"/>
      <c r="E40" s="214"/>
      <c r="F40" s="214"/>
      <c r="G40" s="215"/>
      <c r="H40" s="214" t="s">
        <v>262</v>
      </c>
      <c r="I40" s="214"/>
      <c r="J40" s="214"/>
      <c r="K40" s="214"/>
      <c r="L40" s="214"/>
      <c r="M40" s="213" t="s">
        <v>42</v>
      </c>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5"/>
    </row>
    <row r="41" spans="1:48" ht="15" customHeight="1">
      <c r="A41" s="300"/>
      <c r="B41" s="301"/>
      <c r="C41" s="301"/>
      <c r="D41" s="301"/>
      <c r="E41" s="301"/>
      <c r="F41" s="301"/>
      <c r="G41" s="302"/>
      <c r="H41" s="273"/>
      <c r="I41" s="273"/>
      <c r="J41" s="273"/>
      <c r="K41" s="273"/>
      <c r="L41" s="273"/>
      <c r="M41" s="274"/>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6"/>
    </row>
    <row r="42" spans="1:48" ht="15" customHeight="1">
      <c r="A42" s="297"/>
      <c r="B42" s="298"/>
      <c r="C42" s="298"/>
      <c r="D42" s="298"/>
      <c r="E42" s="298"/>
      <c r="F42" s="298"/>
      <c r="G42" s="299"/>
      <c r="H42" s="252"/>
      <c r="I42" s="252"/>
      <c r="J42" s="252"/>
      <c r="K42" s="252"/>
      <c r="L42" s="252"/>
      <c r="M42" s="253"/>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5"/>
    </row>
    <row r="43" spans="1:48" ht="15" customHeight="1">
      <c r="A43" s="297"/>
      <c r="B43" s="298"/>
      <c r="C43" s="298"/>
      <c r="D43" s="298"/>
      <c r="E43" s="298"/>
      <c r="F43" s="298"/>
      <c r="G43" s="299"/>
      <c r="H43" s="252"/>
      <c r="I43" s="252"/>
      <c r="J43" s="252"/>
      <c r="K43" s="252"/>
      <c r="L43" s="252"/>
      <c r="M43" s="253"/>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5"/>
    </row>
    <row r="44" spans="1:48" ht="15" customHeight="1">
      <c r="A44" s="297"/>
      <c r="B44" s="298"/>
      <c r="C44" s="298"/>
      <c r="D44" s="298"/>
      <c r="E44" s="298"/>
      <c r="F44" s="298"/>
      <c r="G44" s="299"/>
      <c r="H44" s="252"/>
      <c r="I44" s="252"/>
      <c r="J44" s="252"/>
      <c r="K44" s="252"/>
      <c r="L44" s="252"/>
      <c r="M44" s="253"/>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5"/>
    </row>
    <row r="45" spans="1:48" ht="15" customHeight="1">
      <c r="A45" s="294"/>
      <c r="B45" s="295"/>
      <c r="C45" s="295"/>
      <c r="D45" s="295"/>
      <c r="E45" s="295"/>
      <c r="F45" s="295"/>
      <c r="G45" s="296"/>
      <c r="H45" s="252"/>
      <c r="I45" s="252"/>
      <c r="J45" s="252"/>
      <c r="K45" s="252"/>
      <c r="L45" s="252"/>
      <c r="M45" s="253"/>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5"/>
    </row>
    <row r="46" spans="1:48" ht="15" customHeight="1">
      <c r="A46" s="152" t="s">
        <v>73</v>
      </c>
      <c r="B46" s="167"/>
      <c r="C46" s="167"/>
      <c r="D46" s="167"/>
      <c r="E46" s="153"/>
      <c r="F46" s="153"/>
      <c r="G46" s="154"/>
      <c r="H46" s="277">
        <f>SUM(H41:L45)</f>
        <v>0</v>
      </c>
      <c r="I46" s="277"/>
      <c r="J46" s="277"/>
      <c r="K46" s="277"/>
      <c r="L46" s="278"/>
      <c r="M46" s="279"/>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1"/>
    </row>
    <row r="47" spans="1:48" ht="4.5" customHeight="1">
      <c r="A47" s="155"/>
      <c r="B47" s="155"/>
      <c r="C47" s="155"/>
      <c r="D47" s="155"/>
      <c r="E47" s="168"/>
      <c r="F47" s="168"/>
      <c r="G47" s="168"/>
      <c r="H47" s="168"/>
      <c r="I47" s="168"/>
      <c r="J47" s="169"/>
      <c r="K47" s="169"/>
      <c r="L47" s="169"/>
      <c r="M47" s="169"/>
      <c r="N47" s="169"/>
      <c r="O47" s="168"/>
      <c r="P47" s="168"/>
      <c r="Q47" s="168"/>
      <c r="R47" s="168"/>
      <c r="S47" s="168"/>
      <c r="T47" s="168"/>
      <c r="U47" s="168"/>
      <c r="V47" s="168"/>
      <c r="W47" s="168"/>
      <c r="X47" s="168"/>
      <c r="Y47" s="170"/>
      <c r="Z47" s="170"/>
      <c r="AA47" s="170"/>
      <c r="AB47" s="170"/>
      <c r="AC47" s="170"/>
      <c r="AD47" s="170"/>
      <c r="AE47" s="168"/>
      <c r="AF47" s="168"/>
      <c r="AG47" s="168"/>
      <c r="AH47" s="168"/>
      <c r="AI47" s="168"/>
      <c r="AJ47" s="168"/>
      <c r="AK47" s="168"/>
      <c r="AL47" s="168"/>
      <c r="AM47" s="168"/>
    </row>
    <row r="48" spans="1:48">
      <c r="A48" s="71" t="s">
        <v>265</v>
      </c>
    </row>
    <row r="50" spans="35:39">
      <c r="AI50" s="283"/>
      <c r="AJ50" s="283"/>
      <c r="AK50" s="283"/>
      <c r="AL50" s="283"/>
      <c r="AM50" s="283"/>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8"/>
  <dataValidations count="2">
    <dataValidation imeMode="halfAlpha" allowBlank="1" showInputMessage="1" showErrorMessage="1" sqref="S17:V19 J17:N19 S28:V28 J28:N28" xr:uid="{D0D15AE6-D5E2-4ADA-8F80-60D4775E4272}"/>
    <dataValidation type="list" allowBlank="1" showInputMessage="1" showErrorMessage="1" sqref="I11 Y11" xr:uid="{209A98DB-5DA8-4DE5-AFFD-0370BB737F84}">
      <formula1>$CT$1:$CT$2</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zoomScaleNormal="100" zoomScaleSheetLayoutView="100" workbookViewId="0">
      <selection activeCell="C13" sqref="C13:E13"/>
    </sheetView>
  </sheetViews>
  <sheetFormatPr defaultColWidth="9.6640625" defaultRowHeight="16.2"/>
  <cols>
    <col min="1" max="1" width="4" style="114" customWidth="1"/>
    <col min="2" max="2" width="26.88671875" style="114" customWidth="1"/>
    <col min="3" max="5" width="13" style="114" customWidth="1"/>
    <col min="6" max="6" width="25.21875" style="114" customWidth="1"/>
    <col min="7" max="16384" width="9.6640625" style="114"/>
  </cols>
  <sheetData>
    <row r="1" spans="1:6">
      <c r="A1" s="113" t="s">
        <v>299</v>
      </c>
    </row>
    <row r="2" spans="1:6" ht="41.4" customHeight="1">
      <c r="A2" s="474" t="s">
        <v>271</v>
      </c>
      <c r="B2" s="474"/>
      <c r="C2" s="474"/>
      <c r="D2" s="474"/>
      <c r="E2" s="474"/>
      <c r="F2" s="474"/>
    </row>
    <row r="3" spans="1:6" ht="41.4" customHeight="1" thickBot="1">
      <c r="A3" s="114" t="s">
        <v>125</v>
      </c>
      <c r="F3" s="115" t="s">
        <v>126</v>
      </c>
    </row>
    <row r="4" spans="1:6" s="116" customFormat="1" ht="41.4" customHeight="1" thickBot="1">
      <c r="B4" s="117" t="s">
        <v>127</v>
      </c>
      <c r="C4" s="463" t="s">
        <v>128</v>
      </c>
      <c r="D4" s="463"/>
      <c r="E4" s="463"/>
      <c r="F4" s="118" t="s">
        <v>129</v>
      </c>
    </row>
    <row r="5" spans="1:6" s="116" customFormat="1" ht="54" customHeight="1" thickTop="1">
      <c r="B5" s="119" t="s">
        <v>318</v>
      </c>
      <c r="C5" s="475">
        <f ca="1">申請額一覧!G20*1000</f>
        <v>0</v>
      </c>
      <c r="D5" s="476"/>
      <c r="E5" s="477"/>
      <c r="F5" s="120"/>
    </row>
    <row r="6" spans="1:6" s="116" customFormat="1" ht="54" customHeight="1" thickBot="1">
      <c r="B6" s="121" t="s">
        <v>319</v>
      </c>
      <c r="C6" s="478">
        <f ca="1">C16-C5</f>
        <v>0</v>
      </c>
      <c r="D6" s="479"/>
      <c r="E6" s="480"/>
      <c r="F6" s="122"/>
    </row>
    <row r="7" spans="1:6" ht="54" hidden="1" customHeight="1">
      <c r="B7" s="123" t="s">
        <v>130</v>
      </c>
      <c r="C7" s="481"/>
      <c r="D7" s="481"/>
      <c r="E7" s="481"/>
      <c r="F7" s="124"/>
    </row>
    <row r="8" spans="1:6" ht="41.4" customHeight="1" thickBot="1">
      <c r="B8" s="125" t="s">
        <v>131</v>
      </c>
      <c r="C8" s="472">
        <f ca="1">SUM(C5:E7)</f>
        <v>0</v>
      </c>
      <c r="D8" s="473"/>
      <c r="E8" s="473"/>
      <c r="F8" s="126"/>
    </row>
    <row r="9" spans="1:6" ht="41.4" customHeight="1"/>
    <row r="10" spans="1:6" ht="41.4" customHeight="1" thickBot="1">
      <c r="A10" s="114" t="s">
        <v>132</v>
      </c>
      <c r="F10" s="115" t="s">
        <v>126</v>
      </c>
    </row>
    <row r="11" spans="1:6" s="116" customFormat="1" ht="41.4" customHeight="1" thickBot="1">
      <c r="B11" s="117" t="s">
        <v>127</v>
      </c>
      <c r="C11" s="463" t="s">
        <v>128</v>
      </c>
      <c r="D11" s="463"/>
      <c r="E11" s="463"/>
      <c r="F11" s="118" t="s">
        <v>129</v>
      </c>
    </row>
    <row r="12" spans="1:6" s="116" customFormat="1" ht="41.4" customHeight="1" thickTop="1">
      <c r="B12" s="198" t="s">
        <v>316</v>
      </c>
      <c r="C12" s="464">
        <f>SUM(事業計画書1:収支予算書!$H$26)+SUM(事業計画書1:収支予算書!$H$35)</f>
        <v>0</v>
      </c>
      <c r="D12" s="464"/>
      <c r="E12" s="464"/>
      <c r="F12" s="191"/>
    </row>
    <row r="13" spans="1:6" s="116" customFormat="1" ht="41.4" customHeight="1">
      <c r="B13" s="199" t="s">
        <v>317</v>
      </c>
      <c r="C13" s="469">
        <f>SUM(事業計画書1:収支予算書!$H$46)</f>
        <v>0</v>
      </c>
      <c r="D13" s="470"/>
      <c r="E13" s="471"/>
      <c r="F13" s="192"/>
    </row>
    <row r="14" spans="1:6" s="116" customFormat="1" ht="41.4" customHeight="1">
      <c r="B14" s="131"/>
      <c r="C14" s="466"/>
      <c r="D14" s="467"/>
      <c r="E14" s="468"/>
      <c r="F14" s="192"/>
    </row>
    <row r="15" spans="1:6" s="116" customFormat="1" ht="41.4" customHeight="1" thickBot="1">
      <c r="B15" s="127"/>
      <c r="C15" s="465"/>
      <c r="D15" s="465"/>
      <c r="E15" s="465"/>
      <c r="F15" s="128"/>
    </row>
    <row r="16" spans="1:6" ht="41.4" customHeight="1" thickBot="1">
      <c r="B16" s="129" t="s">
        <v>131</v>
      </c>
      <c r="C16" s="461">
        <f>SUM(C12:E15)</f>
        <v>0</v>
      </c>
      <c r="D16" s="462"/>
      <c r="E16" s="462"/>
      <c r="F16" s="130"/>
    </row>
    <row r="17" spans="2:2" ht="41.4" customHeight="1"/>
    <row r="21" spans="2:2">
      <c r="B21" s="112"/>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8"/>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F6FA-8515-4F44-9A61-C296A4B7145B}">
  <sheetPr>
    <tabColor rgb="FFFFFF00"/>
    <pageSetUpPr fitToPage="1"/>
  </sheetPr>
  <dimension ref="A1:N52"/>
  <sheetViews>
    <sheetView showGridLines="0" view="pageBreakPreview" zoomScaleNormal="100" zoomScaleSheetLayoutView="100" workbookViewId="0">
      <selection activeCell="A13" sqref="A13"/>
    </sheetView>
  </sheetViews>
  <sheetFormatPr defaultRowHeight="13.2"/>
  <cols>
    <col min="1" max="5" width="8.88671875" style="173"/>
    <col min="6" max="6" width="16.109375" style="173" customWidth="1"/>
    <col min="7" max="7" width="8.88671875" style="173"/>
    <col min="8" max="8" width="10.77734375" style="173" customWidth="1"/>
    <col min="9" max="9" width="11.44140625" style="173" customWidth="1"/>
    <col min="10" max="261" width="8.88671875" style="173"/>
    <col min="262" max="262" width="13.6640625" style="173" customWidth="1"/>
    <col min="263" max="263" width="8.88671875" style="173"/>
    <col min="264" max="264" width="10.77734375" style="173" customWidth="1"/>
    <col min="265" max="517" width="8.88671875" style="173"/>
    <col min="518" max="518" width="13.6640625" style="173" customWidth="1"/>
    <col min="519" max="519" width="8.88671875" style="173"/>
    <col min="520" max="520" width="10.77734375" style="173" customWidth="1"/>
    <col min="521" max="773" width="8.88671875" style="173"/>
    <col min="774" max="774" width="13.6640625" style="173" customWidth="1"/>
    <col min="775" max="775" width="8.88671875" style="173"/>
    <col min="776" max="776" width="10.77734375" style="173" customWidth="1"/>
    <col min="777" max="1029" width="8.88671875" style="173"/>
    <col min="1030" max="1030" width="13.6640625" style="173" customWidth="1"/>
    <col min="1031" max="1031" width="8.88671875" style="173"/>
    <col min="1032" max="1032" width="10.77734375" style="173" customWidth="1"/>
    <col min="1033" max="1285" width="8.88671875" style="173"/>
    <col min="1286" max="1286" width="13.6640625" style="173" customWidth="1"/>
    <col min="1287" max="1287" width="8.88671875" style="173"/>
    <col min="1288" max="1288" width="10.77734375" style="173" customWidth="1"/>
    <col min="1289" max="1541" width="8.88671875" style="173"/>
    <col min="1542" max="1542" width="13.6640625" style="173" customWidth="1"/>
    <col min="1543" max="1543" width="8.88671875" style="173"/>
    <col min="1544" max="1544" width="10.77734375" style="173" customWidth="1"/>
    <col min="1545" max="1797" width="8.88671875" style="173"/>
    <col min="1798" max="1798" width="13.6640625" style="173" customWidth="1"/>
    <col min="1799" max="1799" width="8.88671875" style="173"/>
    <col min="1800" max="1800" width="10.77734375" style="173" customWidth="1"/>
    <col min="1801" max="2053" width="8.88671875" style="173"/>
    <col min="2054" max="2054" width="13.6640625" style="173" customWidth="1"/>
    <col min="2055" max="2055" width="8.88671875" style="173"/>
    <col min="2056" max="2056" width="10.77734375" style="173" customWidth="1"/>
    <col min="2057" max="2309" width="8.88671875" style="173"/>
    <col min="2310" max="2310" width="13.6640625" style="173" customWidth="1"/>
    <col min="2311" max="2311" width="8.88671875" style="173"/>
    <col min="2312" max="2312" width="10.77734375" style="173" customWidth="1"/>
    <col min="2313" max="2565" width="8.88671875" style="173"/>
    <col min="2566" max="2566" width="13.6640625" style="173" customWidth="1"/>
    <col min="2567" max="2567" width="8.88671875" style="173"/>
    <col min="2568" max="2568" width="10.77734375" style="173" customWidth="1"/>
    <col min="2569" max="2821" width="8.88671875" style="173"/>
    <col min="2822" max="2822" width="13.6640625" style="173" customWidth="1"/>
    <col min="2823" max="2823" width="8.88671875" style="173"/>
    <col min="2824" max="2824" width="10.77734375" style="173" customWidth="1"/>
    <col min="2825" max="3077" width="8.88671875" style="173"/>
    <col min="3078" max="3078" width="13.6640625" style="173" customWidth="1"/>
    <col min="3079" max="3079" width="8.88671875" style="173"/>
    <col min="3080" max="3080" width="10.77734375" style="173" customWidth="1"/>
    <col min="3081" max="3333" width="8.88671875" style="173"/>
    <col min="3334" max="3334" width="13.6640625" style="173" customWidth="1"/>
    <col min="3335" max="3335" width="8.88671875" style="173"/>
    <col min="3336" max="3336" width="10.77734375" style="173" customWidth="1"/>
    <col min="3337" max="3589" width="8.88671875" style="173"/>
    <col min="3590" max="3590" width="13.6640625" style="173" customWidth="1"/>
    <col min="3591" max="3591" width="8.88671875" style="173"/>
    <col min="3592" max="3592" width="10.77734375" style="173" customWidth="1"/>
    <col min="3593" max="3845" width="8.88671875" style="173"/>
    <col min="3846" max="3846" width="13.6640625" style="173" customWidth="1"/>
    <col min="3847" max="3847" width="8.88671875" style="173"/>
    <col min="3848" max="3848" width="10.77734375" style="173" customWidth="1"/>
    <col min="3849" max="4101" width="8.88671875" style="173"/>
    <col min="4102" max="4102" width="13.6640625" style="173" customWidth="1"/>
    <col min="4103" max="4103" width="8.88671875" style="173"/>
    <col min="4104" max="4104" width="10.77734375" style="173" customWidth="1"/>
    <col min="4105" max="4357" width="8.88671875" style="173"/>
    <col min="4358" max="4358" width="13.6640625" style="173" customWidth="1"/>
    <col min="4359" max="4359" width="8.88671875" style="173"/>
    <col min="4360" max="4360" width="10.77734375" style="173" customWidth="1"/>
    <col min="4361" max="4613" width="8.88671875" style="173"/>
    <col min="4614" max="4614" width="13.6640625" style="173" customWidth="1"/>
    <col min="4615" max="4615" width="8.88671875" style="173"/>
    <col min="4616" max="4616" width="10.77734375" style="173" customWidth="1"/>
    <col min="4617" max="4869" width="8.88671875" style="173"/>
    <col min="4870" max="4870" width="13.6640625" style="173" customWidth="1"/>
    <col min="4871" max="4871" width="8.88671875" style="173"/>
    <col min="4872" max="4872" width="10.77734375" style="173" customWidth="1"/>
    <col min="4873" max="5125" width="8.88671875" style="173"/>
    <col min="5126" max="5126" width="13.6640625" style="173" customWidth="1"/>
    <col min="5127" max="5127" width="8.88671875" style="173"/>
    <col min="5128" max="5128" width="10.77734375" style="173" customWidth="1"/>
    <col min="5129" max="5381" width="8.88671875" style="173"/>
    <col min="5382" max="5382" width="13.6640625" style="173" customWidth="1"/>
    <col min="5383" max="5383" width="8.88671875" style="173"/>
    <col min="5384" max="5384" width="10.77734375" style="173" customWidth="1"/>
    <col min="5385" max="5637" width="8.88671875" style="173"/>
    <col min="5638" max="5638" width="13.6640625" style="173" customWidth="1"/>
    <col min="5639" max="5639" width="8.88671875" style="173"/>
    <col min="5640" max="5640" width="10.77734375" style="173" customWidth="1"/>
    <col min="5641" max="5893" width="8.88671875" style="173"/>
    <col min="5894" max="5894" width="13.6640625" style="173" customWidth="1"/>
    <col min="5895" max="5895" width="8.88671875" style="173"/>
    <col min="5896" max="5896" width="10.77734375" style="173" customWidth="1"/>
    <col min="5897" max="6149" width="8.88671875" style="173"/>
    <col min="6150" max="6150" width="13.6640625" style="173" customWidth="1"/>
    <col min="6151" max="6151" width="8.88671875" style="173"/>
    <col min="6152" max="6152" width="10.77734375" style="173" customWidth="1"/>
    <col min="6153" max="6405" width="8.88671875" style="173"/>
    <col min="6406" max="6406" width="13.6640625" style="173" customWidth="1"/>
    <col min="6407" max="6407" width="8.88671875" style="173"/>
    <col min="6408" max="6408" width="10.77734375" style="173" customWidth="1"/>
    <col min="6409" max="6661" width="8.88671875" style="173"/>
    <col min="6662" max="6662" width="13.6640625" style="173" customWidth="1"/>
    <col min="6663" max="6663" width="8.88671875" style="173"/>
    <col min="6664" max="6664" width="10.77734375" style="173" customWidth="1"/>
    <col min="6665" max="6917" width="8.88671875" style="173"/>
    <col min="6918" max="6918" width="13.6640625" style="173" customWidth="1"/>
    <col min="6919" max="6919" width="8.88671875" style="173"/>
    <col min="6920" max="6920" width="10.77734375" style="173" customWidth="1"/>
    <col min="6921" max="7173" width="8.88671875" style="173"/>
    <col min="7174" max="7174" width="13.6640625" style="173" customWidth="1"/>
    <col min="7175" max="7175" width="8.88671875" style="173"/>
    <col min="7176" max="7176" width="10.77734375" style="173" customWidth="1"/>
    <col min="7177" max="7429" width="8.88671875" style="173"/>
    <col min="7430" max="7430" width="13.6640625" style="173" customWidth="1"/>
    <col min="7431" max="7431" width="8.88671875" style="173"/>
    <col min="7432" max="7432" width="10.77734375" style="173" customWidth="1"/>
    <col min="7433" max="7685" width="8.88671875" style="173"/>
    <col min="7686" max="7686" width="13.6640625" style="173" customWidth="1"/>
    <col min="7687" max="7687" width="8.88671875" style="173"/>
    <col min="7688" max="7688" width="10.77734375" style="173" customWidth="1"/>
    <col min="7689" max="7941" width="8.88671875" style="173"/>
    <col min="7942" max="7942" width="13.6640625" style="173" customWidth="1"/>
    <col min="7943" max="7943" width="8.88671875" style="173"/>
    <col min="7944" max="7944" width="10.77734375" style="173" customWidth="1"/>
    <col min="7945" max="8197" width="8.88671875" style="173"/>
    <col min="8198" max="8198" width="13.6640625" style="173" customWidth="1"/>
    <col min="8199" max="8199" width="8.88671875" style="173"/>
    <col min="8200" max="8200" width="10.77734375" style="173" customWidth="1"/>
    <col min="8201" max="8453" width="8.88671875" style="173"/>
    <col min="8454" max="8454" width="13.6640625" style="173" customWidth="1"/>
    <col min="8455" max="8455" width="8.88671875" style="173"/>
    <col min="8456" max="8456" width="10.77734375" style="173" customWidth="1"/>
    <col min="8457" max="8709" width="8.88671875" style="173"/>
    <col min="8710" max="8710" width="13.6640625" style="173" customWidth="1"/>
    <col min="8711" max="8711" width="8.88671875" style="173"/>
    <col min="8712" max="8712" width="10.77734375" style="173" customWidth="1"/>
    <col min="8713" max="8965" width="8.88671875" style="173"/>
    <col min="8966" max="8966" width="13.6640625" style="173" customWidth="1"/>
    <col min="8967" max="8967" width="8.88671875" style="173"/>
    <col min="8968" max="8968" width="10.77734375" style="173" customWidth="1"/>
    <col min="8969" max="9221" width="8.88671875" style="173"/>
    <col min="9222" max="9222" width="13.6640625" style="173" customWidth="1"/>
    <col min="9223" max="9223" width="8.88671875" style="173"/>
    <col min="9224" max="9224" width="10.77734375" style="173" customWidth="1"/>
    <col min="9225" max="9477" width="8.88671875" style="173"/>
    <col min="9478" max="9478" width="13.6640625" style="173" customWidth="1"/>
    <col min="9479" max="9479" width="8.88671875" style="173"/>
    <col min="9480" max="9480" width="10.77734375" style="173" customWidth="1"/>
    <col min="9481" max="9733" width="8.88671875" style="173"/>
    <col min="9734" max="9734" width="13.6640625" style="173" customWidth="1"/>
    <col min="9735" max="9735" width="8.88671875" style="173"/>
    <col min="9736" max="9736" width="10.77734375" style="173" customWidth="1"/>
    <col min="9737" max="9989" width="8.88671875" style="173"/>
    <col min="9990" max="9990" width="13.6640625" style="173" customWidth="1"/>
    <col min="9991" max="9991" width="8.88671875" style="173"/>
    <col min="9992" max="9992" width="10.77734375" style="173" customWidth="1"/>
    <col min="9993" max="10245" width="8.88671875" style="173"/>
    <col min="10246" max="10246" width="13.6640625" style="173" customWidth="1"/>
    <col min="10247" max="10247" width="8.88671875" style="173"/>
    <col min="10248" max="10248" width="10.77734375" style="173" customWidth="1"/>
    <col min="10249" max="10501" width="8.88671875" style="173"/>
    <col min="10502" max="10502" width="13.6640625" style="173" customWidth="1"/>
    <col min="10503" max="10503" width="8.88671875" style="173"/>
    <col min="10504" max="10504" width="10.77734375" style="173" customWidth="1"/>
    <col min="10505" max="10757" width="8.88671875" style="173"/>
    <col min="10758" max="10758" width="13.6640625" style="173" customWidth="1"/>
    <col min="10759" max="10759" width="8.88671875" style="173"/>
    <col min="10760" max="10760" width="10.77734375" style="173" customWidth="1"/>
    <col min="10761" max="11013" width="8.88671875" style="173"/>
    <col min="11014" max="11014" width="13.6640625" style="173" customWidth="1"/>
    <col min="11015" max="11015" width="8.88671875" style="173"/>
    <col min="11016" max="11016" width="10.77734375" style="173" customWidth="1"/>
    <col min="11017" max="11269" width="8.88671875" style="173"/>
    <col min="11270" max="11270" width="13.6640625" style="173" customWidth="1"/>
    <col min="11271" max="11271" width="8.88671875" style="173"/>
    <col min="11272" max="11272" width="10.77734375" style="173" customWidth="1"/>
    <col min="11273" max="11525" width="8.88671875" style="173"/>
    <col min="11526" max="11526" width="13.6640625" style="173" customWidth="1"/>
    <col min="11527" max="11527" width="8.88671875" style="173"/>
    <col min="11528" max="11528" width="10.77734375" style="173" customWidth="1"/>
    <col min="11529" max="11781" width="8.88671875" style="173"/>
    <col min="11782" max="11782" width="13.6640625" style="173" customWidth="1"/>
    <col min="11783" max="11783" width="8.88671875" style="173"/>
    <col min="11784" max="11784" width="10.77734375" style="173" customWidth="1"/>
    <col min="11785" max="12037" width="8.88671875" style="173"/>
    <col min="12038" max="12038" width="13.6640625" style="173" customWidth="1"/>
    <col min="12039" max="12039" width="8.88671875" style="173"/>
    <col min="12040" max="12040" width="10.77734375" style="173" customWidth="1"/>
    <col min="12041" max="12293" width="8.88671875" style="173"/>
    <col min="12294" max="12294" width="13.6640625" style="173" customWidth="1"/>
    <col min="12295" max="12295" width="8.88671875" style="173"/>
    <col min="12296" max="12296" width="10.77734375" style="173" customWidth="1"/>
    <col min="12297" max="12549" width="8.88671875" style="173"/>
    <col min="12550" max="12550" width="13.6640625" style="173" customWidth="1"/>
    <col min="12551" max="12551" width="8.88671875" style="173"/>
    <col min="12552" max="12552" width="10.77734375" style="173" customWidth="1"/>
    <col min="12553" max="12805" width="8.88671875" style="173"/>
    <col min="12806" max="12806" width="13.6640625" style="173" customWidth="1"/>
    <col min="12807" max="12807" width="8.88671875" style="173"/>
    <col min="12808" max="12808" width="10.77734375" style="173" customWidth="1"/>
    <col min="12809" max="13061" width="8.88671875" style="173"/>
    <col min="13062" max="13062" width="13.6640625" style="173" customWidth="1"/>
    <col min="13063" max="13063" width="8.88671875" style="173"/>
    <col min="13064" max="13064" width="10.77734375" style="173" customWidth="1"/>
    <col min="13065" max="13317" width="8.88671875" style="173"/>
    <col min="13318" max="13318" width="13.6640625" style="173" customWidth="1"/>
    <col min="13319" max="13319" width="8.88671875" style="173"/>
    <col min="13320" max="13320" width="10.77734375" style="173" customWidth="1"/>
    <col min="13321" max="13573" width="8.88671875" style="173"/>
    <col min="13574" max="13574" width="13.6640625" style="173" customWidth="1"/>
    <col min="13575" max="13575" width="8.88671875" style="173"/>
    <col min="13576" max="13576" width="10.77734375" style="173" customWidth="1"/>
    <col min="13577" max="13829" width="8.88671875" style="173"/>
    <col min="13830" max="13830" width="13.6640625" style="173" customWidth="1"/>
    <col min="13831" max="13831" width="8.88671875" style="173"/>
    <col min="13832" max="13832" width="10.77734375" style="173" customWidth="1"/>
    <col min="13833" max="14085" width="8.88671875" style="173"/>
    <col min="14086" max="14086" width="13.6640625" style="173" customWidth="1"/>
    <col min="14087" max="14087" width="8.88671875" style="173"/>
    <col min="14088" max="14088" width="10.77734375" style="173" customWidth="1"/>
    <col min="14089" max="14341" width="8.88671875" style="173"/>
    <col min="14342" max="14342" width="13.6640625" style="173" customWidth="1"/>
    <col min="14343" max="14343" width="8.88671875" style="173"/>
    <col min="14344" max="14344" width="10.77734375" style="173" customWidth="1"/>
    <col min="14345" max="14597" width="8.88671875" style="173"/>
    <col min="14598" max="14598" width="13.6640625" style="173" customWidth="1"/>
    <col min="14599" max="14599" width="8.88671875" style="173"/>
    <col min="14600" max="14600" width="10.77734375" style="173" customWidth="1"/>
    <col min="14601" max="14853" width="8.88671875" style="173"/>
    <col min="14854" max="14854" width="13.6640625" style="173" customWidth="1"/>
    <col min="14855" max="14855" width="8.88671875" style="173"/>
    <col min="14856" max="14856" width="10.77734375" style="173" customWidth="1"/>
    <col min="14857" max="15109" width="8.88671875" style="173"/>
    <col min="15110" max="15110" width="13.6640625" style="173" customWidth="1"/>
    <col min="15111" max="15111" width="8.88671875" style="173"/>
    <col min="15112" max="15112" width="10.77734375" style="173" customWidth="1"/>
    <col min="15113" max="15365" width="8.88671875" style="173"/>
    <col min="15366" max="15366" width="13.6640625" style="173" customWidth="1"/>
    <col min="15367" max="15367" width="8.88671875" style="173"/>
    <col min="15368" max="15368" width="10.77734375" style="173" customWidth="1"/>
    <col min="15369" max="15621" width="8.88671875" style="173"/>
    <col min="15622" max="15622" width="13.6640625" style="173" customWidth="1"/>
    <col min="15623" max="15623" width="8.88671875" style="173"/>
    <col min="15624" max="15624" width="10.77734375" style="173" customWidth="1"/>
    <col min="15625" max="15877" width="8.88671875" style="173"/>
    <col min="15878" max="15878" width="13.6640625" style="173" customWidth="1"/>
    <col min="15879" max="15879" width="8.88671875" style="173"/>
    <col min="15880" max="15880" width="10.77734375" style="173" customWidth="1"/>
    <col min="15881" max="16133" width="8.88671875" style="173"/>
    <col min="16134" max="16134" width="13.6640625" style="173" customWidth="1"/>
    <col min="16135" max="16135" width="8.88671875" style="173"/>
    <col min="16136" max="16136" width="10.77734375" style="173" customWidth="1"/>
    <col min="16137" max="16384" width="8.88671875" style="173"/>
  </cols>
  <sheetData>
    <row r="1" spans="1:14" ht="25.05" customHeight="1">
      <c r="A1" s="172" t="s">
        <v>293</v>
      </c>
      <c r="B1" s="172"/>
      <c r="C1" s="172"/>
      <c r="D1" s="172"/>
      <c r="E1" s="172"/>
      <c r="F1" s="172"/>
      <c r="G1" s="172"/>
      <c r="H1" s="172"/>
      <c r="I1" s="172"/>
      <c r="J1" s="172"/>
      <c r="K1" s="172"/>
      <c r="N1" t="s">
        <v>326</v>
      </c>
    </row>
    <row r="2" spans="1:14" ht="25.05" customHeight="1">
      <c r="A2" s="172"/>
      <c r="B2" s="172"/>
      <c r="C2" s="172"/>
      <c r="D2" s="172"/>
      <c r="E2" s="172"/>
      <c r="F2" s="172"/>
      <c r="G2" s="172"/>
      <c r="H2" s="172"/>
      <c r="I2" s="172"/>
      <c r="J2" s="172"/>
      <c r="K2" s="172"/>
      <c r="N2" t="s">
        <v>325</v>
      </c>
    </row>
    <row r="3" spans="1:14" ht="25.05" customHeight="1">
      <c r="A3" s="482" t="s">
        <v>279</v>
      </c>
      <c r="B3" s="482"/>
      <c r="C3" s="482"/>
      <c r="D3" s="482"/>
      <c r="E3" s="482"/>
      <c r="F3" s="482"/>
      <c r="G3" s="482"/>
      <c r="H3" s="482"/>
      <c r="I3" s="482"/>
      <c r="J3" s="172"/>
      <c r="K3" s="172"/>
    </row>
    <row r="4" spans="1:14" ht="20.100000000000001" customHeight="1">
      <c r="A4" s="174"/>
      <c r="B4" s="174"/>
      <c r="C4" s="174"/>
      <c r="D4" s="174"/>
      <c r="E4" s="174"/>
      <c r="F4" s="174"/>
      <c r="G4" s="174"/>
      <c r="H4" s="174"/>
      <c r="I4" s="174"/>
      <c r="J4" s="172"/>
      <c r="K4" s="172"/>
    </row>
    <row r="5" spans="1:14" ht="20.100000000000001" customHeight="1">
      <c r="A5" s="174"/>
      <c r="B5" s="174"/>
      <c r="C5" s="174"/>
      <c r="D5" s="174"/>
      <c r="E5" s="174"/>
      <c r="F5" s="485">
        <f>基本データ入力!$E$23</f>
        <v>0</v>
      </c>
      <c r="G5" s="485"/>
      <c r="H5" s="485"/>
      <c r="I5" s="485"/>
    </row>
    <row r="6" spans="1:14" ht="20.100000000000001" customHeight="1">
      <c r="A6" s="174"/>
      <c r="B6" s="174"/>
      <c r="C6" s="174"/>
      <c r="D6" s="484" t="s">
        <v>323</v>
      </c>
      <c r="E6" s="484"/>
      <c r="F6" s="486">
        <f>基本データ入力!$E$21</f>
        <v>0</v>
      </c>
      <c r="G6" s="487"/>
      <c r="H6" s="487"/>
      <c r="I6" s="487"/>
      <c r="J6" s="172"/>
      <c r="K6" s="172"/>
    </row>
    <row r="7" spans="1:14" ht="20.100000000000001" customHeight="1">
      <c r="A7" s="174"/>
      <c r="B7" s="174"/>
      <c r="C7" s="174"/>
      <c r="D7" s="484" t="s">
        <v>324</v>
      </c>
      <c r="E7" s="484"/>
      <c r="F7" s="486">
        <f>基本データ入力!$E$15</f>
        <v>0</v>
      </c>
      <c r="G7" s="487"/>
      <c r="H7" s="487"/>
      <c r="I7" s="487"/>
      <c r="J7" s="172"/>
      <c r="K7" s="172"/>
    </row>
    <row r="8" spans="1:14" ht="20.100000000000001" customHeight="1">
      <c r="A8" s="174"/>
      <c r="B8" s="174"/>
      <c r="C8" s="174"/>
      <c r="D8" s="484" t="s">
        <v>294</v>
      </c>
      <c r="E8" s="484"/>
      <c r="F8" s="486">
        <f>基本データ入力!$E$17</f>
        <v>0</v>
      </c>
      <c r="G8" s="487"/>
      <c r="H8" s="487"/>
      <c r="I8" s="487"/>
      <c r="J8" s="172"/>
      <c r="K8" s="172"/>
    </row>
    <row r="9" spans="1:14" ht="20.100000000000001" customHeight="1">
      <c r="A9" s="174"/>
      <c r="B9" s="174"/>
      <c r="C9" s="174"/>
      <c r="D9" s="174"/>
      <c r="E9" s="174"/>
      <c r="F9" s="174"/>
      <c r="G9" s="175"/>
      <c r="H9" s="175"/>
      <c r="I9" s="176"/>
      <c r="J9" s="172"/>
      <c r="K9" s="172"/>
    </row>
    <row r="10" spans="1:14" ht="20.100000000000001" customHeight="1">
      <c r="A10" s="174"/>
      <c r="B10" s="174"/>
      <c r="C10" s="174"/>
      <c r="D10" s="174"/>
      <c r="E10" s="174"/>
      <c r="F10" s="174"/>
      <c r="G10" s="174"/>
      <c r="H10" s="174"/>
      <c r="I10" s="174"/>
      <c r="J10" s="172"/>
      <c r="K10" s="172"/>
    </row>
    <row r="11" spans="1:14" ht="20.100000000000001" customHeight="1">
      <c r="A11" s="174" t="s">
        <v>280</v>
      </c>
      <c r="B11" s="174"/>
      <c r="C11" s="174"/>
      <c r="D11" s="174"/>
      <c r="E11" s="174"/>
      <c r="F11" s="174"/>
      <c r="G11" s="174"/>
      <c r="H11" s="174"/>
      <c r="I11" s="174"/>
      <c r="J11" s="172"/>
      <c r="K11" s="172"/>
    </row>
    <row r="12" spans="1:14" ht="20.100000000000001" customHeight="1">
      <c r="A12" s="174" t="s">
        <v>281</v>
      </c>
      <c r="B12" s="174"/>
      <c r="C12" s="174"/>
      <c r="D12" s="174"/>
      <c r="E12" s="174"/>
      <c r="F12" s="174"/>
      <c r="G12" s="174"/>
      <c r="H12" s="174"/>
      <c r="I12" s="174"/>
      <c r="J12" s="172"/>
      <c r="K12" s="172"/>
    </row>
    <row r="13" spans="1:14" ht="18" customHeight="1">
      <c r="A13" s="206" t="s">
        <v>328</v>
      </c>
      <c r="B13" s="202" t="s">
        <v>320</v>
      </c>
      <c r="C13" s="200"/>
      <c r="D13" s="200"/>
      <c r="E13" s="200"/>
      <c r="F13" s="174"/>
      <c r="G13" s="174"/>
      <c r="H13" s="174"/>
      <c r="I13" s="174"/>
      <c r="J13" s="172"/>
      <c r="K13" s="172"/>
    </row>
    <row r="14" spans="1:14" ht="18" customHeight="1">
      <c r="A14" s="174" t="s">
        <v>282</v>
      </c>
      <c r="B14" s="174"/>
      <c r="C14" s="174"/>
      <c r="D14" s="174"/>
      <c r="E14" s="174"/>
      <c r="F14" s="174"/>
      <c r="G14" s="174"/>
      <c r="H14" s="174"/>
      <c r="I14" s="174"/>
      <c r="J14" s="172"/>
      <c r="K14" s="172"/>
    </row>
    <row r="15" spans="1:14" ht="20.100000000000001" customHeight="1">
      <c r="A15" s="174"/>
      <c r="B15" s="174"/>
      <c r="C15" s="174"/>
      <c r="D15" s="174"/>
      <c r="E15" s="174"/>
      <c r="F15" s="174"/>
      <c r="G15" s="174"/>
      <c r="H15" s="174"/>
      <c r="I15" s="174"/>
      <c r="J15" s="172"/>
      <c r="K15" s="172"/>
    </row>
    <row r="16" spans="1:14" ht="20.100000000000001" customHeight="1">
      <c r="A16" s="174" t="s">
        <v>283</v>
      </c>
      <c r="B16" s="174"/>
      <c r="C16" s="174"/>
      <c r="D16" s="174"/>
      <c r="E16" s="174"/>
      <c r="F16" s="174"/>
      <c r="G16" s="174"/>
      <c r="H16" s="174"/>
      <c r="I16" s="174"/>
      <c r="J16" s="172"/>
      <c r="K16" s="172"/>
    </row>
    <row r="17" spans="1:11" ht="20.100000000000001" customHeight="1">
      <c r="A17" s="174"/>
      <c r="B17" s="174"/>
      <c r="C17" s="174"/>
      <c r="D17" s="174"/>
      <c r="E17" s="174"/>
      <c r="F17" s="174"/>
      <c r="G17" s="174"/>
      <c r="H17" s="174"/>
      <c r="I17" s="174"/>
      <c r="J17" s="172"/>
      <c r="K17" s="172"/>
    </row>
    <row r="18" spans="1:11" ht="20.100000000000001" customHeight="1">
      <c r="A18" s="174" t="s">
        <v>284</v>
      </c>
      <c r="B18" s="174"/>
      <c r="C18" s="174"/>
      <c r="D18" s="174"/>
      <c r="E18" s="174"/>
      <c r="F18" s="174"/>
      <c r="G18" s="174"/>
      <c r="H18" s="174"/>
      <c r="I18" s="174"/>
      <c r="J18" s="172"/>
      <c r="K18" s="172"/>
    </row>
    <row r="19" spans="1:11" ht="20.100000000000001" customHeight="1">
      <c r="A19" s="174" t="s">
        <v>285</v>
      </c>
      <c r="B19" s="174"/>
      <c r="C19" s="174"/>
      <c r="D19" s="174"/>
      <c r="E19" s="174"/>
      <c r="F19" s="174"/>
      <c r="G19" s="174"/>
      <c r="H19" s="174"/>
      <c r="I19" s="174"/>
      <c r="J19" s="172"/>
      <c r="K19" s="172"/>
    </row>
    <row r="20" spans="1:11" ht="18" customHeight="1">
      <c r="A20" s="206" t="s">
        <v>327</v>
      </c>
      <c r="B20" s="200" t="s">
        <v>320</v>
      </c>
      <c r="C20" s="200"/>
      <c r="D20" s="200"/>
      <c r="E20" s="200"/>
      <c r="F20" s="174"/>
      <c r="G20" s="174"/>
      <c r="H20" s="174"/>
      <c r="I20" s="174"/>
      <c r="J20" s="172"/>
      <c r="K20" s="172"/>
    </row>
    <row r="21" spans="1:11" ht="18" customHeight="1">
      <c r="A21" s="174" t="s">
        <v>286</v>
      </c>
      <c r="B21" s="174"/>
      <c r="C21" s="174"/>
      <c r="D21" s="174"/>
      <c r="E21" s="174"/>
      <c r="F21" s="174"/>
      <c r="G21" s="174"/>
      <c r="H21" s="174"/>
      <c r="I21" s="174"/>
      <c r="J21" s="172"/>
      <c r="K21" s="172"/>
    </row>
    <row r="22" spans="1:11" ht="20.100000000000001" customHeight="1">
      <c r="A22" s="174"/>
      <c r="B22" s="174"/>
      <c r="C22" s="174"/>
      <c r="D22" s="174"/>
      <c r="E22" s="174"/>
      <c r="F22" s="174"/>
      <c r="G22" s="174"/>
      <c r="H22" s="174"/>
      <c r="I22" s="174"/>
      <c r="J22" s="172"/>
      <c r="K22" s="172"/>
    </row>
    <row r="23" spans="1:11" ht="20.100000000000001" customHeight="1">
      <c r="A23" s="174" t="s">
        <v>287</v>
      </c>
      <c r="B23" s="174"/>
      <c r="C23" s="174"/>
      <c r="D23" s="174"/>
      <c r="E23" s="174"/>
      <c r="F23" s="174"/>
      <c r="G23" s="174"/>
      <c r="H23" s="174"/>
      <c r="I23" s="174"/>
      <c r="J23" s="172"/>
      <c r="K23" s="172"/>
    </row>
    <row r="24" spans="1:11" ht="20.100000000000001" customHeight="1">
      <c r="A24" s="174"/>
      <c r="B24" s="174"/>
      <c r="C24" s="174"/>
      <c r="D24" s="174"/>
      <c r="E24" s="174"/>
      <c r="F24" s="174"/>
      <c r="G24" s="174"/>
      <c r="H24" s="174"/>
      <c r="I24" s="174"/>
      <c r="J24" s="172"/>
      <c r="K24" s="172"/>
    </row>
    <row r="25" spans="1:11" ht="20.100000000000001" customHeight="1">
      <c r="A25" s="174" t="s">
        <v>288</v>
      </c>
      <c r="B25" s="174"/>
      <c r="C25" s="174"/>
      <c r="D25" s="174"/>
      <c r="E25" s="174"/>
      <c r="F25" s="174"/>
      <c r="G25" s="174"/>
      <c r="H25" s="174"/>
      <c r="I25" s="174"/>
      <c r="J25" s="172"/>
      <c r="K25" s="172"/>
    </row>
    <row r="26" spans="1:11" ht="20.100000000000001" customHeight="1">
      <c r="A26" s="206" t="s">
        <v>327</v>
      </c>
      <c r="B26" s="174" t="s">
        <v>321</v>
      </c>
      <c r="C26" s="174"/>
      <c r="D26" s="174"/>
      <c r="E26" s="174"/>
      <c r="F26" s="174"/>
      <c r="G26" s="174"/>
      <c r="H26" s="174"/>
      <c r="I26" s="174"/>
      <c r="J26" s="172"/>
      <c r="K26" s="172"/>
    </row>
    <row r="27" spans="1:11" ht="20.100000000000001" customHeight="1">
      <c r="A27" s="174"/>
      <c r="B27" s="174"/>
      <c r="C27" s="174"/>
      <c r="D27" s="174"/>
      <c r="E27" s="174"/>
      <c r="F27" s="174"/>
      <c r="G27" s="174"/>
      <c r="H27" s="174"/>
      <c r="I27" s="174"/>
      <c r="J27" s="172"/>
      <c r="K27" s="172"/>
    </row>
    <row r="28" spans="1:11" ht="20.100000000000001" customHeight="1">
      <c r="A28" s="174" t="s">
        <v>287</v>
      </c>
      <c r="B28" s="174"/>
      <c r="C28" s="174"/>
      <c r="D28" s="174"/>
      <c r="E28" s="174"/>
      <c r="F28" s="174"/>
      <c r="G28" s="174"/>
      <c r="H28" s="174"/>
      <c r="I28" s="174"/>
      <c r="J28" s="172"/>
      <c r="K28" s="172"/>
    </row>
    <row r="29" spans="1:11" ht="20.100000000000001" customHeight="1">
      <c r="A29" s="174"/>
      <c r="B29" s="174"/>
      <c r="C29" s="174"/>
      <c r="D29" s="174"/>
      <c r="E29" s="174"/>
      <c r="F29" s="174"/>
      <c r="G29" s="174"/>
      <c r="H29" s="174"/>
      <c r="I29" s="174"/>
      <c r="J29" s="172"/>
      <c r="K29" s="172"/>
    </row>
    <row r="30" spans="1:11" ht="20.100000000000001" customHeight="1">
      <c r="A30" s="174" t="s">
        <v>289</v>
      </c>
      <c r="B30" s="174"/>
      <c r="C30" s="174"/>
      <c r="D30" s="174"/>
      <c r="E30" s="174"/>
      <c r="F30" s="174"/>
      <c r="G30" s="174"/>
      <c r="H30" s="174"/>
      <c r="I30" s="174"/>
      <c r="J30" s="172"/>
      <c r="K30" s="172"/>
    </row>
    <row r="31" spans="1:11" ht="18" customHeight="1">
      <c r="A31" s="206" t="s">
        <v>327</v>
      </c>
      <c r="B31" s="200" t="s">
        <v>322</v>
      </c>
      <c r="C31" s="200"/>
      <c r="D31" s="200"/>
      <c r="E31" s="174"/>
      <c r="F31" s="174"/>
      <c r="G31" s="174"/>
      <c r="H31" s="174"/>
      <c r="I31" s="174"/>
      <c r="J31" s="172"/>
      <c r="K31" s="172"/>
    </row>
    <row r="32" spans="1:11" ht="18" customHeight="1">
      <c r="A32" s="174" t="s">
        <v>290</v>
      </c>
      <c r="B32" s="174"/>
      <c r="C32" s="174"/>
      <c r="D32" s="174"/>
      <c r="E32" s="174"/>
      <c r="F32" s="174"/>
      <c r="G32" s="174"/>
      <c r="H32" s="174"/>
      <c r="I32" s="174"/>
      <c r="J32" s="172"/>
      <c r="K32" s="172"/>
    </row>
    <row r="33" spans="1:11" ht="18" customHeight="1">
      <c r="A33" s="174" t="s">
        <v>291</v>
      </c>
      <c r="B33" s="174"/>
      <c r="C33" s="174"/>
      <c r="D33" s="174"/>
      <c r="E33" s="174"/>
      <c r="F33" s="174"/>
      <c r="G33" s="174"/>
      <c r="H33" s="174"/>
      <c r="I33" s="174"/>
      <c r="J33" s="172"/>
      <c r="K33" s="172"/>
    </row>
    <row r="34" spans="1:11" ht="20.100000000000001" customHeight="1">
      <c r="A34" s="174"/>
      <c r="B34" s="174"/>
      <c r="C34" s="174"/>
      <c r="D34" s="174"/>
      <c r="E34" s="174"/>
      <c r="F34" s="174"/>
      <c r="G34" s="174"/>
      <c r="H34" s="174"/>
      <c r="I34" s="174"/>
      <c r="J34" s="172"/>
      <c r="K34" s="172"/>
    </row>
    <row r="35" spans="1:11" ht="20.100000000000001" customHeight="1">
      <c r="A35" s="174" t="s">
        <v>287</v>
      </c>
      <c r="B35" s="174"/>
      <c r="C35" s="174"/>
      <c r="D35" s="174"/>
      <c r="E35" s="174"/>
      <c r="F35" s="174"/>
      <c r="G35" s="174"/>
      <c r="H35" s="174"/>
      <c r="I35" s="174"/>
      <c r="J35" s="172"/>
      <c r="K35" s="172"/>
    </row>
    <row r="36" spans="1:11" ht="20.100000000000001" customHeight="1">
      <c r="A36" s="174"/>
      <c r="B36" s="174"/>
      <c r="C36" s="174"/>
      <c r="D36" s="174"/>
      <c r="E36" s="174"/>
      <c r="F36" s="174"/>
      <c r="G36" s="174"/>
      <c r="H36" s="174"/>
      <c r="I36" s="174"/>
      <c r="J36" s="172"/>
      <c r="K36" s="172"/>
    </row>
    <row r="37" spans="1:11" ht="20.100000000000001" customHeight="1">
      <c r="A37" s="483" t="s">
        <v>292</v>
      </c>
      <c r="B37" s="483"/>
      <c r="C37" s="483"/>
      <c r="D37" s="483"/>
      <c r="E37" s="483"/>
      <c r="F37" s="483"/>
      <c r="G37" s="483"/>
      <c r="H37" s="483"/>
      <c r="I37" s="483"/>
      <c r="J37" s="172"/>
      <c r="K37" s="172"/>
    </row>
    <row r="38" spans="1:11" ht="20.100000000000001" customHeight="1">
      <c r="A38" s="177"/>
      <c r="B38" s="178"/>
      <c r="C38" s="178"/>
      <c r="D38" s="178"/>
      <c r="E38" s="178"/>
      <c r="F38" s="178"/>
      <c r="G38" s="178"/>
      <c r="H38" s="178"/>
      <c r="I38" s="179"/>
      <c r="J38" s="172"/>
      <c r="K38" s="172"/>
    </row>
    <row r="39" spans="1:11" ht="20.100000000000001" customHeight="1">
      <c r="A39" s="180"/>
      <c r="B39" s="181"/>
      <c r="C39" s="181"/>
      <c r="D39" s="181"/>
      <c r="E39" s="181"/>
      <c r="F39" s="181"/>
      <c r="G39" s="181"/>
      <c r="H39" s="181"/>
      <c r="I39" s="182"/>
      <c r="J39" s="172"/>
      <c r="K39" s="172"/>
    </row>
    <row r="40" spans="1:11" ht="20.100000000000001" customHeight="1">
      <c r="A40" s="183"/>
      <c r="B40" s="172"/>
      <c r="C40" s="172"/>
      <c r="D40" s="172"/>
      <c r="E40" s="172"/>
      <c r="F40" s="172"/>
      <c r="G40" s="172"/>
      <c r="H40" s="172"/>
      <c r="I40" s="184"/>
      <c r="J40" s="172"/>
      <c r="K40" s="172"/>
    </row>
    <row r="41" spans="1:11" ht="20.100000000000001" customHeight="1">
      <c r="A41" s="183"/>
      <c r="B41" s="172"/>
      <c r="C41" s="172"/>
      <c r="D41" s="172"/>
      <c r="E41" s="172"/>
      <c r="F41" s="172"/>
      <c r="G41" s="172"/>
      <c r="H41" s="172"/>
      <c r="I41" s="184"/>
      <c r="J41" s="172"/>
      <c r="K41" s="172"/>
    </row>
    <row r="42" spans="1:11" ht="20.100000000000001" customHeight="1">
      <c r="A42" s="185"/>
      <c r="B42" s="186"/>
      <c r="C42" s="186"/>
      <c r="D42" s="186"/>
      <c r="E42" s="186"/>
      <c r="F42" s="186"/>
      <c r="G42" s="186"/>
      <c r="H42" s="186"/>
      <c r="I42" s="187"/>
      <c r="J42" s="172"/>
      <c r="K42" s="172"/>
    </row>
    <row r="43" spans="1:11" ht="20.100000000000001" customHeight="1">
      <c r="A43" s="172"/>
      <c r="B43" s="172"/>
      <c r="C43" s="172"/>
      <c r="D43" s="172"/>
      <c r="E43" s="172"/>
      <c r="F43" s="172"/>
      <c r="G43" s="172"/>
      <c r="H43" s="172"/>
      <c r="I43" s="172"/>
      <c r="J43" s="172"/>
      <c r="K43" s="172"/>
    </row>
    <row r="44" spans="1:11" ht="20.100000000000001" customHeight="1">
      <c r="A44" s="172"/>
      <c r="B44" s="172"/>
      <c r="C44" s="172"/>
      <c r="D44" s="172"/>
      <c r="E44" s="172"/>
      <c r="F44" s="172"/>
      <c r="G44" s="172"/>
      <c r="H44" s="172"/>
      <c r="I44" s="172"/>
      <c r="J44" s="172"/>
      <c r="K44" s="172"/>
    </row>
    <row r="45" spans="1:11" ht="20.100000000000001" customHeight="1">
      <c r="A45" s="172"/>
      <c r="B45" s="172"/>
      <c r="C45" s="172"/>
      <c r="D45" s="172"/>
      <c r="E45" s="172"/>
      <c r="F45" s="172"/>
      <c r="G45" s="172"/>
      <c r="H45" s="172"/>
      <c r="I45" s="172"/>
      <c r="J45" s="172"/>
      <c r="K45" s="172"/>
    </row>
    <row r="46" spans="1:11" ht="20.100000000000001" customHeight="1"/>
    <row r="47" spans="1:11" ht="25.05" customHeight="1"/>
    <row r="48" spans="1:11" ht="25.05" customHeight="1"/>
    <row r="49" ht="25.05" customHeight="1"/>
    <row r="50" ht="25.05" customHeight="1"/>
    <row r="51" ht="25.05" customHeight="1"/>
    <row r="52" ht="25.05" customHeight="1"/>
  </sheetData>
  <mergeCells count="9">
    <mergeCell ref="A3:I3"/>
    <mergeCell ref="A37:I37"/>
    <mergeCell ref="D6:E6"/>
    <mergeCell ref="D8:E8"/>
    <mergeCell ref="D7:E7"/>
    <mergeCell ref="F5:I5"/>
    <mergeCell ref="F6:I6"/>
    <mergeCell ref="F7:I7"/>
    <mergeCell ref="F8:I8"/>
  </mergeCells>
  <phoneticPr fontId="8"/>
  <dataValidations count="1">
    <dataValidation type="list" allowBlank="1" showInputMessage="1" showErrorMessage="1" sqref="A13 A20 A26 A31" xr:uid="{73FD1986-A0A0-43C4-BDDA-C6CD1AF2954C}">
      <formula1>$N$1:$N$2</formula1>
    </dataValidation>
  </dataValidations>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6996-7AF9-4846-8B46-11A229C0AD84}">
  <sheetPr>
    <tabColor rgb="FFFFFF00"/>
    <pageSetUpPr fitToPage="1"/>
  </sheetPr>
  <dimension ref="A1:R28"/>
  <sheetViews>
    <sheetView showGridLines="0" view="pageBreakPreview" zoomScaleNormal="100" zoomScaleSheetLayoutView="100" workbookViewId="0">
      <selection activeCell="C21" sqref="C21:L23"/>
    </sheetView>
  </sheetViews>
  <sheetFormatPr defaultRowHeight="13.2"/>
  <cols>
    <col min="1" max="1" width="0.77734375" customWidth="1"/>
    <col min="2" max="2" width="4.109375" customWidth="1"/>
    <col min="3" max="11" width="8" customWidth="1"/>
    <col min="13" max="14" width="4.109375" customWidth="1"/>
    <col min="259" max="268" width="8" customWidth="1"/>
    <col min="515" max="524" width="8" customWidth="1"/>
    <col min="771" max="780" width="8" customWidth="1"/>
    <col min="1027" max="1036" width="8" customWidth="1"/>
    <col min="1283" max="1292" width="8" customWidth="1"/>
    <col min="1539" max="1548" width="8" customWidth="1"/>
    <col min="1795" max="1804" width="8" customWidth="1"/>
    <col min="2051" max="2060" width="8" customWidth="1"/>
    <col min="2307" max="2316" width="8" customWidth="1"/>
    <col min="2563" max="2572" width="8" customWidth="1"/>
    <col min="2819" max="2828" width="8" customWidth="1"/>
    <col min="3075" max="3084" width="8" customWidth="1"/>
    <col min="3331" max="3340" width="8" customWidth="1"/>
    <col min="3587" max="3596" width="8" customWidth="1"/>
    <col min="3843" max="3852" width="8" customWidth="1"/>
    <col min="4099" max="4108" width="8" customWidth="1"/>
    <col min="4355" max="4364" width="8" customWidth="1"/>
    <col min="4611" max="4620" width="8" customWidth="1"/>
    <col min="4867" max="4876" width="8" customWidth="1"/>
    <col min="5123" max="5132" width="8" customWidth="1"/>
    <col min="5379" max="5388" width="8" customWidth="1"/>
    <col min="5635" max="5644" width="8" customWidth="1"/>
    <col min="5891" max="5900" width="8" customWidth="1"/>
    <col min="6147" max="6156" width="8" customWidth="1"/>
    <col min="6403" max="6412" width="8" customWidth="1"/>
    <col min="6659" max="6668" width="8" customWidth="1"/>
    <col min="6915" max="6924" width="8" customWidth="1"/>
    <col min="7171" max="7180" width="8" customWidth="1"/>
    <col min="7427" max="7436" width="8" customWidth="1"/>
    <col min="7683" max="7692" width="8" customWidth="1"/>
    <col min="7939" max="7948" width="8" customWidth="1"/>
    <col min="8195" max="8204" width="8" customWidth="1"/>
    <col min="8451" max="8460" width="8" customWidth="1"/>
    <col min="8707" max="8716" width="8" customWidth="1"/>
    <col min="8963" max="8972" width="8" customWidth="1"/>
    <col min="9219" max="9228" width="8" customWidth="1"/>
    <col min="9475" max="9484" width="8" customWidth="1"/>
    <col min="9731" max="9740" width="8" customWidth="1"/>
    <col min="9987" max="9996" width="8" customWidth="1"/>
    <col min="10243" max="10252" width="8" customWidth="1"/>
    <col min="10499" max="10508" width="8" customWidth="1"/>
    <col min="10755" max="10764" width="8" customWidth="1"/>
    <col min="11011" max="11020" width="8" customWidth="1"/>
    <col min="11267" max="11276" width="8" customWidth="1"/>
    <col min="11523" max="11532" width="8" customWidth="1"/>
    <col min="11779" max="11788" width="8" customWidth="1"/>
    <col min="12035" max="12044" width="8" customWidth="1"/>
    <col min="12291" max="12300" width="8" customWidth="1"/>
    <col min="12547" max="12556" width="8" customWidth="1"/>
    <col min="12803" max="12812" width="8" customWidth="1"/>
    <col min="13059" max="13068" width="8" customWidth="1"/>
    <col min="13315" max="13324" width="8" customWidth="1"/>
    <col min="13571" max="13580" width="8" customWidth="1"/>
    <col min="13827" max="13836" width="8" customWidth="1"/>
    <col min="14083" max="14092" width="8" customWidth="1"/>
    <col min="14339" max="14348" width="8" customWidth="1"/>
    <col min="14595" max="14604" width="8" customWidth="1"/>
    <col min="14851" max="14860" width="8" customWidth="1"/>
    <col min="15107" max="15116" width="8" customWidth="1"/>
    <col min="15363" max="15372" width="8" customWidth="1"/>
    <col min="15619" max="15628" width="8" customWidth="1"/>
    <col min="15875" max="15884" width="8" customWidth="1"/>
    <col min="16131" max="16140" width="8" customWidth="1"/>
  </cols>
  <sheetData>
    <row r="1" spans="1:18" ht="18.75" customHeight="1">
      <c r="A1" s="50" t="s">
        <v>295</v>
      </c>
      <c r="B1" s="50"/>
      <c r="C1" s="50"/>
      <c r="D1" s="50"/>
      <c r="E1" s="50"/>
      <c r="F1" s="50"/>
      <c r="G1" s="50"/>
      <c r="H1" s="50"/>
      <c r="I1" s="50"/>
      <c r="J1" s="50"/>
      <c r="K1" s="50"/>
      <c r="L1" s="50"/>
      <c r="M1" s="50"/>
      <c r="R1" t="s">
        <v>326</v>
      </c>
    </row>
    <row r="2" spans="1:18" ht="18.75" customHeight="1">
      <c r="A2" s="52"/>
      <c r="B2" s="52"/>
      <c r="C2" s="52"/>
      <c r="D2" s="52"/>
      <c r="E2" s="50"/>
      <c r="F2" s="50"/>
      <c r="G2" s="50"/>
      <c r="H2" s="50"/>
      <c r="I2" s="50"/>
      <c r="J2" s="50"/>
      <c r="K2" s="50"/>
      <c r="L2" s="50"/>
      <c r="M2" s="52"/>
      <c r="R2" t="s">
        <v>325</v>
      </c>
    </row>
    <row r="3" spans="1:18" ht="18.75" customHeight="1">
      <c r="A3" s="50"/>
      <c r="B3" s="50"/>
      <c r="C3" s="50"/>
      <c r="D3" s="50"/>
      <c r="E3" s="50"/>
      <c r="F3" s="50"/>
      <c r="G3" s="50"/>
      <c r="H3" s="50"/>
      <c r="I3" s="50"/>
      <c r="J3" s="494">
        <f>基本データ入力!$E$23</f>
        <v>0</v>
      </c>
      <c r="K3" s="494"/>
      <c r="L3" s="494"/>
      <c r="M3" s="50"/>
    </row>
    <row r="4" spans="1:18" ht="18.75" customHeight="1">
      <c r="A4" s="50"/>
      <c r="B4" s="50"/>
      <c r="C4" s="50"/>
      <c r="D4" s="50"/>
      <c r="E4" s="50"/>
      <c r="F4" s="50"/>
      <c r="G4" s="50"/>
      <c r="H4" s="50"/>
      <c r="I4" s="50"/>
      <c r="J4" s="50"/>
      <c r="K4" s="50"/>
      <c r="L4" s="50"/>
      <c r="M4" s="50"/>
    </row>
    <row r="5" spans="1:18" ht="18.75" customHeight="1">
      <c r="A5" s="50"/>
      <c r="B5" s="50"/>
      <c r="C5" s="50" t="s">
        <v>301</v>
      </c>
      <c r="D5" s="50"/>
      <c r="E5" s="50"/>
      <c r="F5" s="50"/>
      <c r="G5" s="50"/>
      <c r="H5" s="50"/>
      <c r="I5" s="50"/>
      <c r="J5" s="50"/>
      <c r="K5" s="50"/>
      <c r="L5" s="50"/>
      <c r="M5" s="50"/>
    </row>
    <row r="6" spans="1:18" ht="18.75" customHeight="1">
      <c r="A6" s="50"/>
      <c r="B6" s="50"/>
      <c r="C6" s="50"/>
      <c r="D6" s="50"/>
      <c r="E6" s="50"/>
      <c r="F6" s="50"/>
      <c r="G6" s="439"/>
      <c r="H6" s="439"/>
      <c r="I6" s="50"/>
      <c r="J6" s="50"/>
      <c r="K6" s="50"/>
      <c r="L6" s="50"/>
      <c r="M6" s="50"/>
    </row>
    <row r="7" spans="1:18" ht="18.75" customHeight="1">
      <c r="A7" s="50"/>
      <c r="B7" s="50"/>
      <c r="C7" s="50"/>
      <c r="D7" s="50"/>
      <c r="E7" s="50"/>
      <c r="F7" s="50"/>
      <c r="G7" s="204" t="s">
        <v>118</v>
      </c>
      <c r="H7" s="489">
        <f>基本データ入力!$E$21</f>
        <v>0</v>
      </c>
      <c r="I7" s="489"/>
      <c r="J7" s="489"/>
      <c r="K7" s="489"/>
      <c r="L7" s="489"/>
      <c r="M7" s="50"/>
    </row>
    <row r="8" spans="1:18">
      <c r="A8" s="50"/>
      <c r="B8" s="50"/>
      <c r="C8" s="50"/>
      <c r="D8" s="50"/>
      <c r="E8" s="50"/>
      <c r="F8" s="50"/>
      <c r="G8" s="51" t="s">
        <v>0</v>
      </c>
      <c r="H8" s="495" t="str">
        <f>基本データ入力!$E$14&amp;" "&amp;基本データ入力!E16</f>
        <v xml:space="preserve"> </v>
      </c>
      <c r="I8" s="495"/>
      <c r="J8" s="495"/>
      <c r="K8" s="495"/>
      <c r="L8" s="495"/>
      <c r="M8" s="50"/>
    </row>
    <row r="9" spans="1:18" ht="3" customHeight="1">
      <c r="A9" s="50"/>
      <c r="B9" s="50"/>
      <c r="C9" s="50"/>
      <c r="D9" s="50"/>
      <c r="E9" s="50"/>
      <c r="F9" s="50"/>
      <c r="G9" s="203"/>
      <c r="H9" s="495"/>
      <c r="I9" s="495"/>
      <c r="J9" s="495"/>
      <c r="K9" s="495"/>
      <c r="L9" s="495"/>
      <c r="M9" s="50"/>
    </row>
    <row r="10" spans="1:18" ht="10.8" customHeight="1">
      <c r="A10" s="50"/>
      <c r="B10" s="50"/>
      <c r="C10" s="50"/>
      <c r="D10" s="50"/>
      <c r="E10" s="50"/>
      <c r="F10" s="50"/>
      <c r="G10" s="490" t="s">
        <v>117</v>
      </c>
      <c r="H10" s="492" t="str">
        <f>基本データ入力!E15&amp;" "&amp;基本データ入力!$E$17</f>
        <v xml:space="preserve"> </v>
      </c>
      <c r="I10" s="493"/>
      <c r="J10" s="493"/>
      <c r="K10" s="493"/>
      <c r="L10" s="493"/>
      <c r="M10" s="50"/>
    </row>
    <row r="11" spans="1:18">
      <c r="A11" s="50"/>
      <c r="B11" s="50"/>
      <c r="C11" s="50"/>
      <c r="D11" s="50"/>
      <c r="E11" s="50"/>
      <c r="F11" s="53"/>
      <c r="G11" s="490"/>
      <c r="H11" s="493"/>
      <c r="I11" s="493"/>
      <c r="J11" s="493"/>
      <c r="K11" s="493"/>
      <c r="L11" s="493"/>
      <c r="M11" s="50"/>
    </row>
    <row r="12" spans="1:18" ht="18.75" customHeight="1">
      <c r="A12" s="50"/>
      <c r="B12" s="50"/>
      <c r="C12" s="50"/>
      <c r="D12" s="50"/>
      <c r="E12" s="50"/>
      <c r="F12" s="53"/>
      <c r="G12" s="453" t="s">
        <v>120</v>
      </c>
      <c r="H12" s="453"/>
      <c r="I12" s="453"/>
      <c r="J12" s="453"/>
      <c r="K12" s="453"/>
      <c r="L12" s="453"/>
      <c r="M12" s="50"/>
    </row>
    <row r="13" spans="1:18" ht="18.75" customHeight="1">
      <c r="A13" s="50"/>
      <c r="B13" s="50"/>
      <c r="C13" s="50"/>
      <c r="D13" s="50"/>
      <c r="E13" s="50"/>
      <c r="F13" s="50"/>
      <c r="G13" s="51" t="s">
        <v>278</v>
      </c>
      <c r="H13" s="491">
        <f>基本データ入力!$E$18</f>
        <v>0</v>
      </c>
      <c r="I13" s="491"/>
      <c r="J13" s="491"/>
      <c r="K13" s="491"/>
      <c r="L13" s="491"/>
      <c r="M13" s="50"/>
    </row>
    <row r="14" spans="1:18" ht="18.75" customHeight="1">
      <c r="A14" s="50"/>
      <c r="B14" s="50"/>
      <c r="C14" s="50"/>
      <c r="D14" s="50"/>
      <c r="E14" s="50"/>
      <c r="F14" s="50"/>
      <c r="G14" s="204" t="s">
        <v>138</v>
      </c>
      <c r="H14" s="489">
        <f>基本データ入力!$E$19</f>
        <v>0</v>
      </c>
      <c r="I14" s="489"/>
      <c r="J14" s="489"/>
      <c r="K14" s="50"/>
      <c r="L14" s="50"/>
      <c r="M14" s="50"/>
    </row>
    <row r="15" spans="1:18" ht="18.75" customHeight="1">
      <c r="A15" s="50"/>
      <c r="B15" s="50"/>
      <c r="C15" s="50"/>
      <c r="D15" s="50"/>
      <c r="E15" s="50"/>
      <c r="F15" s="50"/>
      <c r="G15" s="50"/>
      <c r="H15" s="50"/>
      <c r="I15" s="50"/>
      <c r="J15" s="50"/>
      <c r="K15" s="50"/>
      <c r="L15" s="50"/>
      <c r="M15" s="50"/>
    </row>
    <row r="16" spans="1:18" ht="18.75" customHeight="1">
      <c r="A16" s="488" t="s">
        <v>178</v>
      </c>
      <c r="B16" s="488"/>
      <c r="C16" s="488"/>
      <c r="D16" s="488"/>
      <c r="E16" s="488"/>
      <c r="F16" s="488"/>
      <c r="G16" s="488"/>
      <c r="H16" s="488"/>
      <c r="I16" s="488"/>
      <c r="J16" s="488"/>
      <c r="K16" s="488"/>
      <c r="L16" s="488"/>
      <c r="M16" s="488"/>
    </row>
    <row r="17" spans="1:13" ht="18.75" customHeight="1">
      <c r="A17" s="50"/>
      <c r="B17" s="50"/>
      <c r="C17" s="438" t="s">
        <v>269</v>
      </c>
      <c r="D17" s="438"/>
      <c r="E17" s="438"/>
      <c r="F17" s="438"/>
      <c r="G17" s="438"/>
      <c r="H17" s="438"/>
      <c r="I17" s="438"/>
      <c r="J17" s="438"/>
      <c r="K17" s="438"/>
      <c r="L17" s="438"/>
      <c r="M17" s="50"/>
    </row>
    <row r="18" spans="1:13" ht="18.75" customHeight="1">
      <c r="A18" s="50"/>
      <c r="B18" s="50"/>
      <c r="C18" s="438"/>
      <c r="D18" s="438"/>
      <c r="E18" s="438"/>
      <c r="F18" s="438"/>
      <c r="G18" s="438"/>
      <c r="H18" s="438"/>
      <c r="I18" s="438"/>
      <c r="J18" s="438"/>
      <c r="K18" s="438"/>
      <c r="L18" s="438"/>
      <c r="M18" s="50"/>
    </row>
    <row r="19" spans="1:13" ht="18.75" customHeight="1">
      <c r="A19" s="50"/>
      <c r="B19" s="50"/>
      <c r="C19" s="438"/>
      <c r="D19" s="438"/>
      <c r="E19" s="438"/>
      <c r="F19" s="438"/>
      <c r="G19" s="438"/>
      <c r="H19" s="438"/>
      <c r="I19" s="438"/>
      <c r="J19" s="438"/>
      <c r="K19" s="438"/>
      <c r="L19" s="438"/>
      <c r="M19" s="50"/>
    </row>
    <row r="20" spans="1:13" ht="18.75" customHeight="1">
      <c r="A20" s="54"/>
      <c r="B20" s="54"/>
      <c r="C20" s="56" t="s">
        <v>121</v>
      </c>
      <c r="D20" s="55"/>
      <c r="E20" s="55"/>
      <c r="F20" s="55"/>
      <c r="G20" s="55"/>
      <c r="H20" s="55"/>
      <c r="I20" s="55"/>
      <c r="J20" s="55"/>
      <c r="K20" s="55"/>
      <c r="L20" s="55"/>
      <c r="M20" s="54"/>
    </row>
    <row r="21" spans="1:13" ht="18.75" customHeight="1">
      <c r="A21" s="54"/>
      <c r="B21" s="205" t="s">
        <v>328</v>
      </c>
      <c r="C21" s="438" t="s">
        <v>179</v>
      </c>
      <c r="D21" s="438"/>
      <c r="E21" s="438"/>
      <c r="F21" s="438"/>
      <c r="G21" s="438"/>
      <c r="H21" s="438"/>
      <c r="I21" s="438"/>
      <c r="J21" s="438"/>
      <c r="K21" s="438"/>
      <c r="L21" s="438"/>
      <c r="M21" s="54"/>
    </row>
    <row r="22" spans="1:13">
      <c r="A22" s="54"/>
      <c r="C22" s="438"/>
      <c r="D22" s="438"/>
      <c r="E22" s="438"/>
      <c r="F22" s="438"/>
      <c r="G22" s="438"/>
      <c r="H22" s="438"/>
      <c r="I22" s="438"/>
      <c r="J22" s="438"/>
      <c r="K22" s="438"/>
      <c r="L22" s="438"/>
    </row>
    <row r="23" spans="1:13">
      <c r="C23" s="438"/>
      <c r="D23" s="438"/>
      <c r="E23" s="438"/>
      <c r="F23" s="438"/>
      <c r="G23" s="438"/>
      <c r="H23" s="438"/>
      <c r="I23" s="438"/>
      <c r="J23" s="438"/>
      <c r="K23" s="438"/>
      <c r="L23" s="438"/>
    </row>
    <row r="24" spans="1:13">
      <c r="C24" s="50"/>
    </row>
    <row r="25" spans="1:13">
      <c r="C25" s="438" t="s">
        <v>122</v>
      </c>
      <c r="D25" s="438"/>
      <c r="E25" s="438"/>
      <c r="F25" s="438"/>
      <c r="G25" s="438"/>
      <c r="H25" s="438"/>
      <c r="I25" s="438"/>
      <c r="J25" s="438"/>
      <c r="K25" s="438"/>
      <c r="L25" s="438"/>
    </row>
    <row r="26" spans="1:13">
      <c r="C26" s="438"/>
      <c r="D26" s="438"/>
      <c r="E26" s="438"/>
      <c r="F26" s="438"/>
      <c r="G26" s="438"/>
      <c r="H26" s="438"/>
      <c r="I26" s="438"/>
      <c r="J26" s="438"/>
      <c r="K26" s="438"/>
      <c r="L26" s="438"/>
    </row>
    <row r="27" spans="1:13">
      <c r="C27" s="50" t="s">
        <v>123</v>
      </c>
    </row>
    <row r="28" spans="1:13">
      <c r="C28" s="50" t="s">
        <v>124</v>
      </c>
    </row>
  </sheetData>
  <mergeCells count="13">
    <mergeCell ref="G12:L12"/>
    <mergeCell ref="G10:G11"/>
    <mergeCell ref="H13:L13"/>
    <mergeCell ref="H10:L11"/>
    <mergeCell ref="J3:L3"/>
    <mergeCell ref="G6:H6"/>
    <mergeCell ref="H7:L7"/>
    <mergeCell ref="H8:L9"/>
    <mergeCell ref="A16:M16"/>
    <mergeCell ref="C17:L19"/>
    <mergeCell ref="C21:L23"/>
    <mergeCell ref="C25:L26"/>
    <mergeCell ref="H14:J14"/>
  </mergeCells>
  <phoneticPr fontId="8"/>
  <dataValidations count="1">
    <dataValidation type="list" allowBlank="1" showInputMessage="1" showErrorMessage="1" sqref="B21" xr:uid="{5980B012-9231-4B53-A1A3-AE35306DF52F}">
      <formula1>$R$1:$R$2</formula1>
    </dataValidation>
  </dataValidations>
  <printOptions horizontalCentered="1"/>
  <pageMargins left="0.59055118110236227" right="0.59055118110236227" top="0.59055118110236227" bottom="0.59055118110236227"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workbookViewId="0">
      <selection activeCell="H18" sqref="H18"/>
    </sheetView>
  </sheetViews>
  <sheetFormatPr defaultRowHeight="13.2"/>
  <cols>
    <col min="2" max="2" width="39.109375" bestFit="1" customWidth="1"/>
  </cols>
  <sheetData>
    <row r="1" spans="1:8">
      <c r="B1" t="s">
        <v>180</v>
      </c>
      <c r="H1" t="s">
        <v>307</v>
      </c>
    </row>
    <row r="2" spans="1:8">
      <c r="A2">
        <v>1</v>
      </c>
      <c r="B2" t="s">
        <v>181</v>
      </c>
      <c r="C2">
        <v>200</v>
      </c>
      <c r="D2" t="s">
        <v>182</v>
      </c>
      <c r="H2" t="s">
        <v>303</v>
      </c>
    </row>
    <row r="3" spans="1:8">
      <c r="A3">
        <v>2</v>
      </c>
      <c r="B3" t="s">
        <v>183</v>
      </c>
      <c r="C3">
        <v>300</v>
      </c>
      <c r="D3" t="s">
        <v>182</v>
      </c>
      <c r="H3" t="s">
        <v>304</v>
      </c>
    </row>
    <row r="4" spans="1:8">
      <c r="A4">
        <v>3</v>
      </c>
      <c r="B4" t="s">
        <v>184</v>
      </c>
      <c r="C4">
        <v>400</v>
      </c>
      <c r="D4" t="s">
        <v>182</v>
      </c>
      <c r="H4" t="s">
        <v>305</v>
      </c>
    </row>
    <row r="5" spans="1:8">
      <c r="A5">
        <v>4</v>
      </c>
      <c r="B5" t="s">
        <v>185</v>
      </c>
      <c r="C5">
        <v>500</v>
      </c>
      <c r="D5" t="s">
        <v>182</v>
      </c>
      <c r="H5" t="s">
        <v>306</v>
      </c>
    </row>
    <row r="6" spans="1:8">
      <c r="A6">
        <v>5</v>
      </c>
      <c r="B6" t="s">
        <v>20</v>
      </c>
      <c r="C6">
        <v>200</v>
      </c>
      <c r="D6" t="s">
        <v>182</v>
      </c>
      <c r="H6" t="s">
        <v>314</v>
      </c>
    </row>
    <row r="7" spans="1:8">
      <c r="A7">
        <v>6</v>
      </c>
      <c r="B7" t="s">
        <v>21</v>
      </c>
      <c r="C7">
        <v>200</v>
      </c>
      <c r="D7" t="s">
        <v>182</v>
      </c>
    </row>
    <row r="8" spans="1:8">
      <c r="A8">
        <v>7</v>
      </c>
      <c r="B8" t="s">
        <v>22</v>
      </c>
      <c r="C8">
        <v>200</v>
      </c>
      <c r="D8" t="s">
        <v>182</v>
      </c>
      <c r="H8" t="s">
        <v>308</v>
      </c>
    </row>
    <row r="9" spans="1:8">
      <c r="A9">
        <v>8</v>
      </c>
      <c r="B9" t="s">
        <v>186</v>
      </c>
      <c r="C9">
        <v>200</v>
      </c>
      <c r="D9" t="s">
        <v>182</v>
      </c>
      <c r="H9" t="s">
        <v>309</v>
      </c>
    </row>
    <row r="10" spans="1:8">
      <c r="A10">
        <v>9</v>
      </c>
      <c r="B10" t="s">
        <v>187</v>
      </c>
      <c r="C10">
        <v>300</v>
      </c>
      <c r="D10" t="s">
        <v>188</v>
      </c>
      <c r="H10" t="s">
        <v>310</v>
      </c>
    </row>
    <row r="11" spans="1:8">
      <c r="A11">
        <v>10</v>
      </c>
      <c r="B11" t="s">
        <v>189</v>
      </c>
      <c r="C11">
        <v>400</v>
      </c>
      <c r="D11" t="s">
        <v>188</v>
      </c>
      <c r="H11" t="s">
        <v>311</v>
      </c>
    </row>
    <row r="12" spans="1:8">
      <c r="A12">
        <v>11</v>
      </c>
      <c r="B12" t="s">
        <v>190</v>
      </c>
      <c r="C12">
        <v>200</v>
      </c>
      <c r="D12" t="s">
        <v>182</v>
      </c>
      <c r="H12" t="s">
        <v>312</v>
      </c>
    </row>
    <row r="13" spans="1:8">
      <c r="A13">
        <v>12</v>
      </c>
      <c r="B13" t="s">
        <v>191</v>
      </c>
      <c r="C13">
        <v>200</v>
      </c>
      <c r="D13" t="s">
        <v>182</v>
      </c>
      <c r="H13" t="s">
        <v>313</v>
      </c>
    </row>
    <row r="14" spans="1:8">
      <c r="A14">
        <v>13</v>
      </c>
      <c r="B14" t="s">
        <v>26</v>
      </c>
      <c r="C14">
        <v>200</v>
      </c>
      <c r="D14" t="s">
        <v>182</v>
      </c>
    </row>
    <row r="15" spans="1:8">
      <c r="A15">
        <v>14</v>
      </c>
      <c r="B15" t="s">
        <v>23</v>
      </c>
      <c r="C15">
        <v>200</v>
      </c>
      <c r="D15" t="s">
        <v>182</v>
      </c>
      <c r="H15" t="s">
        <v>315</v>
      </c>
    </row>
    <row r="16" spans="1:8">
      <c r="A16">
        <v>15</v>
      </c>
      <c r="B16" t="s">
        <v>24</v>
      </c>
      <c r="C16">
        <v>200</v>
      </c>
      <c r="D16" t="s">
        <v>182</v>
      </c>
    </row>
    <row r="17" spans="1:8">
      <c r="A17">
        <v>16</v>
      </c>
      <c r="B17" t="s">
        <v>192</v>
      </c>
      <c r="C17">
        <v>200</v>
      </c>
      <c r="D17" t="s">
        <v>182</v>
      </c>
      <c r="H17" t="s">
        <v>316</v>
      </c>
    </row>
    <row r="18" spans="1:8">
      <c r="A18">
        <v>17</v>
      </c>
      <c r="B18" t="s">
        <v>18</v>
      </c>
      <c r="C18">
        <v>200</v>
      </c>
      <c r="D18" t="s">
        <v>182</v>
      </c>
      <c r="H18" t="s">
        <v>317</v>
      </c>
    </row>
    <row r="19" spans="1:8">
      <c r="A19">
        <v>18</v>
      </c>
      <c r="B19" t="s">
        <v>27</v>
      </c>
      <c r="C19">
        <v>200</v>
      </c>
      <c r="D19" t="s">
        <v>182</v>
      </c>
    </row>
    <row r="20" spans="1:8">
      <c r="A20">
        <v>19</v>
      </c>
      <c r="B20" t="s">
        <v>193</v>
      </c>
      <c r="C20">
        <v>200</v>
      </c>
      <c r="D20" t="s">
        <v>182</v>
      </c>
    </row>
    <row r="21" spans="1:8">
      <c r="A21">
        <v>20</v>
      </c>
      <c r="B21" t="s">
        <v>194</v>
      </c>
      <c r="C21">
        <v>200</v>
      </c>
      <c r="D21" t="s">
        <v>182</v>
      </c>
    </row>
    <row r="22" spans="1:8">
      <c r="A22">
        <v>21</v>
      </c>
      <c r="B22" t="s">
        <v>28</v>
      </c>
      <c r="C22">
        <v>200</v>
      </c>
      <c r="D22" t="s">
        <v>182</v>
      </c>
    </row>
    <row r="23" spans="1:8">
      <c r="A23">
        <v>22</v>
      </c>
      <c r="B23" t="s">
        <v>25</v>
      </c>
      <c r="C23">
        <v>200</v>
      </c>
      <c r="D23" t="s">
        <v>182</v>
      </c>
    </row>
    <row r="24" spans="1:8">
      <c r="A24">
        <v>23</v>
      </c>
      <c r="B24" t="s">
        <v>29</v>
      </c>
      <c r="C24">
        <v>6</v>
      </c>
      <c r="D24" t="s">
        <v>188</v>
      </c>
      <c r="E24">
        <v>18</v>
      </c>
      <c r="F24" t="s">
        <v>188</v>
      </c>
    </row>
    <row r="25" spans="1:8">
      <c r="A25">
        <v>24</v>
      </c>
      <c r="B25" t="s">
        <v>31</v>
      </c>
      <c r="C25">
        <v>6</v>
      </c>
      <c r="D25" t="s">
        <v>188</v>
      </c>
      <c r="E25">
        <v>18</v>
      </c>
      <c r="F25" t="s">
        <v>188</v>
      </c>
    </row>
    <row r="26" spans="1:8">
      <c r="A26">
        <v>25</v>
      </c>
      <c r="B26" t="s">
        <v>32</v>
      </c>
      <c r="C26">
        <v>6</v>
      </c>
      <c r="D26" t="s">
        <v>188</v>
      </c>
      <c r="E26">
        <v>18</v>
      </c>
      <c r="F26" t="s">
        <v>188</v>
      </c>
    </row>
    <row r="27" spans="1:8">
      <c r="A27">
        <v>26</v>
      </c>
      <c r="B27" t="s">
        <v>30</v>
      </c>
      <c r="C27">
        <v>6</v>
      </c>
      <c r="D27" t="s">
        <v>188</v>
      </c>
      <c r="E27">
        <v>18</v>
      </c>
      <c r="F27" t="s">
        <v>188</v>
      </c>
    </row>
    <row r="28" spans="1:8">
      <c r="A28">
        <v>27</v>
      </c>
      <c r="B28" t="s">
        <v>44</v>
      </c>
      <c r="C28">
        <v>6</v>
      </c>
      <c r="D28" t="s">
        <v>188</v>
      </c>
      <c r="E28">
        <v>18</v>
      </c>
      <c r="F28" t="s">
        <v>188</v>
      </c>
    </row>
    <row r="29" spans="1:8">
      <c r="A29">
        <v>28</v>
      </c>
      <c r="B29" t="s">
        <v>195</v>
      </c>
      <c r="C29">
        <v>6</v>
      </c>
      <c r="D29" t="s">
        <v>188</v>
      </c>
      <c r="E29">
        <v>18</v>
      </c>
      <c r="F29" t="s">
        <v>188</v>
      </c>
    </row>
    <row r="30" spans="1:8">
      <c r="A30">
        <v>29</v>
      </c>
      <c r="B30" t="s">
        <v>196</v>
      </c>
      <c r="C30">
        <v>6</v>
      </c>
      <c r="D30" t="s">
        <v>188</v>
      </c>
      <c r="E30">
        <v>18</v>
      </c>
      <c r="F30" t="s">
        <v>188</v>
      </c>
    </row>
    <row r="32" spans="1:8">
      <c r="B32" t="s">
        <v>197</v>
      </c>
    </row>
    <row r="33" spans="2:2">
      <c r="B33" t="s">
        <v>198</v>
      </c>
    </row>
    <row r="34" spans="2:2">
      <c r="B34" t="s">
        <v>199</v>
      </c>
    </row>
    <row r="35" spans="2:2">
      <c r="B35" t="s">
        <v>200</v>
      </c>
    </row>
    <row r="36" spans="2:2">
      <c r="B36" t="s">
        <v>201</v>
      </c>
    </row>
    <row r="37" spans="2:2">
      <c r="B37" t="s">
        <v>202</v>
      </c>
    </row>
    <row r="38" spans="2:2">
      <c r="B38" t="s">
        <v>203</v>
      </c>
    </row>
    <row r="39" spans="2:2">
      <c r="B39" t="s">
        <v>204</v>
      </c>
    </row>
    <row r="40" spans="2:2">
      <c r="B40" t="s">
        <v>205</v>
      </c>
    </row>
    <row r="41" spans="2:2">
      <c r="B41" t="s">
        <v>206</v>
      </c>
    </row>
    <row r="42" spans="2:2">
      <c r="B42" t="s">
        <v>207</v>
      </c>
    </row>
    <row r="43" spans="2:2">
      <c r="B43" t="s">
        <v>208</v>
      </c>
    </row>
    <row r="44" spans="2:2">
      <c r="B44" t="s">
        <v>209</v>
      </c>
    </row>
    <row r="45" spans="2:2">
      <c r="B45" t="s">
        <v>210</v>
      </c>
    </row>
    <row r="46" spans="2:2">
      <c r="B46" t="s">
        <v>211</v>
      </c>
    </row>
    <row r="47" spans="2:2">
      <c r="B47" t="s">
        <v>212</v>
      </c>
    </row>
    <row r="48" spans="2:2">
      <c r="B48" t="s">
        <v>213</v>
      </c>
    </row>
    <row r="49" spans="2:2">
      <c r="B49" t="s">
        <v>214</v>
      </c>
    </row>
    <row r="50" spans="2:2">
      <c r="B50" t="s">
        <v>215</v>
      </c>
    </row>
    <row r="51" spans="2:2">
      <c r="B51" t="s">
        <v>216</v>
      </c>
    </row>
    <row r="52" spans="2:2">
      <c r="B52" t="s">
        <v>217</v>
      </c>
    </row>
    <row r="53" spans="2:2">
      <c r="B53" t="s">
        <v>218</v>
      </c>
    </row>
    <row r="54" spans="2:2">
      <c r="B54" t="s">
        <v>219</v>
      </c>
    </row>
    <row r="55" spans="2:2">
      <c r="B55" t="s">
        <v>220</v>
      </c>
    </row>
    <row r="56" spans="2:2">
      <c r="B56" t="s">
        <v>221</v>
      </c>
    </row>
    <row r="57" spans="2:2">
      <c r="B57" t="s">
        <v>222</v>
      </c>
    </row>
    <row r="58" spans="2:2">
      <c r="B58" t="s">
        <v>223</v>
      </c>
    </row>
    <row r="59" spans="2:2">
      <c r="B59" t="s">
        <v>224</v>
      </c>
    </row>
    <row r="60" spans="2:2">
      <c r="B60" t="s">
        <v>225</v>
      </c>
    </row>
    <row r="61" spans="2:2">
      <c r="B61" t="s">
        <v>226</v>
      </c>
    </row>
    <row r="62" spans="2:2">
      <c r="B62" t="s">
        <v>227</v>
      </c>
    </row>
    <row r="63" spans="2:2">
      <c r="B63" t="s">
        <v>228</v>
      </c>
    </row>
    <row r="64" spans="2:2">
      <c r="B64" t="s">
        <v>229</v>
      </c>
    </row>
    <row r="65" spans="2:2">
      <c r="B65" t="s">
        <v>230</v>
      </c>
    </row>
    <row r="66" spans="2:2">
      <c r="B66" t="s">
        <v>231</v>
      </c>
    </row>
    <row r="67" spans="2:2">
      <c r="B67" t="s">
        <v>232</v>
      </c>
    </row>
    <row r="68" spans="2:2">
      <c r="B68" t="s">
        <v>233</v>
      </c>
    </row>
    <row r="69" spans="2:2">
      <c r="B69" t="s">
        <v>234</v>
      </c>
    </row>
    <row r="70" spans="2:2">
      <c r="B70" t="s">
        <v>235</v>
      </c>
    </row>
    <row r="71" spans="2:2">
      <c r="B71" t="s">
        <v>236</v>
      </c>
    </row>
    <row r="72" spans="2:2">
      <c r="B72" t="s">
        <v>237</v>
      </c>
    </row>
    <row r="73" spans="2:2">
      <c r="B73" t="s">
        <v>238</v>
      </c>
    </row>
    <row r="74" spans="2:2">
      <c r="B74" t="s">
        <v>239</v>
      </c>
    </row>
    <row r="75" spans="2:2">
      <c r="B75" t="s">
        <v>240</v>
      </c>
    </row>
    <row r="76" spans="2:2">
      <c r="B76" t="s">
        <v>241</v>
      </c>
    </row>
    <row r="77" spans="2:2">
      <c r="B77" t="s">
        <v>242</v>
      </c>
    </row>
    <row r="78" spans="2:2">
      <c r="B78" t="s">
        <v>243</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（様式１）総括表</vt:lpstr>
      <vt:lpstr>基本データ入力</vt:lpstr>
      <vt:lpstr>交付申請書</vt:lpstr>
      <vt:lpstr>申請額一覧</vt:lpstr>
      <vt:lpstr>事業計画書1</vt:lpstr>
      <vt:lpstr>収支予算書</vt:lpstr>
      <vt:lpstr>特別徴収</vt:lpstr>
      <vt:lpstr>誓約書</vt:lpstr>
      <vt:lpstr>リスト</vt:lpstr>
      <vt:lpstr>'（様式１）総括表'!Print_Area</vt:lpstr>
      <vt:lpstr>基本データ入力!Print_Area</vt:lpstr>
      <vt:lpstr>交付申請書!Print_Area</vt:lpstr>
      <vt:lpstr>事業計画書1!Print_Area</vt:lpstr>
      <vt:lpstr>申請額一覧!Print_Area</vt:lpstr>
      <vt:lpstr>誓約書!Print_Area</vt:lpstr>
      <vt:lpstr>特別徴収!Print_Area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2026-05-01T05:42:46Z</cp:lastPrinted>
  <dcterms:created xsi:type="dcterms:W3CDTF">2018-06-19T01:27:02Z</dcterms:created>
  <dcterms:modified xsi:type="dcterms:W3CDTF">2026-05-07T06:14:35Z</dcterms:modified>
</cp:coreProperties>
</file>