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16.11.142\居宅介護\(☆彡)R7国補正\介護事業所等サービス継続支援事業\05 事業実施\01 周知\01 HP掲載\アップデータ\"/>
    </mc:Choice>
  </mc:AlternateContent>
  <xr:revisionPtr revIDLastSave="0" documentId="13_ncr:1_{49F411F3-6183-42D5-8053-DE3084BD3BE8}" xr6:coauthVersionLast="47" xr6:coauthVersionMax="47" xr10:uidLastSave="{00000000-0000-0000-0000-000000000000}"/>
  <bookViews>
    <workbookView xWindow="-108" yWindow="-108" windowWidth="23256" windowHeight="12456" tabRatio="822" firstSheet="1" activeTab="1" xr2:uid="{00000000-000D-0000-FFFF-FFFF00000000}"/>
  </bookViews>
  <sheets>
    <sheet name="（様式１）総括表" sheetId="20" state="hidden" r:id="rId1"/>
    <sheet name="基本データ入力" sheetId="51" r:id="rId2"/>
    <sheet name="変更承認申請書" sheetId="57" r:id="rId3"/>
    <sheet name="申請額一覧" sheetId="62" r:id="rId4"/>
    <sheet name="事業計画書1" sheetId="63" r:id="rId5"/>
    <sheet name="収支予算書" sheetId="59" r:id="rId6"/>
    <sheet name="明細" sheetId="68" r:id="rId7"/>
    <sheet name="リスト" sheetId="61" state="hidden" r:id="rId8"/>
  </sheets>
  <externalReferences>
    <externalReference r:id="rId9"/>
    <externalReference r:id="rId10"/>
  </externalReferences>
  <definedNames>
    <definedName name="_xlnm._FilterDatabase" localSheetId="1" hidden="1">基本データ入力!$B$10:$F$25</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0">'（様式１）総括表'!$A$1:$AM$63</definedName>
    <definedName name="_xlnm.Print_Area" localSheetId="1">基本データ入力!$A$1:$F$38</definedName>
    <definedName name="_xlnm.Print_Area" localSheetId="4">事業計画書1!$A$1:$AM$47</definedName>
    <definedName name="_xlnm.Print_Area" localSheetId="3">申請額一覧!$A$1:$G$20</definedName>
    <definedName name="_xlnm.Print_Area" localSheetId="2">変更承認申請書!$A$1:$AN$43</definedName>
    <definedName name="_xlnm.Print_Area" localSheetId="6">明細!$A$1:$G$59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まるばつ">[1]リスト・集計用!$A$2:$A$3</definedName>
    <definedName name="事業分類">[2]事業分類・区分!$B$2:$H$2</definedName>
    <definedName name="別紙１７"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57" l="1"/>
  <c r="X8" i="68"/>
  <c r="C23" i="51"/>
  <c r="C24" i="51" s="1"/>
  <c r="F19" i="62"/>
  <c r="C18" i="62"/>
  <c r="E16" i="62"/>
  <c r="B15" i="62"/>
  <c r="D13" i="62"/>
  <c r="F11" i="62"/>
  <c r="C10" i="62"/>
  <c r="E8" i="62"/>
  <c r="B7" i="62"/>
  <c r="D5" i="62"/>
  <c r="C14" i="62"/>
  <c r="F7" i="62"/>
  <c r="B12" i="62"/>
  <c r="E19" i="62"/>
  <c r="B18" i="62"/>
  <c r="D16" i="62"/>
  <c r="F14" i="62"/>
  <c r="C13" i="62"/>
  <c r="E11" i="62"/>
  <c r="B10" i="62"/>
  <c r="D8" i="62"/>
  <c r="F6" i="62"/>
  <c r="C5" i="62"/>
  <c r="B19" i="62"/>
  <c r="B11" i="62"/>
  <c r="C12" i="62"/>
  <c r="D18" i="62"/>
  <c r="D10" i="62"/>
  <c r="D19" i="62"/>
  <c r="F17" i="62"/>
  <c r="C16" i="62"/>
  <c r="E14" i="62"/>
  <c r="B13" i="62"/>
  <c r="D11" i="62"/>
  <c r="F9" i="62"/>
  <c r="C8" i="62"/>
  <c r="E6" i="62"/>
  <c r="B5" i="62"/>
  <c r="F15" i="62"/>
  <c r="D9" i="62"/>
  <c r="F13" i="62"/>
  <c r="D7" i="62"/>
  <c r="E13" i="62"/>
  <c r="C7" i="62"/>
  <c r="C19" i="62"/>
  <c r="E17" i="62"/>
  <c r="B16" i="62"/>
  <c r="D14" i="62"/>
  <c r="F12" i="62"/>
  <c r="C11" i="62"/>
  <c r="E9" i="62"/>
  <c r="B8" i="62"/>
  <c r="D6" i="62"/>
  <c r="D17" i="62"/>
  <c r="E12" i="62"/>
  <c r="C6" i="62"/>
  <c r="B9" i="62"/>
  <c r="C15" i="62"/>
  <c r="F18" i="62"/>
  <c r="C17" i="62"/>
  <c r="E15" i="62"/>
  <c r="B14" i="62"/>
  <c r="D12" i="62"/>
  <c r="F10" i="62"/>
  <c r="C9" i="62"/>
  <c r="E7" i="62"/>
  <c r="B6" i="62"/>
  <c r="E18" i="62"/>
  <c r="B17" i="62"/>
  <c r="D15" i="62"/>
  <c r="E10" i="62"/>
  <c r="F16" i="62"/>
  <c r="F8" i="62"/>
  <c r="J9" i="68" l="1"/>
  <c r="L9" i="68"/>
  <c r="K9" i="68"/>
  <c r="W8" i="68"/>
  <c r="V8" i="68"/>
  <c r="U8" i="68"/>
  <c r="T8" i="68"/>
  <c r="S8" i="68"/>
  <c r="R8" i="68"/>
  <c r="Q8" i="68"/>
  <c r="P8" i="68"/>
  <c r="O8" i="68"/>
  <c r="N8" i="68"/>
  <c r="M8" i="68"/>
  <c r="L8" i="68"/>
  <c r="K8" i="68"/>
  <c r="J8" i="68"/>
  <c r="X15" i="68"/>
  <c r="X13" i="68"/>
  <c r="X18" i="68"/>
  <c r="X16" i="68"/>
  <c r="X14" i="68"/>
  <c r="X11" i="68"/>
  <c r="X9" i="68"/>
  <c r="X12" i="68"/>
  <c r="X19" i="68"/>
  <c r="X10" i="68"/>
  <c r="X17" i="68"/>
  <c r="W17" i="68"/>
  <c r="W9" i="68"/>
  <c r="W16" i="68"/>
  <c r="W18" i="68"/>
  <c r="W15" i="68"/>
  <c r="W14" i="68"/>
  <c r="W11" i="68"/>
  <c r="W13" i="68"/>
  <c r="W12" i="68"/>
  <c r="W19" i="68"/>
  <c r="W10" i="68"/>
  <c r="V17" i="68"/>
  <c r="V9" i="68"/>
  <c r="V16" i="68"/>
  <c r="V14" i="68"/>
  <c r="V13" i="68"/>
  <c r="V10" i="68"/>
  <c r="V15" i="68"/>
  <c r="V12" i="68"/>
  <c r="V19" i="68"/>
  <c r="V11" i="68"/>
  <c r="V18" i="68"/>
  <c r="U17" i="68"/>
  <c r="U9" i="68"/>
  <c r="U16" i="68"/>
  <c r="U14" i="68"/>
  <c r="U13" i="68"/>
  <c r="U15" i="68"/>
  <c r="U12" i="68"/>
  <c r="U19" i="68"/>
  <c r="U11" i="68"/>
  <c r="U18" i="68"/>
  <c r="U10" i="68"/>
  <c r="T15" i="68"/>
  <c r="T13" i="68"/>
  <c r="T11" i="68"/>
  <c r="T10" i="68"/>
  <c r="T17" i="68"/>
  <c r="T14" i="68"/>
  <c r="T12" i="68"/>
  <c r="T19" i="68"/>
  <c r="T18" i="68"/>
  <c r="T9" i="68"/>
  <c r="T16" i="68"/>
  <c r="S17" i="68"/>
  <c r="S9" i="68"/>
  <c r="S16" i="68"/>
  <c r="S14" i="68"/>
  <c r="S13" i="68"/>
  <c r="S15" i="68"/>
  <c r="S12" i="68"/>
  <c r="S19" i="68"/>
  <c r="S11" i="68"/>
  <c r="S18" i="68"/>
  <c r="S10" i="68"/>
  <c r="P17" i="68"/>
  <c r="P9" i="68"/>
  <c r="P16" i="68"/>
  <c r="P11" i="68"/>
  <c r="P15" i="68"/>
  <c r="P14" i="68"/>
  <c r="P18" i="68"/>
  <c r="P13" i="68"/>
  <c r="P12" i="68"/>
  <c r="P19" i="68"/>
  <c r="P10" i="68"/>
  <c r="R17" i="68"/>
  <c r="R9" i="68"/>
  <c r="R16" i="68"/>
  <c r="R15" i="68"/>
  <c r="R14" i="68"/>
  <c r="R19" i="68"/>
  <c r="R18" i="68"/>
  <c r="R13" i="68"/>
  <c r="R12" i="68"/>
  <c r="R11" i="68"/>
  <c r="R10" i="68"/>
  <c r="Q17" i="68"/>
  <c r="Q9" i="68"/>
  <c r="Q16" i="68"/>
  <c r="Q14" i="68"/>
  <c r="Q15" i="68"/>
  <c r="Q13" i="68"/>
  <c r="Q12" i="68"/>
  <c r="Q19" i="68"/>
  <c r="Q11" i="68"/>
  <c r="Q18" i="68"/>
  <c r="Q10" i="68"/>
  <c r="O15" i="68"/>
  <c r="O13" i="68"/>
  <c r="O11" i="68"/>
  <c r="O17" i="68"/>
  <c r="O14" i="68"/>
  <c r="O16" i="68"/>
  <c r="O12" i="68"/>
  <c r="O19" i="68"/>
  <c r="O18" i="68"/>
  <c r="O10" i="68"/>
  <c r="O9" i="68"/>
  <c r="N18" i="68"/>
  <c r="N10" i="68"/>
  <c r="N17" i="68"/>
  <c r="N9" i="68"/>
  <c r="N16" i="68"/>
  <c r="N19" i="68"/>
  <c r="N15" i="68"/>
  <c r="N12" i="68"/>
  <c r="N14" i="68"/>
  <c r="N13" i="68"/>
  <c r="N11" i="68"/>
  <c r="M19" i="68"/>
  <c r="M11" i="68"/>
  <c r="M16" i="68"/>
  <c r="M18" i="68"/>
  <c r="M10" i="68"/>
  <c r="M12" i="68"/>
  <c r="M17" i="68"/>
  <c r="M9" i="68"/>
  <c r="M13" i="68"/>
  <c r="M15" i="68"/>
  <c r="M14" i="68"/>
  <c r="K17" i="68"/>
  <c r="K15" i="68"/>
  <c r="K13" i="68"/>
  <c r="K16" i="68"/>
  <c r="K14" i="68"/>
  <c r="K18" i="68"/>
  <c r="K12" i="68"/>
  <c r="K19" i="68"/>
  <c r="K11" i="68"/>
  <c r="K10" i="68"/>
  <c r="L18" i="68"/>
  <c r="L14" i="68"/>
  <c r="L10" i="68"/>
  <c r="L16" i="68"/>
  <c r="L12" i="68"/>
  <c r="L17" i="68"/>
  <c r="L13" i="68"/>
  <c r="L19" i="68"/>
  <c r="L15" i="68"/>
  <c r="L11" i="68"/>
  <c r="J14" i="68"/>
  <c r="J16" i="68"/>
  <c r="J10" i="68"/>
  <c r="J18" i="68"/>
  <c r="J19" i="68"/>
  <c r="J12" i="68"/>
  <c r="J15" i="68"/>
  <c r="J11" i="68"/>
  <c r="J13" i="68"/>
  <c r="J17" i="68"/>
  <c r="G59" i="68"/>
  <c r="AD38" i="63"/>
  <c r="H41" i="63" l="1"/>
  <c r="H46" i="63" s="1"/>
  <c r="C13" i="59" s="1"/>
  <c r="H33" i="63"/>
  <c r="H34" i="63"/>
  <c r="H31" i="63"/>
  <c r="H32" i="63"/>
  <c r="H30" i="63"/>
  <c r="H23" i="63"/>
  <c r="H24" i="63"/>
  <c r="H25" i="63"/>
  <c r="H22" i="63"/>
  <c r="A5" i="62"/>
  <c r="AC37" i="57"/>
  <c r="AC36" i="57"/>
  <c r="AD35" i="57"/>
  <c r="W10" i="57"/>
  <c r="W9" i="57"/>
  <c r="W8" i="57"/>
  <c r="AD18" i="63"/>
  <c r="A19" i="62"/>
  <c r="A18" i="62"/>
  <c r="A17" i="62"/>
  <c r="A16" i="62"/>
  <c r="A15" i="62"/>
  <c r="A14" i="62"/>
  <c r="A13" i="62"/>
  <c r="A12" i="62"/>
  <c r="A11" i="62"/>
  <c r="A10" i="62"/>
  <c r="A9" i="62"/>
  <c r="A8" i="62"/>
  <c r="A7" i="62"/>
  <c r="A6" i="62"/>
  <c r="H35" i="63" l="1"/>
  <c r="H26" i="63"/>
  <c r="AI38" i="63"/>
  <c r="G11" i="62"/>
  <c r="G15" i="62"/>
  <c r="G7" i="62"/>
  <c r="F5" i="62"/>
  <c r="C12" i="59" l="1"/>
  <c r="C16" i="59" s="1"/>
  <c r="AI18" i="63"/>
  <c r="F20" i="62"/>
  <c r="G17" i="62"/>
  <c r="G12" i="62"/>
  <c r="G13" i="62"/>
  <c r="G18" i="62"/>
  <c r="G8" i="62"/>
  <c r="G10" i="62"/>
  <c r="G6" i="62"/>
  <c r="G19" i="62"/>
  <c r="G14" i="62"/>
  <c r="G9" i="62"/>
  <c r="G16" i="62"/>
  <c r="E5" i="62"/>
  <c r="E20" i="62" l="1"/>
  <c r="G5" i="62"/>
  <c r="G20" i="62" l="1"/>
  <c r="K5" i="62" s="1"/>
  <c r="AC39" i="57"/>
  <c r="AC38" i="57"/>
  <c r="C5" i="59" l="1"/>
  <c r="C6" i="59" s="1"/>
  <c r="C8" i="59" s="1"/>
  <c r="AD4" i="57"/>
  <c r="C12" i="51" l="1"/>
  <c r="C13" i="51" s="1"/>
  <c r="C14" i="51" s="1"/>
  <c r="C15" i="51" s="1"/>
  <c r="C16" i="51" s="1"/>
  <c r="C17" i="51" s="1"/>
  <c r="C18" i="51" s="1"/>
  <c r="C19" i="51" s="1"/>
  <c r="C20" i="51" s="1"/>
  <c r="C21" i="51" s="1"/>
  <c r="C22" i="51" s="1"/>
  <c r="C25" i="51" s="1"/>
  <c r="AD55" i="20" l="1"/>
  <c r="AD53" i="20"/>
  <c r="AD52" i="20"/>
  <c r="AD51" i="20"/>
  <c r="AD50" i="20"/>
  <c r="AD49" i="20"/>
  <c r="AD48" i="20"/>
  <c r="AD47" i="20"/>
  <c r="AD45" i="20"/>
  <c r="AD44" i="20"/>
  <c r="AD43" i="20"/>
  <c r="AD41" i="20"/>
  <c r="AD40" i="20"/>
  <c r="AD39" i="20"/>
  <c r="AD38" i="20"/>
  <c r="AD37" i="20"/>
  <c r="AD35" i="20"/>
  <c r="AD34" i="20"/>
  <c r="AD30" i="20"/>
  <c r="AD27" i="20"/>
  <c r="T53" i="20"/>
  <c r="T52" i="20"/>
  <c r="T51" i="20"/>
  <c r="T50" i="20"/>
  <c r="T49" i="20"/>
  <c r="T48" i="20"/>
  <c r="T47" i="20"/>
  <c r="T45" i="20"/>
  <c r="T44" i="20"/>
  <c r="T43" i="20"/>
  <c r="T41" i="20"/>
  <c r="T39" i="20"/>
  <c r="T38" i="20"/>
  <c r="T37" i="20"/>
  <c r="T35" i="20"/>
  <c r="T34" i="20"/>
  <c r="T30" i="20"/>
  <c r="T27" i="20"/>
  <c r="AD57" i="20" l="1"/>
  <c r="T57" i="20"/>
  <c r="X57" i="20"/>
  <c r="X53" i="20"/>
  <c r="X52" i="20"/>
  <c r="X51" i="20"/>
  <c r="X50" i="20"/>
  <c r="X49" i="20"/>
  <c r="X48" i="20"/>
  <c r="X47" i="20"/>
  <c r="X45" i="20"/>
  <c r="X44" i="20"/>
  <c r="X43" i="20"/>
  <c r="X41" i="20"/>
  <c r="X39" i="20"/>
  <c r="X38" i="20"/>
  <c r="X37" i="20"/>
  <c r="X35" i="20"/>
  <c r="X34" i="20"/>
  <c r="X30" i="20"/>
  <c r="X27" i="20"/>
  <c r="AH57" i="20"/>
  <c r="AH55" i="20"/>
  <c r="AH53" i="20"/>
  <c r="AH52" i="20"/>
  <c r="AH51" i="20"/>
  <c r="AH50" i="20"/>
  <c r="AH49" i="20"/>
  <c r="AH48" i="20"/>
  <c r="AH47" i="20"/>
  <c r="AH45" i="20"/>
  <c r="AH44" i="20"/>
  <c r="AH43" i="20"/>
  <c r="AH41" i="20"/>
  <c r="AH40" i="20"/>
  <c r="AH39" i="20"/>
  <c r="AH38" i="20"/>
  <c r="AH37" i="20"/>
  <c r="AH35" i="20"/>
  <c r="AH34" i="20"/>
  <c r="AH30" i="20"/>
  <c r="AH27" i="20"/>
  <c r="AD25" i="20" l="1"/>
  <c r="AH25" i="20"/>
  <c r="AD31" i="20" l="1"/>
  <c r="AH31" i="20"/>
  <c r="AH23" i="20"/>
  <c r="X25" i="20"/>
  <c r="T25" i="20"/>
  <c r="AD28" i="20" l="1"/>
  <c r="AH28" i="20"/>
  <c r="AD33" i="20"/>
  <c r="AH33" i="20"/>
  <c r="AD46" i="20"/>
  <c r="AH46" i="20"/>
  <c r="AD54" i="20"/>
  <c r="AH54" i="20"/>
  <c r="AH56" i="20"/>
  <c r="AD56" i="20"/>
  <c r="AD42" i="20"/>
  <c r="AH42" i="20"/>
  <c r="AD23" i="20"/>
  <c r="AD26" i="20"/>
  <c r="AH26" i="20"/>
  <c r="AD36" i="20"/>
  <c r="AH36" i="20"/>
  <c r="AD32" i="20"/>
  <c r="AH32" i="20"/>
  <c r="AD29" i="20"/>
  <c r="AH29" i="20"/>
  <c r="AD24" i="20" l="1"/>
  <c r="AD58" i="20" s="1"/>
  <c r="AH24" i="20"/>
  <c r="AH58" i="20" l="1"/>
  <c r="T55" i="20" l="1"/>
  <c r="X55" i="20"/>
  <c r="T28" i="20"/>
  <c r="X28" i="20"/>
  <c r="T33" i="20"/>
  <c r="X33" i="20"/>
  <c r="T46" i="20"/>
  <c r="X46" i="20"/>
  <c r="T54" i="20"/>
  <c r="X54" i="20"/>
  <c r="T56" i="20"/>
  <c r="X56" i="20"/>
  <c r="T42" i="20"/>
  <c r="X42" i="20"/>
  <c r="X26" i="20"/>
  <c r="T26" i="20"/>
  <c r="X23" i="20"/>
  <c r="T23" i="20"/>
  <c r="T36" i="20"/>
  <c r="X36" i="20"/>
  <c r="X32" i="20"/>
  <c r="T32" i="20"/>
  <c r="T29" i="20"/>
  <c r="X29" i="20"/>
  <c r="T24" i="20"/>
  <c r="X24" i="20"/>
  <c r="T31" i="20"/>
  <c r="X31" i="20"/>
  <c r="T58" i="20" l="1"/>
  <c r="X58" i="20"/>
  <c r="T5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3" authorId="0" shapeId="0" xr:uid="{1689E989-817A-4A73-B928-096ED57EEF49}">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A5E5EC9-56CD-4687-B01F-A61D73BC54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7" authorId="0" shapeId="0" xr:uid="{519C9A43-EFB8-4E34-87AF-320A9362132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8556FB32-419E-47CD-A9D4-3ABBE177ABFD}">
      <text>
        <r>
          <rPr>
            <b/>
            <sz val="9"/>
            <color indexed="81"/>
            <rFont val="MS P ゴシック"/>
            <family val="3"/>
            <charset val="128"/>
          </rPr>
          <t xml:space="preserve">「科目」：
</t>
        </r>
        <r>
          <rPr>
            <sz val="9"/>
            <color indexed="81"/>
            <rFont val="MS P ゴシック"/>
            <family val="3"/>
            <charset val="128"/>
          </rPr>
          <t>該当するものを選んでください。</t>
        </r>
        <r>
          <rPr>
            <b/>
            <sz val="9"/>
            <color indexed="81"/>
            <rFont val="MS P ゴシック"/>
            <family val="3"/>
            <charset val="128"/>
          </rPr>
          <t xml:space="preserve">
「所要額（円）」：
消費税抜き</t>
        </r>
        <r>
          <rPr>
            <sz val="9"/>
            <color indexed="81"/>
            <rFont val="MS P ゴシック"/>
            <family val="3"/>
            <charset val="128"/>
          </rPr>
          <t>の金額を入力してください。</t>
        </r>
        <r>
          <rPr>
            <b/>
            <sz val="9"/>
            <color indexed="81"/>
            <rFont val="MS P ゴシック"/>
            <family val="3"/>
            <charset val="128"/>
          </rPr>
          <t xml:space="preserve">
「用途・品目・数量等」：
</t>
        </r>
        <r>
          <rPr>
            <sz val="9"/>
            <color indexed="81"/>
            <rFont val="MS P ゴシック"/>
            <family val="3"/>
            <charset val="128"/>
          </rPr>
          <t xml:space="preserve">支出内容を簡潔に記載して下さい。
（例）科目「イ　猛暑対策用品や雪害対策用品の購入等経費」の場合
　　　ネッククーラー　○○個　熱中症対策ウォッチ　〇〇個
　　※一般的な名称を記入することとし、商品名は記入しないようにしてください。　
</t>
        </r>
      </text>
    </comment>
    <comment ref="AV33" authorId="0" shapeId="0" xr:uid="{9FB35360-3C74-4DFD-8BB8-0DF8C048AABF}">
      <text>
        <r>
          <rPr>
            <b/>
            <sz val="9"/>
            <color indexed="81"/>
            <rFont val="MS P ゴシック"/>
            <family val="3"/>
            <charset val="128"/>
          </rPr>
          <t>「科目」：
該当するものを選んでください。
「所要額（円）」：
消費税抜きの金額を入力してください。
「用途・品目・数量等」：
支出内容を簡潔に記載して下さい。
（例）科目「イ　ポータブル発電機、ポータブル電源・蓄電池等の購入経費」の場合
　　　ポータブル発電機　○○個　ポータブル電源　〇〇個
　　※一般的な名称を記入することとし、商品名は記入しないようにしてください。　</t>
        </r>
      </text>
    </comment>
    <comment ref="AV37" authorId="0" shapeId="0" xr:uid="{E43FA6DF-0BA2-4744-B2D7-A17B41C7136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44" authorId="0" shapeId="0" xr:uid="{7682FA7D-DFF1-4F6D-AAC7-205663C62A1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（例）食材料費等･･･〇月使用分　〇〇キロ　
</t>
        </r>
      </text>
    </comment>
  </commentList>
</comments>
</file>

<file path=xl/sharedStrings.xml><?xml version="1.0" encoding="utf-8"?>
<sst xmlns="http://schemas.openxmlformats.org/spreadsheetml/2006/main" count="578" uniqueCount="317">
  <si>
    <t>殿</t>
    <rPh sb="0" eb="1">
      <t>トノ</t>
    </rPh>
    <phoneticPr fontId="9"/>
  </si>
  <si>
    <t>日</t>
    <rPh sb="0" eb="1">
      <t>ニチ</t>
    </rPh>
    <phoneticPr fontId="9"/>
  </si>
  <si>
    <t>月</t>
    <rPh sb="0" eb="1">
      <t>ゲツ</t>
    </rPh>
    <phoneticPr fontId="9"/>
  </si>
  <si>
    <t>年</t>
    <rPh sb="0" eb="1">
      <t>ネン</t>
    </rPh>
    <phoneticPr fontId="9"/>
  </si>
  <si>
    <t>フリガナ</t>
    <phoneticPr fontId="9"/>
  </si>
  <si>
    <t>名　　称</t>
    <rPh sb="0" eb="1">
      <t>ナ</t>
    </rPh>
    <rPh sb="3" eb="4">
      <t>ショウ</t>
    </rPh>
    <phoneticPr fontId="9"/>
  </si>
  <si>
    <t>（郵便番号</t>
    <rPh sb="1" eb="3">
      <t>ユウビン</t>
    </rPh>
    <rPh sb="3" eb="5">
      <t>バンゴウ</t>
    </rPh>
    <phoneticPr fontId="9"/>
  </si>
  <si>
    <t>‐</t>
    <phoneticPr fontId="9"/>
  </si>
  <si>
    <t>）</t>
    <phoneticPr fontId="9"/>
  </si>
  <si>
    <t>連絡先</t>
    <rPh sb="0" eb="3">
      <t>レンラクサキ</t>
    </rPh>
    <phoneticPr fontId="9"/>
  </si>
  <si>
    <t>電話番号</t>
    <rPh sb="0" eb="2">
      <t>デンワ</t>
    </rPh>
    <rPh sb="2" eb="4">
      <t>バンゴウ</t>
    </rPh>
    <phoneticPr fontId="9"/>
  </si>
  <si>
    <t>代表者の職・氏名</t>
    <rPh sb="0" eb="3">
      <t>ダイヒョウシャ</t>
    </rPh>
    <rPh sb="4" eb="5">
      <t>ショク</t>
    </rPh>
    <rPh sb="6" eb="8">
      <t>シメイ</t>
    </rPh>
    <phoneticPr fontId="9"/>
  </si>
  <si>
    <t>職　　名</t>
    <rPh sb="0" eb="1">
      <t>ショク</t>
    </rPh>
    <rPh sb="3" eb="4">
      <t>ナ</t>
    </rPh>
    <phoneticPr fontId="9"/>
  </si>
  <si>
    <t>氏　　名</t>
    <rPh sb="0" eb="1">
      <t>シ</t>
    </rPh>
    <rPh sb="3" eb="4">
      <t>ナ</t>
    </rPh>
    <phoneticPr fontId="9"/>
  </si>
  <si>
    <t>申請に関する担当者</t>
    <rPh sb="0" eb="2">
      <t>シンセイ</t>
    </rPh>
    <rPh sb="3" eb="4">
      <t>カン</t>
    </rPh>
    <rPh sb="6" eb="9">
      <t>タントウシャ</t>
    </rPh>
    <phoneticPr fontId="9"/>
  </si>
  <si>
    <t>申請額</t>
    <rPh sb="0" eb="3">
      <t>シンセイガク</t>
    </rPh>
    <phoneticPr fontId="9"/>
  </si>
  <si>
    <t>か所</t>
    <rPh sb="1" eb="2">
      <t>ショ</t>
    </rPh>
    <phoneticPr fontId="9"/>
  </si>
  <si>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</si>
  <si>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</si>
  <si>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</si>
  <si>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</si>
  <si>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</si>
  <si>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</si>
  <si>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</si>
  <si>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</si>
  <si>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</si>
  <si>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</si>
  <si>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</si>
  <si>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</si>
  <si>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</si>
  <si>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</si>
  <si>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</si>
  <si>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</si>
  <si>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</si>
  <si>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9"/>
  </si>
  <si>
    <t>入所施設・居住系</t>
    <rPh sb="0" eb="2">
      <t>ニュウショ</t>
    </rPh>
    <rPh sb="2" eb="4">
      <t>シセツ</t>
    </rPh>
    <rPh sb="5" eb="7">
      <t>キョジュウ</t>
    </rPh>
    <rPh sb="7" eb="8">
      <t>ケイ</t>
    </rPh>
    <phoneticPr fontId="9"/>
  </si>
  <si>
    <t>短期入所療養介護事業所</t>
    <rPh sb="0" eb="2">
      <t>タンキ</t>
    </rPh>
    <rPh sb="2" eb="4">
      <t>ニュウショ</t>
    </rPh>
    <rPh sb="4" eb="6">
      <t>リョウヨウ</t>
    </rPh>
    <rPh sb="6" eb="8">
      <t>カイゴ</t>
    </rPh>
    <rPh sb="8" eb="11">
      <t>ジギョウショ</t>
    </rPh>
    <phoneticPr fontId="9"/>
  </si>
  <si>
    <t>短期入所生活介護事業所</t>
    <phoneticPr fontId="9"/>
  </si>
  <si>
    <t>小　　計</t>
    <rPh sb="0" eb="1">
      <t>ショウ</t>
    </rPh>
    <rPh sb="3" eb="4">
      <t>ケイ</t>
    </rPh>
    <phoneticPr fontId="9"/>
  </si>
  <si>
    <t>　　　　　　　　　　　　　　　　　　　　　　　　助成対象
サービス種別</t>
    <rPh sb="24" eb="26">
      <t>ジョセイ</t>
    </rPh>
    <rPh sb="26" eb="28">
      <t>タイショウ</t>
    </rPh>
    <rPh sb="34" eb="36">
      <t>シュベツ</t>
    </rPh>
    <phoneticPr fontId="9"/>
  </si>
  <si>
    <t>合　　計 ((1)+(2))</t>
    <rPh sb="0" eb="1">
      <t>ゴウ</t>
    </rPh>
    <rPh sb="3" eb="4">
      <t>ケイ</t>
    </rPh>
    <phoneticPr fontId="9"/>
  </si>
  <si>
    <t>用途・品目・数量等</t>
    <rPh sb="0" eb="2">
      <t>ヨウト</t>
    </rPh>
    <rPh sb="3" eb="5">
      <t>ヒンモク</t>
    </rPh>
    <rPh sb="6" eb="8">
      <t>スウリョウ</t>
    </rPh>
    <rPh sb="8" eb="9">
      <t>トウ</t>
    </rPh>
    <phoneticPr fontId="9"/>
  </si>
  <si>
    <t>申請内容</t>
    <rPh sb="0" eb="2">
      <t>シンセイ</t>
    </rPh>
    <rPh sb="2" eb="4">
      <t>ナイヨウ</t>
    </rPh>
    <phoneticPr fontId="9"/>
  </si>
  <si>
    <t>短期入所生活介護事業所</t>
  </si>
  <si>
    <t>通所介護事業所（通常規模型）</t>
    <rPh sb="0" eb="2">
      <t>ツウショ</t>
    </rPh>
    <rPh sb="2" eb="4">
      <t>カイゴ</t>
    </rPh>
    <rPh sb="4" eb="7">
      <t>ジギョウショ</t>
    </rPh>
    <phoneticPr fontId="9"/>
  </si>
  <si>
    <t>通所介護事業所（大規模型（Ⅰ））</t>
    <rPh sb="0" eb="2">
      <t>ツウショ</t>
    </rPh>
    <rPh sb="2" eb="4">
      <t>カイゴ</t>
    </rPh>
    <rPh sb="4" eb="7">
      <t>ジギョウショ</t>
    </rPh>
    <phoneticPr fontId="9"/>
  </si>
  <si>
    <t>通所介護事業所（大規模型（Ⅱ））</t>
    <rPh sb="0" eb="2">
      <t>ツウショ</t>
    </rPh>
    <rPh sb="2" eb="4">
      <t>カイゴ</t>
    </rPh>
    <rPh sb="4" eb="7">
      <t>ジギョウショ</t>
    </rPh>
    <phoneticPr fontId="9"/>
  </si>
  <si>
    <t>養護老人ホーム（定員30人以上）</t>
    <rPh sb="0" eb="2">
      <t>ヨウゴ</t>
    </rPh>
    <rPh sb="2" eb="4">
      <t>ロウジン</t>
    </rPh>
    <rPh sb="8" eb="10">
      <t>テイイン</t>
    </rPh>
    <rPh sb="12" eb="15">
      <t>ニンイジョウ</t>
    </rPh>
    <phoneticPr fontId="9"/>
  </si>
  <si>
    <t>養護老人ホーム（定員29人以下）</t>
    <rPh sb="0" eb="2">
      <t>ヨウゴ</t>
    </rPh>
    <rPh sb="2" eb="4">
      <t>ロウジン</t>
    </rPh>
    <rPh sb="8" eb="10">
      <t>テイイン</t>
    </rPh>
    <rPh sb="12" eb="13">
      <t>ニン</t>
    </rPh>
    <rPh sb="13" eb="15">
      <t>イカ</t>
    </rPh>
    <phoneticPr fontId="9"/>
  </si>
  <si>
    <t>軽費老人ホーム（定員30人以上）</t>
    <rPh sb="0" eb="2">
      <t>ケイヒ</t>
    </rPh>
    <rPh sb="2" eb="4">
      <t>ロウジン</t>
    </rPh>
    <rPh sb="8" eb="10">
      <t>テイイン</t>
    </rPh>
    <rPh sb="12" eb="15">
      <t>ニンイジョウ</t>
    </rPh>
    <phoneticPr fontId="9"/>
  </si>
  <si>
    <t>軽費老人ホーム（定員29人以下）</t>
    <rPh sb="0" eb="2">
      <t>ケイヒ</t>
    </rPh>
    <rPh sb="2" eb="4">
      <t>ロウジン</t>
    </rPh>
    <rPh sb="8" eb="10">
      <t>テイイン</t>
    </rPh>
    <rPh sb="12" eb="15">
      <t>ニンイカ</t>
    </rPh>
    <phoneticPr fontId="9"/>
  </si>
  <si>
    <t>有料老人ホーム（定員30人以上）</t>
    <rPh sb="0" eb="2">
      <t>ユウリョウ</t>
    </rPh>
    <rPh sb="2" eb="4">
      <t>ロウジン</t>
    </rPh>
    <rPh sb="8" eb="10">
      <t>テイイン</t>
    </rPh>
    <rPh sb="12" eb="15">
      <t>ニンイジョウ</t>
    </rPh>
    <phoneticPr fontId="9"/>
  </si>
  <si>
    <t>有料老人ホーム（定員29人以下）</t>
    <rPh sb="0" eb="2">
      <t>ユウリョウ</t>
    </rPh>
    <rPh sb="2" eb="4">
      <t>ロウジン</t>
    </rPh>
    <rPh sb="8" eb="10">
      <t>テイイン</t>
    </rPh>
    <rPh sb="12" eb="13">
      <t>ニン</t>
    </rPh>
    <rPh sb="13" eb="15">
      <t>イカ</t>
    </rPh>
    <phoneticPr fontId="9"/>
  </si>
  <si>
    <t>サービス付き高齢者向け住宅（定員30人以上）</t>
    <rPh sb="4" eb="5">
      <t>ツ</t>
    </rPh>
    <rPh sb="6" eb="9">
      <t>コウレイシャ</t>
    </rPh>
    <rPh sb="9" eb="10">
      <t>ム</t>
    </rPh>
    <rPh sb="11" eb="13">
      <t>ジュウタク</t>
    </rPh>
    <rPh sb="14" eb="16">
      <t>テイイン</t>
    </rPh>
    <rPh sb="18" eb="21">
      <t>ニンイジョウ</t>
    </rPh>
    <phoneticPr fontId="9"/>
  </si>
  <si>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9"/>
  </si>
  <si>
    <t>千円</t>
    <rPh sb="0" eb="2">
      <t>センエン</t>
    </rPh>
    <phoneticPr fontId="9"/>
  </si>
  <si>
    <t>申　請　者</t>
    <rPh sb="0" eb="1">
      <t>サル</t>
    </rPh>
    <rPh sb="2" eb="3">
      <t>ショウ</t>
    </rPh>
    <rPh sb="4" eb="5">
      <t>シャ</t>
    </rPh>
    <phoneticPr fontId="9"/>
  </si>
  <si>
    <t>所在地</t>
    <rPh sb="0" eb="3">
      <t>ショザイチ</t>
    </rPh>
    <phoneticPr fontId="9"/>
  </si>
  <si>
    <t>E-mail</t>
    <phoneticPr fontId="9"/>
  </si>
  <si>
    <t>短期入所系</t>
    <rPh sb="0" eb="2">
      <t>タンキ</t>
    </rPh>
    <rPh sb="2" eb="4">
      <t>ニュウショ</t>
    </rPh>
    <rPh sb="4" eb="5">
      <t>ケイ</t>
    </rPh>
    <phoneticPr fontId="9"/>
  </si>
  <si>
    <t>多機能型</t>
    <rPh sb="0" eb="4">
      <t>タキノウガタ</t>
    </rPh>
    <phoneticPr fontId="9"/>
  </si>
  <si>
    <t>居宅療養管理指導事業所</t>
    <rPh sb="8" eb="11">
      <t>ジギョウショ</t>
    </rPh>
    <phoneticPr fontId="9"/>
  </si>
  <si>
    <t>地域密着型通所介護事業所(療養通所介護事業所を含む)</t>
    <rPh sb="13" eb="15">
      <t>リョウヨウ</t>
    </rPh>
    <rPh sb="15" eb="17">
      <t>ツウショ</t>
    </rPh>
    <rPh sb="17" eb="19">
      <t>カイゴ</t>
    </rPh>
    <rPh sb="19" eb="22">
      <t>ジギョウショ</t>
    </rPh>
    <rPh sb="23" eb="24">
      <t>フク</t>
    </rPh>
    <phoneticPr fontId="9"/>
  </si>
  <si>
    <t>事業所･施設数</t>
    <rPh sb="0" eb="3">
      <t>ジギョウショ</t>
    </rPh>
    <rPh sb="4" eb="6">
      <t>シセツ</t>
    </rPh>
    <rPh sb="6" eb="7">
      <t>スウ</t>
    </rPh>
    <phoneticPr fontId="9"/>
  </si>
  <si>
    <t>介護保険事業所番号</t>
    <rPh sb="0" eb="2">
      <t>カイゴ</t>
    </rPh>
    <rPh sb="2" eb="4">
      <t>ホケン</t>
    </rPh>
    <rPh sb="4" eb="7">
      <t>ジギョウショ</t>
    </rPh>
    <rPh sb="7" eb="9">
      <t>バンゴウ</t>
    </rPh>
    <phoneticPr fontId="9"/>
  </si>
  <si>
    <t>定員</t>
    <rPh sb="0" eb="2">
      <t>テイイン</t>
    </rPh>
    <phoneticPr fontId="9"/>
  </si>
  <si>
    <t>人</t>
    <rPh sb="0" eb="1">
      <t>ニン</t>
    </rPh>
    <phoneticPr fontId="9"/>
  </si>
  <si>
    <t>事業所・施設名</t>
    <rPh sb="0" eb="3">
      <t>ジギョウショ</t>
    </rPh>
    <rPh sb="4" eb="7">
      <t>シセツメイ</t>
    </rPh>
    <phoneticPr fontId="9"/>
  </si>
  <si>
    <t>介護保険
事業所番号</t>
    <rPh sb="0" eb="2">
      <t>カイゴ</t>
    </rPh>
    <rPh sb="2" eb="4">
      <t>ホケン</t>
    </rPh>
    <rPh sb="5" eb="8">
      <t>ジギョウショ</t>
    </rPh>
    <rPh sb="8" eb="10">
      <t>バンゴウ</t>
    </rPh>
    <phoneticPr fontId="9"/>
  </si>
  <si>
    <t>千円</t>
  </si>
  <si>
    <t>サービス種別</t>
    <rPh sb="4" eb="6">
      <t>シュベツ</t>
    </rPh>
    <phoneticPr fontId="9"/>
  </si>
  <si>
    <t>No.</t>
    <phoneticPr fontId="9"/>
  </si>
  <si>
    <t>合計</t>
    <rPh sb="0" eb="2">
      <t>ゴウケイ</t>
    </rPh>
    <phoneticPr fontId="9"/>
  </si>
  <si>
    <t>　　令和</t>
    <rPh sb="2" eb="4">
      <t>レイワ</t>
    </rPh>
    <phoneticPr fontId="9"/>
  </si>
  <si>
    <t>－</t>
    <phoneticPr fontId="9"/>
  </si>
  <si>
    <t>か所</t>
    <rPh sb="1" eb="2">
      <t>ショ</t>
    </rPh>
    <phoneticPr fontId="9"/>
  </si>
  <si>
    <t>緊急時介護人材確保・職場環境復旧等支援事業</t>
    <phoneticPr fontId="9"/>
  </si>
  <si>
    <t>（ア）、（イ）</t>
    <phoneticPr fontId="9"/>
  </si>
  <si>
    <t>（ウ）</t>
    <phoneticPr fontId="9"/>
  </si>
  <si>
    <t>（イ）･･･新型コロナウイルス感染症の流行に伴い居宅でサービスを提供する通所系サービス事業所</t>
    <phoneticPr fontId="9"/>
  </si>
  <si>
    <t>（ア）･･･新型コロナウイルス感染者が発生又は濃厚接触者に対応した介護サービス事業所・施設等（休業要請を受けた事業所・施設等を含む）</t>
    <phoneticPr fontId="9"/>
  </si>
  <si>
    <t>（ウ）･･･感染者が発生した介護サービス事業所・施設等（以下のいずれかに該当）の利用者の受け入れや当該事業所・施設等に</t>
    <phoneticPr fontId="9"/>
  </si>
  <si>
    <t>応援職員の派遣を行う事業所・施設等</t>
    <phoneticPr fontId="9"/>
  </si>
  <si>
    <r>
      <t>通所リハビリテーション事業所</t>
    </r>
    <r>
      <rPr>
        <sz val="9"/>
        <color theme="1"/>
        <rFont val="ＭＳ 明朝"/>
        <family val="1"/>
        <charset val="128"/>
      </rPr>
      <t>（通常規模型）</t>
    </r>
    <phoneticPr fontId="9"/>
  </si>
  <si>
    <r>
      <t>通所リハビリテーション事業所</t>
    </r>
    <r>
      <rPr>
        <sz val="9"/>
        <color theme="1"/>
        <rFont val="ＭＳ 明朝"/>
        <family val="1"/>
        <charset val="128"/>
      </rPr>
      <t>（大規模型（Ⅰ））</t>
    </r>
    <phoneticPr fontId="9"/>
  </si>
  <si>
    <r>
      <t>通所リハビリテーション事業所</t>
    </r>
    <r>
      <rPr>
        <sz val="9"/>
        <color theme="1"/>
        <rFont val="ＭＳ 明朝"/>
        <family val="1"/>
        <charset val="128"/>
      </rPr>
      <t>（大規模型（Ⅱ））</t>
    </r>
    <phoneticPr fontId="9"/>
  </si>
  <si>
    <t>通所系</t>
    <rPh sb="0" eb="2">
      <t>ツウショ</t>
    </rPh>
    <rPh sb="2" eb="3">
      <t>ケイ</t>
    </rPh>
    <phoneticPr fontId="9"/>
  </si>
  <si>
    <t>通所介護事業所（通常規模型）</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</si>
  <si>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</si>
  <si>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</si>
  <si>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</si>
  <si>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</si>
  <si>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</si>
  <si>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</si>
  <si>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</si>
  <si>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</si>
  <si>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</si>
  <si>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</si>
  <si>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</si>
  <si>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</si>
  <si>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</si>
  <si>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</si>
  <si>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</si>
  <si>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</si>
  <si>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r>
      <t>（様式１）総括表</t>
    </r>
    <r>
      <rPr>
        <sz val="9"/>
        <color rgb="FFFF0000"/>
        <rFont val="ＭＳ 明朝"/>
        <family val="1"/>
        <charset val="128"/>
      </rPr>
      <t>【令和４年度に生じた費用分】</t>
    </r>
    <rPh sb="1" eb="3">
      <t>ヨウシキ</t>
    </rPh>
    <rPh sb="5" eb="8">
      <t>ソウカツヒョウ</t>
    </rPh>
    <rPh sb="9" eb="11">
      <t>レイワ</t>
    </rPh>
    <rPh sb="12" eb="14">
      <t>ネンド</t>
    </rPh>
    <rPh sb="15" eb="16">
      <t>ショウ</t>
    </rPh>
    <rPh sb="18" eb="21">
      <t>ヒヨウブン</t>
    </rPh>
    <phoneticPr fontId="9"/>
  </si>
  <si>
    <t>令和４年度介護事業所等へのサービス提供体制確保事業費補助金に係る交付申請書</t>
    <rPh sb="0" eb="2">
      <t>レイワ</t>
    </rPh>
    <rPh sb="3" eb="5">
      <t>ネンド</t>
    </rPh>
    <rPh sb="5" eb="7">
      <t>カイゴ</t>
    </rPh>
    <rPh sb="7" eb="10">
      <t>ジギョウショ</t>
    </rPh>
    <rPh sb="10" eb="11">
      <t>トウ</t>
    </rPh>
    <rPh sb="17" eb="19">
      <t>テイキョウ</t>
    </rPh>
    <rPh sb="19" eb="21">
      <t>タイセイ</t>
    </rPh>
    <rPh sb="21" eb="23">
      <t>カクホ</t>
    </rPh>
    <rPh sb="23" eb="25">
      <t>ジギョウ</t>
    </rPh>
    <rPh sb="25" eb="26">
      <t>ヒ</t>
    </rPh>
    <rPh sb="26" eb="29">
      <t>ホジョキン</t>
    </rPh>
    <rPh sb="30" eb="31">
      <t>カカ</t>
    </rPh>
    <rPh sb="32" eb="34">
      <t>コウフ</t>
    </rPh>
    <rPh sb="34" eb="37">
      <t>シンセイショ</t>
    </rPh>
    <phoneticPr fontId="9"/>
  </si>
  <si>
    <t>宮崎県知事</t>
    <rPh sb="0" eb="3">
      <t>ミヤザキケン</t>
    </rPh>
    <rPh sb="3" eb="5">
      <t>チジ</t>
    </rPh>
    <phoneticPr fontId="9"/>
  </si>
  <si>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9"/>
  </si>
  <si>
    <t>【申請内容に関する連絡先】</t>
    <rPh sb="1" eb="3">
      <t>シンセイ</t>
    </rPh>
    <rPh sb="3" eb="5">
      <t>ナイヨウ</t>
    </rPh>
    <rPh sb="6" eb="7">
      <t>カン</t>
    </rPh>
    <rPh sb="9" eb="11">
      <t>レンラク</t>
    </rPh>
    <rPh sb="11" eb="12">
      <t>サキ</t>
    </rPh>
    <phoneticPr fontId="9"/>
  </si>
  <si>
    <t xml:space="preserve"> 申請法人住所</t>
    <rPh sb="1" eb="3">
      <t>シンセイ</t>
    </rPh>
    <rPh sb="3" eb="5">
      <t>ホウジン</t>
    </rPh>
    <rPh sb="5" eb="7">
      <t>ジュウショ</t>
    </rPh>
    <phoneticPr fontId="9"/>
  </si>
  <si>
    <t>〒</t>
    <phoneticPr fontId="9"/>
  </si>
  <si>
    <t xml:space="preserve"> 担当者氏名</t>
    <rPh sb="1" eb="4">
      <t>タントウシャ</t>
    </rPh>
    <rPh sb="4" eb="6">
      <t>シメイ</t>
    </rPh>
    <phoneticPr fontId="9"/>
  </si>
  <si>
    <t xml:space="preserve"> 連絡先</t>
    <rPh sb="1" eb="4">
      <t>レンラクサキ</t>
    </rPh>
    <phoneticPr fontId="9"/>
  </si>
  <si>
    <t>e-mail</t>
    <phoneticPr fontId="9"/>
  </si>
  <si>
    <t>住所</t>
    <rPh sb="0" eb="2">
      <t>ジュウショ</t>
    </rPh>
    <phoneticPr fontId="9"/>
  </si>
  <si>
    <t>１　収入</t>
    <rPh sb="2" eb="4">
      <t>シュウニュウ</t>
    </rPh>
    <phoneticPr fontId="19"/>
  </si>
  <si>
    <t>（単位：円）</t>
    <rPh sb="1" eb="3">
      <t>タンイ</t>
    </rPh>
    <rPh sb="4" eb="5">
      <t>エン</t>
    </rPh>
    <phoneticPr fontId="19"/>
  </si>
  <si>
    <t>区分</t>
    <rPh sb="0" eb="2">
      <t>クブン</t>
    </rPh>
    <phoneticPr fontId="19"/>
  </si>
  <si>
    <t>金額</t>
    <rPh sb="0" eb="1">
      <t>キン</t>
    </rPh>
    <rPh sb="1" eb="2">
      <t>ガク</t>
    </rPh>
    <phoneticPr fontId="19"/>
  </si>
  <si>
    <t>備考</t>
    <rPh sb="0" eb="2">
      <t>ビコウ</t>
    </rPh>
    <phoneticPr fontId="19"/>
  </si>
  <si>
    <t>３．その他（　　）</t>
    <rPh sb="4" eb="5">
      <t>タ</t>
    </rPh>
    <phoneticPr fontId="19"/>
  </si>
  <si>
    <t>合計</t>
    <rPh sb="0" eb="2">
      <t>ゴウケイ</t>
    </rPh>
    <phoneticPr fontId="19"/>
  </si>
  <si>
    <t>２　支出</t>
    <rPh sb="2" eb="4">
      <t>シシュツ</t>
    </rPh>
    <phoneticPr fontId="19"/>
  </si>
  <si>
    <t>（代表者氏名）</t>
    <rPh sb="4" eb="6">
      <t>シメイ</t>
    </rPh>
    <phoneticPr fontId="9"/>
  </si>
  <si>
    <t>（法　人　名）</t>
    <phoneticPr fontId="9"/>
  </si>
  <si>
    <t>（住　　　所）</t>
    <rPh sb="1" eb="2">
      <t>ジュウ</t>
    </rPh>
    <rPh sb="5" eb="6">
      <t>ショ</t>
    </rPh>
    <phoneticPr fontId="9"/>
  </si>
  <si>
    <t>別記</t>
    <rPh sb="0" eb="2">
      <t>ベッキ</t>
    </rPh>
    <phoneticPr fontId="9"/>
  </si>
  <si>
    <t>No.9</t>
    <phoneticPr fontId="9"/>
  </si>
  <si>
    <t>No.12</t>
    <phoneticPr fontId="9"/>
  </si>
  <si>
    <t>No.20</t>
    <phoneticPr fontId="9"/>
  </si>
  <si>
    <t>男</t>
    <rPh sb="0" eb="1">
      <t>オトコ</t>
    </rPh>
    <phoneticPr fontId="9"/>
  </si>
  <si>
    <t>法人住所</t>
    <rPh sb="0" eb="2">
      <t>ホウジン</t>
    </rPh>
    <rPh sb="2" eb="4">
      <t>ジュウショ</t>
    </rPh>
    <phoneticPr fontId="9"/>
  </si>
  <si>
    <t>入力項目</t>
    <rPh sb="0" eb="2">
      <t>ニュウリョク</t>
    </rPh>
    <rPh sb="2" eb="4">
      <t>コウモク</t>
    </rPh>
    <phoneticPr fontId="9"/>
  </si>
  <si>
    <t>入力欄</t>
    <rPh sb="0" eb="2">
      <t>ニュウリョク</t>
    </rPh>
    <rPh sb="2" eb="3">
      <t>ラン</t>
    </rPh>
    <phoneticPr fontId="9"/>
  </si>
  <si>
    <t>入力例　・　備考欄</t>
    <rPh sb="0" eb="2">
      <t>ニュウリョク</t>
    </rPh>
    <rPh sb="1" eb="2">
      <t>サンニュウ</t>
    </rPh>
    <rPh sb="2" eb="3">
      <t>レイ</t>
    </rPh>
    <rPh sb="6" eb="9">
      <t>ビコウラン</t>
    </rPh>
    <phoneticPr fontId="9"/>
  </si>
  <si>
    <t>女</t>
    <rPh sb="0" eb="1">
      <t>オンナ</t>
    </rPh>
    <phoneticPr fontId="9"/>
  </si>
  <si>
    <t>事業所住所</t>
    <rPh sb="0" eb="3">
      <t>ジギョウショ</t>
    </rPh>
    <rPh sb="3" eb="5">
      <t>ジュウショ</t>
    </rPh>
    <phoneticPr fontId="9"/>
  </si>
  <si>
    <t>担
当
者
情
報</t>
    <rPh sb="0" eb="1">
      <t>タン</t>
    </rPh>
    <rPh sb="2" eb="3">
      <t>トウ</t>
    </rPh>
    <rPh sb="4" eb="5">
      <t>シャ</t>
    </rPh>
    <rPh sb="6" eb="7">
      <t>ジョウ</t>
    </rPh>
    <rPh sb="8" eb="9">
      <t>ホウ</t>
    </rPh>
    <phoneticPr fontId="9"/>
  </si>
  <si>
    <t>担当者氏名（フルネーム）</t>
    <rPh sb="0" eb="3">
      <t>タントウシャ</t>
    </rPh>
    <rPh sb="3" eb="5">
      <t>シメイ</t>
    </rPh>
    <phoneticPr fontId="9"/>
  </si>
  <si>
    <t>宮崎　太郎</t>
    <rPh sb="0" eb="2">
      <t>ミヤザキ</t>
    </rPh>
    <rPh sb="3" eb="5">
      <t>タロウ</t>
    </rPh>
    <phoneticPr fontId="9"/>
  </si>
  <si>
    <t>0985-26-7058</t>
    <phoneticPr fontId="9"/>
  </si>
  <si>
    <t>メールアドレス</t>
    <phoneticPr fontId="9"/>
  </si>
  <si>
    <t>shisetsu@pref.miyazaki.lg.jp</t>
    <phoneticPr fontId="9"/>
  </si>
  <si>
    <t>法
人
情
報</t>
    <rPh sb="0" eb="1">
      <t>ホウ</t>
    </rPh>
    <rPh sb="2" eb="3">
      <t>ニン</t>
    </rPh>
    <rPh sb="4" eb="5">
      <t>ジョウ</t>
    </rPh>
    <rPh sb="6" eb="7">
      <t>ホウ</t>
    </rPh>
    <phoneticPr fontId="9"/>
  </si>
  <si>
    <t>法人ﾌﾘｶﾞﾅ</t>
    <rPh sb="0" eb="2">
      <t>ホウジン</t>
    </rPh>
    <phoneticPr fontId="9"/>
  </si>
  <si>
    <t>ｼｬｶｲﾌｸｼﾎｳｼﾞﾝ○○ｶｲ</t>
    <phoneticPr fontId="9"/>
  </si>
  <si>
    <t>法人名</t>
  </si>
  <si>
    <t>社会福祉法人○○会</t>
    <rPh sb="0" eb="2">
      <t>シャカイ</t>
    </rPh>
    <rPh sb="2" eb="4">
      <t>フクシ</t>
    </rPh>
    <rPh sb="4" eb="6">
      <t>ホウジン</t>
    </rPh>
    <rPh sb="8" eb="9">
      <t>カイ</t>
    </rPh>
    <phoneticPr fontId="9"/>
  </si>
  <si>
    <t>代表者ﾌﾘｶﾞﾅ</t>
    <rPh sb="0" eb="2">
      <t>ダイヒョウ</t>
    </rPh>
    <rPh sb="2" eb="3">
      <t>シャ</t>
    </rPh>
    <phoneticPr fontId="9"/>
  </si>
  <si>
    <t>ﾘｼﾞﾁｮｳ　ﾐﾔｻﾞｷ　ﾊﾅｺ</t>
    <phoneticPr fontId="9"/>
  </si>
  <si>
    <t>代表者（役職・氏名）</t>
    <phoneticPr fontId="9"/>
  </si>
  <si>
    <t>理事長　宮崎　花子</t>
    <rPh sb="0" eb="3">
      <t>リジチョウ</t>
    </rPh>
    <rPh sb="4" eb="6">
      <t>ミヤザキ</t>
    </rPh>
    <rPh sb="7" eb="9">
      <t>ハナコ</t>
    </rPh>
    <phoneticPr fontId="9"/>
  </si>
  <si>
    <t>代表者の生年月日</t>
    <rPh sb="0" eb="3">
      <t>ダイヒョウシャ</t>
    </rPh>
    <rPh sb="4" eb="6">
      <t>セイネン</t>
    </rPh>
    <rPh sb="6" eb="8">
      <t>ガッピ</t>
    </rPh>
    <phoneticPr fontId="9"/>
  </si>
  <si>
    <t>昭和○○年○○月○○日</t>
    <rPh sb="0" eb="2">
      <t>ショウワ</t>
    </rPh>
    <rPh sb="4" eb="5">
      <t>ネン</t>
    </rPh>
    <rPh sb="7" eb="8">
      <t>ガツ</t>
    </rPh>
    <rPh sb="10" eb="11">
      <t>ニチ</t>
    </rPh>
    <phoneticPr fontId="9"/>
  </si>
  <si>
    <t>代表者の性別</t>
    <rPh sb="0" eb="3">
      <t>ダイヒョウシャ</t>
    </rPh>
    <rPh sb="4" eb="6">
      <t>セイベツ</t>
    </rPh>
    <phoneticPr fontId="9"/>
  </si>
  <si>
    <t>プルダウンリスト（※）から選択</t>
    <rPh sb="13" eb="15">
      <t>センタク</t>
    </rPh>
    <phoneticPr fontId="9"/>
  </si>
  <si>
    <t>法人の郵便番号</t>
    <rPh sb="0" eb="2">
      <t>ホウジン</t>
    </rPh>
    <rPh sb="3" eb="7">
      <t>ユウビンバンゴウ</t>
    </rPh>
    <phoneticPr fontId="9"/>
  </si>
  <si>
    <t>880-8501</t>
    <phoneticPr fontId="9"/>
  </si>
  <si>
    <t>法人の住所</t>
    <rPh sb="0" eb="2">
      <t>ホウジン</t>
    </rPh>
    <rPh sb="3" eb="5">
      <t>ジュウショ</t>
    </rPh>
    <phoneticPr fontId="9"/>
  </si>
  <si>
    <t>宮崎県宮崎市橘通東2丁目10番1号</t>
    <rPh sb="0" eb="3">
      <t>ミヤザキケン</t>
    </rPh>
    <rPh sb="3" eb="6">
      <t>ミヤザキシ</t>
    </rPh>
    <rPh sb="6" eb="8">
      <t>タチバナドオリ</t>
    </rPh>
    <rPh sb="8" eb="9">
      <t>ヒガシ</t>
    </rPh>
    <rPh sb="10" eb="12">
      <t>チョウメ</t>
    </rPh>
    <rPh sb="14" eb="15">
      <t>バン</t>
    </rPh>
    <rPh sb="16" eb="17">
      <t>ゴウ</t>
    </rPh>
    <phoneticPr fontId="9"/>
  </si>
  <si>
    <t>申請情報</t>
    <rPh sb="0" eb="2">
      <t>シンセイ</t>
    </rPh>
    <rPh sb="2" eb="4">
      <t>ジョウホウ</t>
    </rPh>
    <phoneticPr fontId="9"/>
  </si>
  <si>
    <t>通知書の送付先</t>
    <rPh sb="0" eb="3">
      <t>ツウチショ</t>
    </rPh>
    <rPh sb="4" eb="7">
      <t>ソウフサキ</t>
    </rPh>
    <phoneticPr fontId="9"/>
  </si>
  <si>
    <t>プルダウンリスト（※）から選択</t>
    <phoneticPr fontId="9"/>
  </si>
  <si>
    <t>申請年月日</t>
    <rPh sb="0" eb="2">
      <t>シンセイ</t>
    </rPh>
    <rPh sb="2" eb="5">
      <t>ネンガッピ</t>
    </rPh>
    <phoneticPr fontId="9"/>
  </si>
  <si>
    <t>書類の申請年月日を入力してください。</t>
    <rPh sb="0" eb="2">
      <t>ショルイ</t>
    </rPh>
    <rPh sb="3" eb="5">
      <t>シンセイ</t>
    </rPh>
    <rPh sb="5" eb="8">
      <t>ネンガッピ</t>
    </rPh>
    <rPh sb="9" eb="11">
      <t>ニュウリョク</t>
    </rPh>
    <phoneticPr fontId="9"/>
  </si>
  <si>
    <t>※エクセルのバージョンが古い場合は、プルダウンリストが表示されないことがありますので、
　その際は、右側のリストから、該当する項目を直接選択して、入力欄に貼り付けてください。</t>
    <rPh sb="12" eb="13">
      <t>フル</t>
    </rPh>
    <rPh sb="14" eb="16">
      <t>バアイ</t>
    </rPh>
    <rPh sb="27" eb="29">
      <t>ヒョウジ</t>
    </rPh>
    <rPh sb="47" eb="48">
      <t>サイ</t>
    </rPh>
    <phoneticPr fontId="9"/>
  </si>
  <si>
    <t>事業所・施設等の種別</t>
  </si>
  <si>
    <t>訪問介護事業所　集合住宅併設型（同一建物減算の算定がある事業所）</t>
    <phoneticPr fontId="9"/>
  </si>
  <si>
    <t>/事業所</t>
    <rPh sb="1" eb="4">
      <t>ジギョウショ</t>
    </rPh>
    <phoneticPr fontId="2"/>
  </si>
  <si>
    <t>訪問介護事業所　上記以外であって、1月あたり延べ訪問回数200回以下</t>
    <phoneticPr fontId="9"/>
  </si>
  <si>
    <t>訪問介護事業所　上記以外であって、1月あたり延べ訪問回数201回以上2,000回以下</t>
    <phoneticPr fontId="9"/>
  </si>
  <si>
    <t>訪問介護事業所　上記以外であって、1月あたり延べ訪問回数2,001回以上</t>
    <phoneticPr fontId="9"/>
  </si>
  <si>
    <t>通所介護事業所　1月あたり延べ利用者数300人以下</t>
    <rPh sb="0" eb="2">
      <t>ツウショ</t>
    </rPh>
    <phoneticPr fontId="2"/>
  </si>
  <si>
    <t>通所介護事業所　1月あたり延べ利用者数301人以上600人以下</t>
    <rPh sb="0" eb="2">
      <t>ツウショ</t>
    </rPh>
    <phoneticPr fontId="2"/>
  </si>
  <si>
    <t>/定員</t>
    <rPh sb="1" eb="3">
      <t>テイイン</t>
    </rPh>
    <phoneticPr fontId="2"/>
  </si>
  <si>
    <t>通所介護事業所　1月あたり延べ利用者数601人以上</t>
    <rPh sb="0" eb="2">
      <t>ツウショ</t>
    </rPh>
    <phoneticPr fontId="2"/>
  </si>
  <si>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</si>
  <si>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9"/>
  </si>
  <si>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</si>
  <si>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</si>
  <si>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地域密着型特定施設入居者生活介護（養護老人ホーム、軽費老人ホームを除く）</t>
    <phoneticPr fontId="9"/>
  </si>
  <si>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</si>
  <si>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</si>
  <si>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</si>
  <si>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</si>
  <si>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</si>
  <si>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</si>
  <si>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</si>
  <si>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</si>
  <si>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</si>
  <si>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</si>
  <si>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</si>
  <si>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</si>
  <si>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</si>
  <si>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</si>
  <si>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</si>
  <si>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</si>
  <si>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</si>
  <si>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</si>
  <si>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</si>
  <si>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</si>
  <si>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</si>
  <si>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</si>
  <si>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</si>
  <si>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</si>
  <si>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</si>
  <si>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</si>
  <si>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</si>
  <si>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</si>
  <si>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</si>
  <si>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</si>
  <si>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</si>
  <si>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</si>
  <si>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</si>
  <si>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</si>
  <si>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</si>
  <si>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</si>
  <si>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rPh sb="0" eb="3">
      <t>ヤマグチケン</t>
    </rPh>
    <phoneticPr fontId="10"/>
  </si>
  <si>
    <t>徳島県</t>
    <rPh sb="0" eb="3">
      <t>トクシマケン</t>
    </rPh>
    <phoneticPr fontId="10"/>
  </si>
  <si>
    <t>香川県</t>
    <rPh sb="0" eb="3">
      <t>カガワケン</t>
    </rPh>
    <phoneticPr fontId="10"/>
  </si>
  <si>
    <t>愛媛県</t>
    <rPh sb="0" eb="3">
      <t>エヒメケン</t>
    </rPh>
    <phoneticPr fontId="10"/>
  </si>
  <si>
    <t>高知県</t>
    <rPh sb="0" eb="3">
      <t>コウチケン</t>
    </rPh>
    <phoneticPr fontId="10"/>
  </si>
  <si>
    <t>福岡県</t>
    <rPh sb="0" eb="3">
      <t>フクオカケン</t>
    </rPh>
    <phoneticPr fontId="10"/>
  </si>
  <si>
    <t>佐賀県</t>
    <rPh sb="0" eb="3">
      <t>サガケン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</si>
  <si>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</si>
  <si>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</si>
  <si>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</si>
  <si>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</si>
  <si>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</si>
  <si>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9"/>
  </si>
  <si>
    <t>審査
結果</t>
    <rPh sb="0" eb="2">
      <t>シンサ</t>
    </rPh>
    <rPh sb="3" eb="5">
      <t>ケッカ</t>
    </rPh>
    <phoneticPr fontId="9"/>
  </si>
  <si>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9"/>
  </si>
  <si>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9"/>
  </si>
  <si>
    <t>※この欄に「○」が表示されない場合、本表の事業所数と個票の枚数が一致していません。</t>
    <rPh sb="3" eb="4">
      <t>ラン</t>
    </rPh>
    <rPh sb="9" eb="11">
      <t>ヒョウジ</t>
    </rPh>
    <rPh sb="15" eb="17">
      <t>バアイ</t>
    </rPh>
    <phoneticPr fontId="9"/>
  </si>
  <si>
    <t>　個票のシート名に誤りがないか確認して下さい。</t>
    <rPh sb="1" eb="3">
      <t>コヒョウ</t>
    </rPh>
    <rPh sb="7" eb="8">
      <t>メイ</t>
    </rPh>
    <rPh sb="9" eb="10">
      <t>アヤマ</t>
    </rPh>
    <rPh sb="15" eb="17">
      <t>カクニン</t>
    </rPh>
    <rPh sb="19" eb="20">
      <t>クダ</t>
    </rPh>
    <phoneticPr fontId="9"/>
  </si>
  <si>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9"/>
  </si>
  <si>
    <t>　</t>
    <phoneticPr fontId="9"/>
  </si>
  <si>
    <t>施設概要</t>
    <rPh sb="0" eb="2">
      <t>シセツ</t>
    </rPh>
    <rPh sb="2" eb="4">
      <t>ガイヨウ</t>
    </rPh>
    <phoneticPr fontId="9"/>
  </si>
  <si>
    <t>事業所名称</t>
    <rPh sb="0" eb="3">
      <t>ジギョウショ</t>
    </rPh>
    <rPh sb="3" eb="5">
      <t>メイショウ</t>
    </rPh>
    <phoneticPr fontId="9"/>
  </si>
  <si>
    <t>都道府県名</t>
    <rPh sb="0" eb="4">
      <t>トドウフケン</t>
    </rPh>
    <rPh sb="4" eb="5">
      <t>メイ</t>
    </rPh>
    <phoneticPr fontId="9"/>
  </si>
  <si>
    <t>担当部署名</t>
    <rPh sb="0" eb="2">
      <t>タントウ</t>
    </rPh>
    <rPh sb="2" eb="5">
      <t>ブショメイ</t>
    </rPh>
    <phoneticPr fontId="9"/>
  </si>
  <si>
    <t>事業区分</t>
    <rPh sb="0" eb="2">
      <t>ジギョウ</t>
    </rPh>
    <rPh sb="2" eb="4">
      <t>クブン</t>
    </rPh>
    <phoneticPr fontId="9"/>
  </si>
  <si>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9"/>
  </si>
  <si>
    <t>　介護施設等に対するサービス継続支援事業</t>
    <phoneticPr fontId="9"/>
  </si>
  <si>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9"/>
  </si>
  <si>
    <t>補助上限額</t>
    <rPh sb="0" eb="2">
      <t>ホジョ</t>
    </rPh>
    <rPh sb="2" eb="5">
      <t>ジョウゲンガク</t>
    </rPh>
    <phoneticPr fontId="9"/>
  </si>
  <si>
    <t>【介護サービスを円滑に継続するための対応】</t>
    <rPh sb="1" eb="3">
      <t>カイゴ</t>
    </rPh>
    <rPh sb="8" eb="10">
      <t>エンカツ</t>
    </rPh>
    <rPh sb="11" eb="13">
      <t>ケイゾク</t>
    </rPh>
    <rPh sb="18" eb="20">
      <t>タイオウ</t>
    </rPh>
    <phoneticPr fontId="9"/>
  </si>
  <si>
    <t>科目</t>
    <rPh sb="0" eb="2">
      <t>カモク</t>
    </rPh>
    <phoneticPr fontId="9"/>
  </si>
  <si>
    <t>所要額（円）</t>
    <rPh sb="0" eb="3">
      <t>ショヨウガク</t>
    </rPh>
    <rPh sb="4" eb="5">
      <t>エン</t>
    </rPh>
    <phoneticPr fontId="9"/>
  </si>
  <si>
    <t>【災害備蓄等への対応】</t>
    <rPh sb="1" eb="3">
      <t>サイガイ</t>
    </rPh>
    <rPh sb="3" eb="5">
      <t>ビチク</t>
    </rPh>
    <rPh sb="5" eb="6">
      <t>トウ</t>
    </rPh>
    <rPh sb="8" eb="10">
      <t>タイオウ</t>
    </rPh>
    <phoneticPr fontId="9"/>
  </si>
  <si>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9"/>
  </si>
  <si>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9"/>
  </si>
  <si>
    <t>提供サービス</t>
    <rPh sb="0" eb="2">
      <t>テイキョウ</t>
    </rPh>
    <phoneticPr fontId="9"/>
  </si>
  <si>
    <t>収支予算（決算）書</t>
    <rPh sb="0" eb="2">
      <t>シュウシ</t>
    </rPh>
    <rPh sb="2" eb="4">
      <t>ヨサン</t>
    </rPh>
    <rPh sb="5" eb="7">
      <t>ケッサン</t>
    </rPh>
    <rPh sb="8" eb="9">
      <t>ショ</t>
    </rPh>
    <phoneticPr fontId="19"/>
  </si>
  <si>
    <t>事業所・施設別申請（実績）額一覧</t>
    <rPh sb="10" eb="12">
      <t>ジッセキ</t>
    </rPh>
    <phoneticPr fontId="9"/>
  </si>
  <si>
    <t>申請（実績）額（千円）</t>
    <rPh sb="0" eb="2">
      <t>シンセイ</t>
    </rPh>
    <rPh sb="3" eb="5">
      <t>ジッセキ</t>
    </rPh>
    <rPh sb="6" eb="7">
      <t>ガク</t>
    </rPh>
    <rPh sb="8" eb="10">
      <t>センエン</t>
    </rPh>
    <phoneticPr fontId="9"/>
  </si>
  <si>
    <t>介護事業所等及び介護施設等に対するサービス継続支援事業に関する事業計画（実績）書（事業所単位）</t>
    <rPh sb="36" eb="38">
      <t>ジッセキ</t>
    </rPh>
    <rPh sb="41" eb="44">
      <t>ジギョウショ</t>
    </rPh>
    <rPh sb="44" eb="46">
      <t>タンイ</t>
    </rPh>
    <phoneticPr fontId="9"/>
  </si>
  <si>
    <t>合計</t>
    <rPh sb="0" eb="2">
      <t>ゴウケイ</t>
    </rPh>
    <phoneticPr fontId="9"/>
  </si>
  <si>
    <t>様式第１号（第５条、第１１条関係）</t>
    <rPh sb="6" eb="7">
      <t>ダイ</t>
    </rPh>
    <rPh sb="8" eb="9">
      <t>ジョウ</t>
    </rPh>
    <rPh sb="10" eb="11">
      <t>ダイ</t>
    </rPh>
    <rPh sb="13" eb="14">
      <t>ジョウ</t>
    </rPh>
    <rPh sb="14" eb="16">
      <t>カンケイ</t>
    </rPh>
    <phoneticPr fontId="9"/>
  </si>
  <si>
    <t>支出（予定）額</t>
    <rPh sb="0" eb="2">
      <t>シシュツ</t>
    </rPh>
    <rPh sb="3" eb="5">
      <t>ヨテイ</t>
    </rPh>
    <rPh sb="6" eb="7">
      <t>ガク</t>
    </rPh>
    <phoneticPr fontId="9"/>
  </si>
  <si>
    <t>様式第２号（第５条、第１１条関係）</t>
    <rPh sb="10" eb="11">
      <t>ダイ</t>
    </rPh>
    <rPh sb="13" eb="14">
      <t>ジョウ</t>
    </rPh>
    <phoneticPr fontId="9"/>
  </si>
  <si>
    <t>様式第３号（第５条、第１１条関係）</t>
    <rPh sb="0" eb="2">
      <t>ヨウシキ</t>
    </rPh>
    <rPh sb="2" eb="3">
      <t>ダイ</t>
    </rPh>
    <rPh sb="4" eb="5">
      <t>ゴウ</t>
    </rPh>
    <rPh sb="6" eb="7">
      <t>ダイ</t>
    </rPh>
    <rPh sb="8" eb="9">
      <t>ジョウ</t>
    </rPh>
    <rPh sb="10" eb="11">
      <t>ダイ</t>
    </rPh>
    <rPh sb="13" eb="14">
      <t>ジョウ</t>
    </rPh>
    <rPh sb="14" eb="16">
      <t>カンケイ</t>
    </rPh>
    <phoneticPr fontId="9"/>
  </si>
  <si>
    <t>ア　移動に伴い必要となる経費</t>
    <rPh sb="2" eb="4">
      <t>イドウ</t>
    </rPh>
    <rPh sb="5" eb="6">
      <t>トモナ</t>
    </rPh>
    <rPh sb="7" eb="9">
      <t>ヒツヨウ</t>
    </rPh>
    <rPh sb="12" eb="14">
      <t>ケイヒ</t>
    </rPh>
    <phoneticPr fontId="9"/>
  </si>
  <si>
    <t>イ　猛暑対策用品や雪害対策用品の購入等経費</t>
    <rPh sb="2" eb="4">
      <t>モウショ</t>
    </rPh>
    <rPh sb="4" eb="6">
      <t>タイサク</t>
    </rPh>
    <rPh sb="6" eb="8">
      <t>ヨウヒン</t>
    </rPh>
    <rPh sb="9" eb="11">
      <t>セツガイ</t>
    </rPh>
    <rPh sb="11" eb="13">
      <t>タイサク</t>
    </rPh>
    <rPh sb="13" eb="15">
      <t>ヨウヒン</t>
    </rPh>
    <rPh sb="16" eb="18">
      <t>コウニュウ</t>
    </rPh>
    <rPh sb="18" eb="19">
      <t>トウ</t>
    </rPh>
    <rPh sb="19" eb="21">
      <t>ケイヒ</t>
    </rPh>
    <phoneticPr fontId="9"/>
  </si>
  <si>
    <t>ウ　入居者・利用者の生活環境改善、職員の負担軽減・勤務環境改善に必要となる経費</t>
    <rPh sb="2" eb="5">
      <t>ニュウキョシャ</t>
    </rPh>
    <rPh sb="6" eb="9">
      <t>リヨウシャ</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9"/>
  </si>
  <si>
    <t>エ　居室や浴室等における温度管理、湿度管理に必要な設備・物品等の購入等経費</t>
    <rPh sb="2" eb="4">
      <t>キョシツ</t>
    </rPh>
    <rPh sb="5" eb="7">
      <t>ヨクシツ</t>
    </rPh>
    <rPh sb="7" eb="8">
      <t>トウ</t>
    </rPh>
    <rPh sb="12" eb="14">
      <t>オンド</t>
    </rPh>
    <rPh sb="14" eb="16">
      <t>カンリ</t>
    </rPh>
    <rPh sb="17" eb="19">
      <t>シツド</t>
    </rPh>
    <rPh sb="19" eb="21">
      <t>カンリ</t>
    </rPh>
    <rPh sb="22" eb="24">
      <t>ヒツヨウ</t>
    </rPh>
    <rPh sb="25" eb="27">
      <t>セツビ</t>
    </rPh>
    <rPh sb="28" eb="30">
      <t>ブッピン</t>
    </rPh>
    <rPh sb="30" eb="31">
      <t>トウ</t>
    </rPh>
    <rPh sb="32" eb="34">
      <t>コウニュウ</t>
    </rPh>
    <rPh sb="34" eb="35">
      <t>トウ</t>
    </rPh>
    <rPh sb="35" eb="37">
      <t>ケイヒ</t>
    </rPh>
    <phoneticPr fontId="9"/>
  </si>
  <si>
    <t>（１）介護サービスを円滑に継続するための対応</t>
    <rPh sb="3" eb="5">
      <t>カイゴ</t>
    </rPh>
    <rPh sb="10" eb="12">
      <t>エンカツ</t>
    </rPh>
    <rPh sb="13" eb="15">
      <t>ケイゾク</t>
    </rPh>
    <rPh sb="20" eb="22">
      <t>タイオウ</t>
    </rPh>
    <phoneticPr fontId="9"/>
  </si>
  <si>
    <t>（２）災害備蓄等への対応</t>
    <rPh sb="3" eb="5">
      <t>サイガイ</t>
    </rPh>
    <rPh sb="5" eb="7">
      <t>ビチク</t>
    </rPh>
    <rPh sb="7" eb="8">
      <t>トウ</t>
    </rPh>
    <rPh sb="10" eb="12">
      <t>タイオウ</t>
    </rPh>
    <phoneticPr fontId="9"/>
  </si>
  <si>
    <t>ア　飲料水、食料品等の備蓄物資の購入等経費</t>
    <rPh sb="2" eb="5">
      <t>インリョウスイ</t>
    </rPh>
    <rPh sb="6" eb="9">
      <t>ショクリョウヒン</t>
    </rPh>
    <rPh sb="9" eb="10">
      <t>トウ</t>
    </rPh>
    <rPh sb="11" eb="13">
      <t>ビチク</t>
    </rPh>
    <rPh sb="13" eb="15">
      <t>ブッシ</t>
    </rPh>
    <rPh sb="16" eb="18">
      <t>コウニュウ</t>
    </rPh>
    <rPh sb="18" eb="19">
      <t>トウ</t>
    </rPh>
    <rPh sb="19" eb="21">
      <t>ケイヒ</t>
    </rPh>
    <phoneticPr fontId="9"/>
  </si>
  <si>
    <t>イ　ポータブル発電機、ポータブル電源・蓄電池等の購入経費</t>
    <rPh sb="7" eb="10">
      <t>ハツデンキ</t>
    </rPh>
    <rPh sb="16" eb="18">
      <t>デンゲン</t>
    </rPh>
    <rPh sb="19" eb="22">
      <t>チクデンチ</t>
    </rPh>
    <rPh sb="22" eb="23">
      <t>トウ</t>
    </rPh>
    <rPh sb="24" eb="26">
      <t>コウニュウ</t>
    </rPh>
    <rPh sb="26" eb="28">
      <t>ケイヒ</t>
    </rPh>
    <phoneticPr fontId="9"/>
  </si>
  <si>
    <t>ウ　衛生用品、医療用品等の購入等経費</t>
    <rPh sb="2" eb="4">
      <t>エイセイ</t>
    </rPh>
    <rPh sb="4" eb="6">
      <t>ヨウヒン</t>
    </rPh>
    <rPh sb="7" eb="9">
      <t>イリョウ</t>
    </rPh>
    <rPh sb="9" eb="11">
      <t>ヨウヒン</t>
    </rPh>
    <rPh sb="11" eb="12">
      <t>トウ</t>
    </rPh>
    <rPh sb="13" eb="15">
      <t>コウニュウ</t>
    </rPh>
    <rPh sb="15" eb="16">
      <t>トウ</t>
    </rPh>
    <rPh sb="16" eb="18">
      <t>ケイヒ</t>
    </rPh>
    <phoneticPr fontId="9"/>
  </si>
  <si>
    <t>エ　簡易浄水器、冷房機、暖房機、簡易トイレ、清潔保持のための用具等の購入等経費</t>
    <rPh sb="2" eb="4">
      <t>カンイ</t>
    </rPh>
    <rPh sb="4" eb="7">
      <t>ジョウスイキ</t>
    </rPh>
    <rPh sb="8" eb="11">
      <t>レイボウキ</t>
    </rPh>
    <rPh sb="12" eb="15">
      <t>ダンボウキ</t>
    </rPh>
    <rPh sb="16" eb="18">
      <t>カンイ</t>
    </rPh>
    <rPh sb="22" eb="24">
      <t>セイケツ</t>
    </rPh>
    <rPh sb="24" eb="26">
      <t>ホジ</t>
    </rPh>
    <rPh sb="30" eb="32">
      <t>ヨウグ</t>
    </rPh>
    <rPh sb="32" eb="33">
      <t>トウ</t>
    </rPh>
    <rPh sb="34" eb="36">
      <t>コウニュウ</t>
    </rPh>
    <rPh sb="36" eb="37">
      <t>トウ</t>
    </rPh>
    <rPh sb="37" eb="39">
      <t>ケイヒ</t>
    </rPh>
    <phoneticPr fontId="9"/>
  </si>
  <si>
    <t>オ　その他災害への備えとして必要と認められる経費</t>
    <rPh sb="4" eb="5">
      <t>タ</t>
    </rPh>
    <rPh sb="5" eb="7">
      <t>サイガイ</t>
    </rPh>
    <rPh sb="9" eb="10">
      <t>ソナ</t>
    </rPh>
    <rPh sb="14" eb="16">
      <t>ヒツヨウ</t>
    </rPh>
    <rPh sb="17" eb="18">
      <t>ミト</t>
    </rPh>
    <rPh sb="22" eb="24">
      <t>ケイヒ</t>
    </rPh>
    <phoneticPr fontId="9"/>
  </si>
  <si>
    <t>オ　その他困難な事態下に介護サービスを継続するために必要と認められる経費</t>
    <rPh sb="4" eb="5">
      <t>タ</t>
    </rPh>
    <rPh sb="5" eb="7">
      <t>コンナン</t>
    </rPh>
    <rPh sb="8" eb="10">
      <t>ジタイ</t>
    </rPh>
    <rPh sb="10" eb="11">
      <t>シタ</t>
    </rPh>
    <rPh sb="12" eb="14">
      <t>カイゴ</t>
    </rPh>
    <rPh sb="19" eb="21">
      <t>ケイゾク</t>
    </rPh>
    <rPh sb="26" eb="28">
      <t>ヒツヨウ</t>
    </rPh>
    <rPh sb="29" eb="30">
      <t>ミト</t>
    </rPh>
    <rPh sb="34" eb="36">
      <t>ケイヒ</t>
    </rPh>
    <phoneticPr fontId="9"/>
  </si>
  <si>
    <t>食材料費等</t>
    <rPh sb="0" eb="1">
      <t>ショク</t>
    </rPh>
    <rPh sb="1" eb="4">
      <t>ザイリョウヒ</t>
    </rPh>
    <rPh sb="4" eb="5">
      <t>トウ</t>
    </rPh>
    <phoneticPr fontId="9"/>
  </si>
  <si>
    <t>介護事業所等に対するサービス継続支援事業</t>
    <phoneticPr fontId="9"/>
  </si>
  <si>
    <t>介護施設等に対するサービス継続支援事業</t>
    <phoneticPr fontId="9"/>
  </si>
  <si>
    <t>県補助金</t>
    <rPh sb="0" eb="1">
      <t>ケン</t>
    </rPh>
    <rPh sb="1" eb="4">
      <t>ホジョキン</t>
    </rPh>
    <phoneticPr fontId="9"/>
  </si>
  <si>
    <t>自主財源</t>
    <rPh sb="0" eb="2">
      <t>ジシュ</t>
    </rPh>
    <rPh sb="2" eb="4">
      <t>ザイゲン</t>
    </rPh>
    <phoneticPr fontId="9"/>
  </si>
  <si>
    <t>交付決定日</t>
    <rPh sb="0" eb="2">
      <t>コウフ</t>
    </rPh>
    <rPh sb="2" eb="5">
      <t>ケッテイビ</t>
    </rPh>
    <phoneticPr fontId="9"/>
  </si>
  <si>
    <t>交付決定文書番号</t>
    <rPh sb="0" eb="2">
      <t>コウフ</t>
    </rPh>
    <rPh sb="2" eb="4">
      <t>ケッテイ</t>
    </rPh>
    <rPh sb="4" eb="6">
      <t>ブンショ</t>
    </rPh>
    <rPh sb="6" eb="8">
      <t>バンゴウ</t>
    </rPh>
    <phoneticPr fontId="9"/>
  </si>
  <si>
    <t>交付決定通知文書に記載の年月日を和暦で記入。</t>
    <rPh sb="0" eb="2">
      <t>コウフ</t>
    </rPh>
    <rPh sb="2" eb="4">
      <t>ケッテイ</t>
    </rPh>
    <rPh sb="4" eb="6">
      <t>ツウチ</t>
    </rPh>
    <rPh sb="6" eb="8">
      <t>ブンショ</t>
    </rPh>
    <rPh sb="9" eb="11">
      <t>キサイ</t>
    </rPh>
    <rPh sb="12" eb="15">
      <t>ネンガッピ</t>
    </rPh>
    <rPh sb="19" eb="21">
      <t>キニュウ</t>
    </rPh>
    <phoneticPr fontId="9"/>
  </si>
  <si>
    <t>交付決定通知文書に記載の文書番号を記入</t>
    <rPh sb="12" eb="14">
      <t>ブンショ</t>
    </rPh>
    <rPh sb="14" eb="16">
      <t>バンゴウ</t>
    </rPh>
    <rPh sb="17" eb="19">
      <t>キニュウ</t>
    </rPh>
    <phoneticPr fontId="9"/>
  </si>
  <si>
    <t>領収等No</t>
    <rPh sb="0" eb="2">
      <t>リョウシュウ</t>
    </rPh>
    <rPh sb="2" eb="3">
      <t>トウ</t>
    </rPh>
    <phoneticPr fontId="19"/>
  </si>
  <si>
    <t>発注日
（依頼日）</t>
    <rPh sb="0" eb="3">
      <t>ハッチュウビ</t>
    </rPh>
    <rPh sb="5" eb="8">
      <t>イライビ</t>
    </rPh>
    <phoneticPr fontId="19"/>
  </si>
  <si>
    <t>納品日
（施行日）</t>
    <rPh sb="0" eb="3">
      <t>ノウヒンビ</t>
    </rPh>
    <rPh sb="5" eb="8">
      <t>セコウビ</t>
    </rPh>
    <phoneticPr fontId="19"/>
  </si>
  <si>
    <t>品目名</t>
    <rPh sb="0" eb="3">
      <t>ヒンモクメイ</t>
    </rPh>
    <phoneticPr fontId="19"/>
  </si>
  <si>
    <t>金額（税抜）</t>
    <rPh sb="0" eb="2">
      <t>キンガク</t>
    </rPh>
    <rPh sb="3" eb="5">
      <t>ゼイヌキ</t>
    </rPh>
    <phoneticPr fontId="19"/>
  </si>
  <si>
    <t>（例）</t>
    <rPh sb="1" eb="2">
      <t>レイ</t>
    </rPh>
    <phoneticPr fontId="19"/>
  </si>
  <si>
    <t>○領収書等の明細一覧</t>
    <rPh sb="1" eb="4">
      <t>リョウシュウショ</t>
    </rPh>
    <rPh sb="4" eb="5">
      <t>トウ</t>
    </rPh>
    <rPh sb="6" eb="8">
      <t>メイサイ</t>
    </rPh>
    <rPh sb="8" eb="10">
      <t>イチラン</t>
    </rPh>
    <phoneticPr fontId="19"/>
  </si>
  <si>
    <r>
      <t>【留意事項】
１　本資料は申請対象事業所・施設ごとに作成してください。
２　領収書等ごとに作成してください。領収書だけでは明細が不明な場合は請求書や納品書等の明細が分かる資料も添付してください。
３　補助対象経費は</t>
    </r>
    <r>
      <rPr>
        <b/>
        <sz val="11"/>
        <color rgb="FFFF0000"/>
        <rFont val="游ゴシック"/>
        <family val="3"/>
        <charset val="128"/>
        <scheme val="minor"/>
      </rPr>
      <t>全て</t>
    </r>
    <r>
      <rPr>
        <b/>
        <u/>
        <sz val="11"/>
        <color rgb="FFFF0000"/>
        <rFont val="游ゴシック"/>
        <family val="3"/>
        <charset val="128"/>
        <scheme val="minor"/>
      </rPr>
      <t>税抜額</t>
    </r>
    <r>
      <rPr>
        <sz val="11"/>
        <color theme="1"/>
        <rFont val="游ゴシック"/>
        <family val="3"/>
        <charset val="128"/>
        <scheme val="minor"/>
      </rPr>
      <t>を入力してください。
４　</t>
    </r>
    <r>
      <rPr>
        <u/>
        <sz val="11"/>
        <color rgb="FFFF0000"/>
        <rFont val="游ゴシック"/>
        <family val="3"/>
        <charset val="128"/>
        <scheme val="minor"/>
      </rPr>
      <t>交付決定日から事業完了日までに、発注、納品、支払いを済ませたものが補助対象となります。それ以外の期間に行ったものは補助対象外です。</t>
    </r>
    <r>
      <rPr>
        <sz val="11"/>
        <color theme="1"/>
        <rFont val="游ゴシック"/>
        <family val="3"/>
        <charset val="128"/>
        <scheme val="minor"/>
      </rPr>
      <t xml:space="preserve">
５　「領収等No」には、別途ご提出いただく領収書等写しに記載いただく番号と同じものを入力してください。
６　「品目名」については、当該領収書等の対象経費となる物品等の名称及び個数を簡潔にご記載ください。複数ある場合は同一セル内にまとめて記入
　　して構いません。
７　</t>
    </r>
    <r>
      <rPr>
        <sz val="11"/>
        <color rgb="FFFF0000"/>
        <rFont val="游ゴシック"/>
        <family val="3"/>
        <charset val="128"/>
        <scheme val="minor"/>
      </rPr>
      <t>商品名ではなく一般名を記入してください。　　</t>
    </r>
    <r>
      <rPr>
        <sz val="11"/>
        <color theme="1"/>
        <rFont val="游ゴシック"/>
        <family val="3"/>
        <charset val="128"/>
        <scheme val="minor"/>
      </rPr>
      <t xml:space="preserve">
８　行数が不足する場合は、必要に応じて行を増やしてください。</t>
    </r>
    <rPh sb="9" eb="10">
      <t>ホン</t>
    </rPh>
    <rPh sb="10" eb="12">
      <t>シリョウ</t>
    </rPh>
    <rPh sb="41" eb="42">
      <t>トウ</t>
    </rPh>
    <rPh sb="45" eb="47">
      <t>サクセイ</t>
    </rPh>
    <rPh sb="54" eb="57">
      <t>リョウシュウショ</t>
    </rPh>
    <rPh sb="61" eb="63">
      <t>メイサイ</t>
    </rPh>
    <rPh sb="64" eb="66">
      <t>フメイ</t>
    </rPh>
    <rPh sb="67" eb="69">
      <t>バアイ</t>
    </rPh>
    <rPh sb="70" eb="73">
      <t>セイキュウショ</t>
    </rPh>
    <rPh sb="74" eb="77">
      <t>ノウヒンショ</t>
    </rPh>
    <rPh sb="77" eb="78">
      <t>トウ</t>
    </rPh>
    <rPh sb="79" eb="81">
      <t>メイサイ</t>
    </rPh>
    <rPh sb="82" eb="83">
      <t>ワ</t>
    </rPh>
    <rPh sb="85" eb="87">
      <t>シリョウ</t>
    </rPh>
    <rPh sb="88" eb="90">
      <t>テンプ</t>
    </rPh>
    <rPh sb="100" eb="102">
      <t>ホジョ</t>
    </rPh>
    <rPh sb="102" eb="104">
      <t>タイショウ</t>
    </rPh>
    <rPh sb="104" eb="106">
      <t>ケイヒ</t>
    </rPh>
    <rPh sb="107" eb="108">
      <t>スベ</t>
    </rPh>
    <rPh sb="109" eb="111">
      <t>ゼイヌ</t>
    </rPh>
    <rPh sb="111" eb="112">
      <t>ガク</t>
    </rPh>
    <rPh sb="113" eb="115">
      <t>ニュウリョク</t>
    </rPh>
    <rPh sb="194" eb="196">
      <t>リョウシュウ</t>
    </rPh>
    <rPh sb="196" eb="197">
      <t>トウ</t>
    </rPh>
    <rPh sb="203" eb="205">
      <t>ベット</t>
    </rPh>
    <rPh sb="206" eb="208">
      <t>テイシュツ</t>
    </rPh>
    <rPh sb="212" eb="215">
      <t>リョウシュウショ</t>
    </rPh>
    <rPh sb="215" eb="216">
      <t>トウ</t>
    </rPh>
    <rPh sb="216" eb="217">
      <t>ウツ</t>
    </rPh>
    <rPh sb="219" eb="221">
      <t>キサイ</t>
    </rPh>
    <rPh sb="225" eb="227">
      <t>バンゴウ</t>
    </rPh>
    <rPh sb="228" eb="229">
      <t>オナ</t>
    </rPh>
    <rPh sb="233" eb="235">
      <t>ニュウリョク</t>
    </rPh>
    <rPh sb="248" eb="249">
      <t>メイ</t>
    </rPh>
    <rPh sb="256" eb="258">
      <t>トウガイ</t>
    </rPh>
    <rPh sb="258" eb="261">
      <t>リョウシュウショ</t>
    </rPh>
    <rPh sb="261" eb="262">
      <t>トウ</t>
    </rPh>
    <rPh sb="263" eb="265">
      <t>タイショウ</t>
    </rPh>
    <rPh sb="265" eb="267">
      <t>ケイヒ</t>
    </rPh>
    <rPh sb="270" eb="272">
      <t>ブッピン</t>
    </rPh>
    <rPh sb="272" eb="273">
      <t>トウ</t>
    </rPh>
    <rPh sb="274" eb="276">
      <t>メイショウ</t>
    </rPh>
    <rPh sb="276" eb="277">
      <t>オヨ</t>
    </rPh>
    <rPh sb="278" eb="280">
      <t>コスウ</t>
    </rPh>
    <rPh sb="281" eb="283">
      <t>カンケツ</t>
    </rPh>
    <rPh sb="285" eb="287">
      <t>キサイ</t>
    </rPh>
    <rPh sb="292" eb="294">
      <t>フクスウ</t>
    </rPh>
    <rPh sb="296" eb="298">
      <t>バアイ</t>
    </rPh>
    <rPh sb="299" eb="301">
      <t>ドウイツ</t>
    </rPh>
    <rPh sb="303" eb="304">
      <t>ナイ</t>
    </rPh>
    <rPh sb="309" eb="311">
      <t>キニュウ</t>
    </rPh>
    <rPh sb="316" eb="317">
      <t>カマ</t>
    </rPh>
    <rPh sb="325" eb="328">
      <t>ショウヒンメイ</t>
    </rPh>
    <rPh sb="332" eb="335">
      <t>イッパンメイ</t>
    </rPh>
    <rPh sb="336" eb="338">
      <t>キニュウ</t>
    </rPh>
    <rPh sb="351" eb="352">
      <t>スウ</t>
    </rPh>
    <rPh sb="353" eb="355">
      <t>フソク</t>
    </rPh>
    <rPh sb="361" eb="363">
      <t>ヒツヨウ</t>
    </rPh>
    <rPh sb="364" eb="365">
      <t>オウ</t>
    </rPh>
    <phoneticPr fontId="28"/>
  </si>
  <si>
    <t>（１）ア　移動に伴い必要となる経費</t>
    <rPh sb="5" eb="7">
      <t>イドウ</t>
    </rPh>
    <rPh sb="8" eb="9">
      <t>トモナ</t>
    </rPh>
    <rPh sb="10" eb="12">
      <t>ヒツヨウ</t>
    </rPh>
    <rPh sb="15" eb="17">
      <t>ケイヒ</t>
    </rPh>
    <phoneticPr fontId="9"/>
  </si>
  <si>
    <t>（１）イ　猛暑対策用品や雪害対策用品の購入等経費</t>
    <rPh sb="5" eb="7">
      <t>モウショ</t>
    </rPh>
    <rPh sb="7" eb="9">
      <t>タイサク</t>
    </rPh>
    <rPh sb="9" eb="11">
      <t>ヨウヒン</t>
    </rPh>
    <rPh sb="12" eb="14">
      <t>セツガイ</t>
    </rPh>
    <rPh sb="14" eb="16">
      <t>タイサク</t>
    </rPh>
    <rPh sb="16" eb="18">
      <t>ヨウヒン</t>
    </rPh>
    <rPh sb="19" eb="21">
      <t>コウニュウ</t>
    </rPh>
    <rPh sb="21" eb="22">
      <t>トウ</t>
    </rPh>
    <rPh sb="22" eb="24">
      <t>ケイヒ</t>
    </rPh>
    <phoneticPr fontId="9"/>
  </si>
  <si>
    <t>（１）ウ　入居者・利用者の生活環境改善、職員の負担軽減・勤務環境改善に必要となる経費</t>
    <rPh sb="5" eb="8">
      <t>ニュウキョシャ</t>
    </rPh>
    <rPh sb="9" eb="12">
      <t>リヨウシャ</t>
    </rPh>
    <rPh sb="13" eb="15">
      <t>セイカツ</t>
    </rPh>
    <rPh sb="15" eb="17">
      <t>カンキョウ</t>
    </rPh>
    <rPh sb="17" eb="19">
      <t>カイゼン</t>
    </rPh>
    <rPh sb="20" eb="22">
      <t>ショクイン</t>
    </rPh>
    <rPh sb="23" eb="25">
      <t>フタン</t>
    </rPh>
    <rPh sb="25" eb="27">
      <t>ケイゲン</t>
    </rPh>
    <rPh sb="28" eb="30">
      <t>キンム</t>
    </rPh>
    <rPh sb="30" eb="32">
      <t>カンキョウ</t>
    </rPh>
    <rPh sb="32" eb="34">
      <t>カイゼン</t>
    </rPh>
    <rPh sb="35" eb="37">
      <t>ヒツヨウ</t>
    </rPh>
    <rPh sb="40" eb="42">
      <t>ケイヒ</t>
    </rPh>
    <phoneticPr fontId="9"/>
  </si>
  <si>
    <t>（１）エ　居室や浴室等における温度管理、湿度管理に必要な設備・物品等の購入等経費</t>
    <rPh sb="5" eb="7">
      <t>キョシツ</t>
    </rPh>
    <rPh sb="8" eb="10">
      <t>ヨクシツ</t>
    </rPh>
    <rPh sb="10" eb="11">
      <t>トウ</t>
    </rPh>
    <rPh sb="15" eb="17">
      <t>オンド</t>
    </rPh>
    <rPh sb="17" eb="19">
      <t>カンリ</t>
    </rPh>
    <rPh sb="20" eb="22">
      <t>シツド</t>
    </rPh>
    <rPh sb="22" eb="24">
      <t>カンリ</t>
    </rPh>
    <rPh sb="25" eb="27">
      <t>ヒツヨウ</t>
    </rPh>
    <rPh sb="28" eb="30">
      <t>セツビ</t>
    </rPh>
    <rPh sb="31" eb="33">
      <t>ブッピン</t>
    </rPh>
    <rPh sb="33" eb="34">
      <t>トウ</t>
    </rPh>
    <rPh sb="35" eb="37">
      <t>コウニュウ</t>
    </rPh>
    <rPh sb="37" eb="38">
      <t>トウ</t>
    </rPh>
    <rPh sb="38" eb="40">
      <t>ケイヒ</t>
    </rPh>
    <phoneticPr fontId="9"/>
  </si>
  <si>
    <t>（１）オ　その他困難な事態下に介護サービスを継続するために必要と認められる経費</t>
    <rPh sb="7" eb="8">
      <t>タ</t>
    </rPh>
    <rPh sb="8" eb="10">
      <t>コンナン</t>
    </rPh>
    <rPh sb="11" eb="13">
      <t>ジタイ</t>
    </rPh>
    <rPh sb="13" eb="14">
      <t>シタ</t>
    </rPh>
    <rPh sb="15" eb="17">
      <t>カイゴ</t>
    </rPh>
    <rPh sb="22" eb="24">
      <t>ケイゾク</t>
    </rPh>
    <rPh sb="29" eb="31">
      <t>ヒツヨウ</t>
    </rPh>
    <rPh sb="32" eb="33">
      <t>ミト</t>
    </rPh>
    <rPh sb="37" eb="39">
      <t>ケイヒ</t>
    </rPh>
    <phoneticPr fontId="9"/>
  </si>
  <si>
    <t>（２）ア　飲料水、食料品等の備蓄物資の購入等経費</t>
    <rPh sb="5" eb="8">
      <t>インリョウスイ</t>
    </rPh>
    <rPh sb="9" eb="12">
      <t>ショクリョウヒン</t>
    </rPh>
    <rPh sb="12" eb="13">
      <t>トウ</t>
    </rPh>
    <rPh sb="14" eb="16">
      <t>ビチク</t>
    </rPh>
    <rPh sb="16" eb="18">
      <t>ブッシ</t>
    </rPh>
    <rPh sb="19" eb="21">
      <t>コウニュウ</t>
    </rPh>
    <rPh sb="21" eb="22">
      <t>トウ</t>
    </rPh>
    <rPh sb="22" eb="24">
      <t>ケイヒ</t>
    </rPh>
    <phoneticPr fontId="9"/>
  </si>
  <si>
    <t>（２）イ　ポータブル発電機、ポータブル電源・蓄電池等の購入経費</t>
    <rPh sb="10" eb="13">
      <t>ハツデンキ</t>
    </rPh>
    <rPh sb="19" eb="21">
      <t>デンゲン</t>
    </rPh>
    <rPh sb="22" eb="25">
      <t>チクデンチ</t>
    </rPh>
    <rPh sb="25" eb="26">
      <t>トウ</t>
    </rPh>
    <rPh sb="27" eb="29">
      <t>コウニュウ</t>
    </rPh>
    <rPh sb="29" eb="31">
      <t>ケイヒ</t>
    </rPh>
    <phoneticPr fontId="9"/>
  </si>
  <si>
    <t>（２）ウ　衛生用品、医療用品等の購入等経費</t>
    <rPh sb="5" eb="7">
      <t>エイセイ</t>
    </rPh>
    <rPh sb="7" eb="9">
      <t>ヨウヒン</t>
    </rPh>
    <rPh sb="10" eb="12">
      <t>イリョウ</t>
    </rPh>
    <rPh sb="12" eb="14">
      <t>ヨウヒン</t>
    </rPh>
    <rPh sb="14" eb="15">
      <t>トウ</t>
    </rPh>
    <rPh sb="16" eb="18">
      <t>コウニュウ</t>
    </rPh>
    <rPh sb="18" eb="19">
      <t>トウ</t>
    </rPh>
    <rPh sb="19" eb="21">
      <t>ケイヒ</t>
    </rPh>
    <phoneticPr fontId="9"/>
  </si>
  <si>
    <t>（２）エ　簡易浄水器、冷房機、暖房機、簡易トイレ、清潔保持のための用具等の購入等経費</t>
    <rPh sb="5" eb="7">
      <t>カンイ</t>
    </rPh>
    <rPh sb="7" eb="10">
      <t>ジョウスイキ</t>
    </rPh>
    <rPh sb="11" eb="14">
      <t>レイボウキ</t>
    </rPh>
    <rPh sb="15" eb="18">
      <t>ダンボウキ</t>
    </rPh>
    <rPh sb="19" eb="21">
      <t>カンイ</t>
    </rPh>
    <rPh sb="25" eb="27">
      <t>セイケツ</t>
    </rPh>
    <rPh sb="27" eb="29">
      <t>ホジ</t>
    </rPh>
    <rPh sb="33" eb="35">
      <t>ヨウグ</t>
    </rPh>
    <rPh sb="35" eb="36">
      <t>トウ</t>
    </rPh>
    <rPh sb="37" eb="39">
      <t>コウニュウ</t>
    </rPh>
    <rPh sb="39" eb="40">
      <t>トウ</t>
    </rPh>
    <rPh sb="40" eb="42">
      <t>ケイヒ</t>
    </rPh>
    <phoneticPr fontId="9"/>
  </si>
  <si>
    <t>（２）オ　その他災害への備えとして必要と認められる経費</t>
    <rPh sb="7" eb="8">
      <t>タ</t>
    </rPh>
    <rPh sb="8" eb="10">
      <t>サイガイ</t>
    </rPh>
    <rPh sb="12" eb="13">
      <t>ソナ</t>
    </rPh>
    <rPh sb="17" eb="19">
      <t>ヒツヨウ</t>
    </rPh>
    <rPh sb="20" eb="21">
      <t>ミト</t>
    </rPh>
    <rPh sb="25" eb="27">
      <t>ケイヒ</t>
    </rPh>
    <phoneticPr fontId="9"/>
  </si>
  <si>
    <t>ネッククーラー５個</t>
    <rPh sb="8" eb="9">
      <t>コ</t>
    </rPh>
    <phoneticPr fontId="19"/>
  </si>
  <si>
    <t>非常用飲料水500m 100本　非常食(乾パン)　40箱</t>
    <rPh sb="0" eb="3">
      <t>ヒジョウヨウ</t>
    </rPh>
    <rPh sb="3" eb="6">
      <t>インリョウスイ</t>
    </rPh>
    <rPh sb="14" eb="15">
      <t>ホン</t>
    </rPh>
    <rPh sb="16" eb="19">
      <t>ヒジョウショク</t>
    </rPh>
    <rPh sb="20" eb="21">
      <t>カン</t>
    </rPh>
    <rPh sb="27" eb="28">
      <t>ハコ</t>
    </rPh>
    <phoneticPr fontId="19"/>
  </si>
  <si>
    <t>ポータブル発電機　１台</t>
    <rPh sb="5" eb="8">
      <t>ハツデンキ</t>
    </rPh>
    <rPh sb="10" eb="11">
      <t>ダイ</t>
    </rPh>
    <phoneticPr fontId="9"/>
  </si>
  <si>
    <t>施設・事業所名
（プルダウンから選択）</t>
    <rPh sb="0" eb="2">
      <t>シセツ</t>
    </rPh>
    <rPh sb="3" eb="6">
      <t>ジギョウショ</t>
    </rPh>
    <rPh sb="6" eb="7">
      <t>メイ</t>
    </rPh>
    <rPh sb="16" eb="18">
      <t>センタク</t>
    </rPh>
    <phoneticPr fontId="9"/>
  </si>
  <si>
    <t>費目名
（プルダウンから選択）</t>
    <rPh sb="0" eb="2">
      <t>ヒモク</t>
    </rPh>
    <rPh sb="2" eb="3">
      <t>メイ</t>
    </rPh>
    <phoneticPr fontId="19"/>
  </si>
  <si>
    <t>〇介護事業所等及び介護施設等へのサービス継続支援事業補助金変更申請用ファイル</t>
    <rPh sb="1" eb="3">
      <t>カイゴ</t>
    </rPh>
    <rPh sb="3" eb="6">
      <t>ジギョウショ</t>
    </rPh>
    <rPh sb="6" eb="7">
      <t>トウ</t>
    </rPh>
    <rPh sb="7" eb="8">
      <t>オヨ</t>
    </rPh>
    <rPh sb="9" eb="11">
      <t>カイゴ</t>
    </rPh>
    <rPh sb="11" eb="13">
      <t>シセツ</t>
    </rPh>
    <rPh sb="13" eb="14">
      <t>トウ</t>
    </rPh>
    <rPh sb="20" eb="22">
      <t>ケイゾク</t>
    </rPh>
    <rPh sb="22" eb="24">
      <t>シエン</t>
    </rPh>
    <rPh sb="24" eb="26">
      <t>ジギョウ</t>
    </rPh>
    <rPh sb="26" eb="29">
      <t>ホジョキン</t>
    </rPh>
    <rPh sb="29" eb="31">
      <t>ヘンコウ</t>
    </rPh>
    <rPh sb="31" eb="33">
      <t>シンセイ</t>
    </rPh>
    <rPh sb="33" eb="34">
      <t>ヨウ</t>
    </rPh>
    <phoneticPr fontId="9"/>
  </si>
  <si>
    <t>変　更　承　認　申　請　書</t>
    <rPh sb="0" eb="1">
      <t>ヘン</t>
    </rPh>
    <rPh sb="2" eb="3">
      <t>サラ</t>
    </rPh>
    <rPh sb="4" eb="5">
      <t>ショウ</t>
    </rPh>
    <rPh sb="6" eb="7">
      <t>ニン</t>
    </rPh>
    <rPh sb="8" eb="9">
      <t>サル</t>
    </rPh>
    <rPh sb="10" eb="11">
      <t>ショウ</t>
    </rPh>
    <rPh sb="12" eb="13">
      <t>ショ</t>
    </rPh>
    <phoneticPr fontId="9"/>
  </si>
  <si>
    <t>記</t>
    <rPh sb="0" eb="1">
      <t>キ</t>
    </rPh>
    <phoneticPr fontId="9"/>
  </si>
  <si>
    <t>１　変更の内容</t>
    <rPh sb="2" eb="4">
      <t>ヘンコウ</t>
    </rPh>
    <rPh sb="5" eb="7">
      <t>ナイヨウ</t>
    </rPh>
    <phoneticPr fontId="9"/>
  </si>
  <si>
    <t>２　変更を必要とする理由</t>
    <rPh sb="2" eb="4">
      <t>ヘンコウ</t>
    </rPh>
    <rPh sb="5" eb="7">
      <t>ヒツヨウ</t>
    </rPh>
    <rPh sb="10" eb="12">
      <t>リユウ</t>
    </rPh>
    <phoneticPr fontId="9"/>
  </si>
  <si>
    <t>３　添付書類</t>
    <rPh sb="2" eb="4">
      <t>テンプ</t>
    </rPh>
    <rPh sb="4" eb="6">
      <t>ショルイ</t>
    </rPh>
    <phoneticPr fontId="9"/>
  </si>
  <si>
    <t>(1)　事業計画書（別記様式第１号）</t>
    <rPh sb="4" eb="6">
      <t>ジギョウ</t>
    </rPh>
    <rPh sb="6" eb="9">
      <t>ケイカクショ</t>
    </rPh>
    <rPh sb="10" eb="12">
      <t>ベッキ</t>
    </rPh>
    <rPh sb="12" eb="14">
      <t>ヨウシキ</t>
    </rPh>
    <rPh sb="14" eb="15">
      <t>ダイ</t>
    </rPh>
    <rPh sb="16" eb="17">
      <t>ゴウ</t>
    </rPh>
    <phoneticPr fontId="9"/>
  </si>
  <si>
    <t>(2)　収支予算書（別記様式第２号）</t>
    <rPh sb="4" eb="6">
      <t>シュウシ</t>
    </rPh>
    <rPh sb="6" eb="9">
      <t>ヨサンショ</t>
    </rPh>
    <rPh sb="10" eb="12">
      <t>ベッキ</t>
    </rPh>
    <rPh sb="12" eb="14">
      <t>ヨウシキ</t>
    </rPh>
    <rPh sb="14" eb="15">
      <t>ダイ</t>
    </rPh>
    <rPh sb="16" eb="17">
      <t>ゴウ</t>
    </rPh>
    <phoneticPr fontId="9"/>
  </si>
  <si>
    <t>☑</t>
    <phoneticPr fontId="9"/>
  </si>
  <si>
    <t>□</t>
  </si>
  <si>
    <t>□</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</si>
</sst>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quot;&quot;"/>
    <numFmt numFmtId="179" formatCode="yyyy&quot;年&quot;m&quot;月&quot;d&quot;日&quot;;@"/>
    <numFmt numFmtId="180" formatCode="[$]ggge&quot;年&quot;m&quot;月&quot;d&quot;日&quot;;@"/>
    <numFmt numFmtId="181" formatCode="[$-411]ggge&quot;年&quot;m&quot;月&quot;d&quot;日&quot;;@"/>
    <numFmt numFmtId="182" formatCode="0_);[Red]\(0\)"/>
  </numFmts>
  <fonts count="5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
      <sz val="10"/>
      <name val="ＭＳ 明朝"/>
      <family val="1"/>
      <charset val="128"/>
    </font>
    <font>
      <sz val="11"/>
      <name val="ＭＳ 明朝"/>
      <family val="1"/>
      <charset val="128"/>
    </font>
    <font>
      <b/>
      <sz val="10"/>
      <name val="ＭＳ 明朝"/>
      <family val="1"/>
      <charset val="128"/>
    </font>
    <font>
      <sz val="6"/>
      <name val="游ゴシック"/>
      <family val="2"/>
      <charset val="128"/>
      <scheme val="minor"/>
    </font>
    <font>
      <b/>
      <sz val="12"/>
      <name val="ＭＳ Ｐ明朝"/>
      <family val="1"/>
      <charset val="128"/>
    </font>
    <font>
      <sz val="11"/>
      <name val="ＭＳ Ｐ明朝"/>
      <family val="1"/>
      <charset val="128"/>
    </font>
    <font>
      <sz val="9"/>
      <name val="ＭＳ 明朝"/>
      <family val="1"/>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游ゴシック"/>
      <family val="2"/>
      <scheme val="minor"/>
    </font>
    <font>
      <sz val="6"/>
      <name val="游ゴシック"/>
      <family val="3"/>
      <charset val="128"/>
      <scheme val="minor"/>
    </font>
    <font>
      <sz val="10"/>
      <name val="ＭＳ Ｐ明朝"/>
      <family val="1"/>
      <charset val="128"/>
    </font>
    <font>
      <sz val="8"/>
      <name val="ＭＳ Ｐ明朝"/>
      <family val="1"/>
      <charset val="128"/>
    </font>
    <font>
      <b/>
      <sz val="10"/>
      <name val="ＭＳ Ｐ明朝"/>
      <family val="1"/>
      <charset val="128"/>
    </font>
    <font>
      <sz val="9"/>
      <name val="ＭＳ Ｐ明朝"/>
      <family val="1"/>
      <charset val="128"/>
    </font>
    <font>
      <b/>
      <sz val="11"/>
      <name val="ＭＳ Ｐ明朝"/>
      <family val="1"/>
      <charset val="128"/>
    </font>
    <font>
      <u/>
      <sz val="11"/>
      <color theme="10"/>
      <name val="ＭＳ Ｐゴシック"/>
      <family val="3"/>
      <charset val="128"/>
    </font>
    <font>
      <b/>
      <sz val="11"/>
      <color rgb="FFFF0000"/>
      <name val="游ゴシック"/>
      <family val="3"/>
      <charset val="128"/>
    </font>
    <font>
      <b/>
      <sz val="12"/>
      <color rgb="FFFF0000"/>
      <name val="ＭＳ 明朝"/>
      <family val="1"/>
      <charset val="128"/>
    </font>
    <font>
      <b/>
      <sz val="11"/>
      <color rgb="FFFF0000"/>
      <name val="ＭＳ 明朝"/>
      <family val="1"/>
      <charset val="128"/>
    </font>
    <font>
      <u/>
      <sz val="11"/>
      <color theme="10"/>
      <name val="ＭＳ 明朝"/>
      <family val="1"/>
      <charset val="128"/>
    </font>
    <font>
      <b/>
      <sz val="11"/>
      <name val="ＭＳ 明朝"/>
      <family val="1"/>
      <charset val="128"/>
    </font>
    <font>
      <b/>
      <sz val="9"/>
      <color indexed="81"/>
      <name val="MS P ゴシック"/>
      <family val="3"/>
      <charset val="128"/>
    </font>
    <font>
      <sz val="10"/>
      <color theme="0"/>
      <name val="ＭＳ Ｐ明朝"/>
      <family val="1"/>
      <charset val="128"/>
    </font>
    <font>
      <sz val="12"/>
      <color theme="1"/>
      <name val="ＭＳ ゴシック"/>
      <family val="3"/>
      <charset val="128"/>
    </font>
    <font>
      <b/>
      <sz val="20"/>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u/>
      <sz val="11"/>
      <color rgb="FFFF0000"/>
      <name val="游ゴシック"/>
      <family val="3"/>
      <charset val="128"/>
      <scheme val="minor"/>
    </font>
    <font>
      <sz val="11"/>
      <color rgb="FFFF0000"/>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6"/>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thin">
        <color indexed="64"/>
      </left>
      <right style="medium">
        <color indexed="64"/>
      </right>
      <top style="thin">
        <color indexed="64"/>
      </top>
      <bottom style="medium">
        <color indexed="64"/>
      </bottom>
      <diagonal style="thin">
        <color auto="1"/>
      </diagonal>
    </border>
    <border diagonalDown="1">
      <left style="thin">
        <color indexed="64"/>
      </left>
      <right style="medium">
        <color indexed="64"/>
      </right>
      <top/>
      <bottom style="medium">
        <color indexed="64"/>
      </bottom>
      <diagonal style="thin">
        <color auto="1"/>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0">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8" fillId="0" borderId="0">
      <alignment vertical="center"/>
    </xf>
    <xf numFmtId="38" fontId="10"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27" fillId="0" borderId="0"/>
    <xf numFmtId="0" fontId="4" fillId="0" borderId="0">
      <alignment vertical="center"/>
    </xf>
    <xf numFmtId="38" fontId="4" fillId="0" borderId="0" applyFont="0" applyFill="0" applyBorder="0" applyAlignment="0" applyProtection="0">
      <alignment vertical="center"/>
    </xf>
    <xf numFmtId="0" fontId="34" fillId="0" borderId="0" applyNumberForma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cellStyleXfs>
  <cellXfs count="504">
    <xf numFmtId="0" fontId="0" fillId="0" borderId="0" xfId="0">
      <alignment vertical="center"/>
    </xf>
    <xf numFmtId="0" fontId="12" fillId="0" borderId="13" xfId="0" applyFont="1" applyBorder="1">
      <alignment vertical="center"/>
    </xf>
    <xf numFmtId="0" fontId="12" fillId="0" borderId="14" xfId="0" applyFont="1" applyBorder="1" applyAlignment="1">
      <alignment horizontal="center" vertical="center"/>
    </xf>
    <xf numFmtId="0" fontId="12" fillId="0" borderId="14" xfId="0" applyFont="1" applyBorder="1">
      <alignment vertical="center"/>
    </xf>
    <xf numFmtId="0" fontId="12" fillId="0" borderId="16" xfId="0" applyFont="1" applyBorder="1">
      <alignment vertical="center"/>
    </xf>
    <xf numFmtId="0" fontId="12" fillId="0" borderId="11" xfId="0" applyFont="1" applyBorder="1">
      <alignment vertical="center"/>
    </xf>
    <xf numFmtId="0" fontId="12" fillId="0" borderId="8" xfId="0" applyFont="1" applyBorder="1" applyAlignment="1">
      <alignment horizontal="center" vertical="center"/>
    </xf>
    <xf numFmtId="0" fontId="12" fillId="0" borderId="8" xfId="0" applyFont="1" applyBorder="1">
      <alignment vertical="center"/>
    </xf>
    <xf numFmtId="0" fontId="12" fillId="0" borderId="12"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3"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4" fillId="0" borderId="2" xfId="0" applyFont="1" applyBorder="1">
      <alignment vertical="center"/>
    </xf>
    <xf numFmtId="0" fontId="13" fillId="0" borderId="14" xfId="0" applyFont="1" applyBorder="1">
      <alignment vertical="center"/>
    </xf>
    <xf numFmtId="0" fontId="13" fillId="0" borderId="1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176" fontId="13" fillId="0" borderId="22" xfId="0" applyNumberFormat="1" applyFont="1" applyBorder="1">
      <alignment vertical="center"/>
    </xf>
    <xf numFmtId="0" fontId="13" fillId="0" borderId="23" xfId="0" applyFont="1" applyBorder="1">
      <alignment vertical="center"/>
    </xf>
    <xf numFmtId="0" fontId="14" fillId="0" borderId="21" xfId="0" applyFont="1" applyBorder="1">
      <alignment vertical="center"/>
    </xf>
    <xf numFmtId="0" fontId="13" fillId="0" borderId="22" xfId="0" applyFont="1" applyBorder="1">
      <alignment vertical="center"/>
    </xf>
    <xf numFmtId="0" fontId="12" fillId="0" borderId="15" xfId="0" applyFont="1" applyBorder="1">
      <alignment vertical="center"/>
    </xf>
    <xf numFmtId="0" fontId="12" fillId="0" borderId="7" xfId="0" applyFont="1" applyBorder="1">
      <alignment vertical="center"/>
    </xf>
    <xf numFmtId="176" fontId="13" fillId="0" borderId="25" xfId="0" applyNumberFormat="1" applyFont="1" applyBorder="1">
      <alignment vertical="center"/>
    </xf>
    <xf numFmtId="0" fontId="13" fillId="0" borderId="26" xfId="0" applyFont="1" applyBorder="1">
      <alignment vertical="center"/>
    </xf>
    <xf numFmtId="176" fontId="13" fillId="0" borderId="14" xfId="0" applyNumberFormat="1" applyFont="1" applyBorder="1">
      <alignment vertical="center"/>
    </xf>
    <xf numFmtId="176" fontId="13" fillId="0" borderId="8" xfId="0" applyNumberFormat="1" applyFont="1" applyBorder="1">
      <alignment vertical="center"/>
    </xf>
    <xf numFmtId="0" fontId="13" fillId="0" borderId="12" xfId="0" applyFont="1" applyBorder="1">
      <alignment vertical="center"/>
    </xf>
    <xf numFmtId="176" fontId="13" fillId="0" borderId="28" xfId="0" applyNumberFormat="1" applyFont="1" applyBorder="1">
      <alignment vertical="center"/>
    </xf>
    <xf numFmtId="0" fontId="13" fillId="0" borderId="29" xfId="0" applyFont="1" applyBorder="1">
      <alignment vertical="center"/>
    </xf>
    <xf numFmtId="0" fontId="12" fillId="0" borderId="25" xfId="0" applyFont="1" applyBorder="1">
      <alignment vertical="center"/>
    </xf>
    <xf numFmtId="0" fontId="12" fillId="0" borderId="24" xfId="0" applyFont="1" applyBorder="1">
      <alignment vertical="center"/>
    </xf>
    <xf numFmtId="0" fontId="13" fillId="0" borderId="3" xfId="0" applyFont="1" applyBorder="1">
      <alignment vertical="center"/>
    </xf>
    <xf numFmtId="0" fontId="14" fillId="0" borderId="0" xfId="0" applyFont="1">
      <alignment vertical="center"/>
    </xf>
    <xf numFmtId="0" fontId="14" fillId="0" borderId="0" xfId="0" applyFont="1" applyAlignment="1">
      <alignment horizontal="left" vertical="center"/>
    </xf>
    <xf numFmtId="0" fontId="12" fillId="0" borderId="2" xfId="0" applyFont="1" applyBorder="1" applyAlignment="1">
      <alignment horizontal="center" vertical="center"/>
    </xf>
    <xf numFmtId="176" fontId="13" fillId="0" borderId="2" xfId="0" applyNumberFormat="1" applyFont="1" applyBorder="1">
      <alignment vertical="center"/>
    </xf>
    <xf numFmtId="0" fontId="16" fillId="2" borderId="0" xfId="0" applyFont="1" applyFill="1">
      <alignment vertical="center"/>
    </xf>
    <xf numFmtId="0" fontId="16" fillId="0" borderId="0" xfId="0" applyFont="1">
      <alignment vertical="center"/>
    </xf>
    <xf numFmtId="0" fontId="17" fillId="2" borderId="0" xfId="0" applyFont="1" applyFill="1" applyAlignment="1">
      <alignment horizontal="center" vertical="center"/>
    </xf>
    <xf numFmtId="0" fontId="18" fillId="0" borderId="43" xfId="0" applyFont="1" applyBorder="1">
      <alignment vertical="center"/>
    </xf>
    <xf numFmtId="0" fontId="16" fillId="0" borderId="44" xfId="0" applyFont="1" applyBorder="1">
      <alignment vertical="center"/>
    </xf>
    <xf numFmtId="0" fontId="16" fillId="0" borderId="45" xfId="0" applyFont="1" applyBorder="1">
      <alignmen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horizontal="right" vertical="center"/>
    </xf>
    <xf numFmtId="0" fontId="16" fillId="0" borderId="4" xfId="0" applyFont="1" applyBorder="1" applyAlignment="1">
      <alignment vertical="center" shrinkToFit="1"/>
    </xf>
    <xf numFmtId="0" fontId="16" fillId="0" borderId="5" xfId="0" applyFont="1" applyBorder="1" applyAlignment="1">
      <alignment vertical="center" shrinkToFit="1"/>
    </xf>
    <xf numFmtId="0" fontId="16" fillId="0" borderId="6" xfId="0" applyFont="1" applyBorder="1" applyAlignment="1">
      <alignment vertical="center" shrinkToFit="1"/>
    </xf>
    <xf numFmtId="0" fontId="16" fillId="0" borderId="3" xfId="0" applyFont="1" applyBorder="1">
      <alignment vertical="center"/>
    </xf>
    <xf numFmtId="0" fontId="21" fillId="0" borderId="0" xfId="0" applyFont="1">
      <alignment vertical="center"/>
    </xf>
    <xf numFmtId="178" fontId="21" fillId="0" borderId="36" xfId="0" applyNumberFormat="1" applyFont="1" applyBorder="1" applyAlignment="1">
      <alignment horizontal="center" vertical="center" shrinkToFit="1"/>
    </xf>
    <xf numFmtId="178" fontId="21" fillId="0" borderId="36" xfId="4" applyNumberFormat="1" applyFont="1" applyBorder="1" applyAlignment="1">
      <alignment horizontal="right" vertical="center" shrinkToFit="1"/>
    </xf>
    <xf numFmtId="0" fontId="29" fillId="0" borderId="0" xfId="0" applyFont="1" applyAlignment="1">
      <alignment horizontal="center" vertical="center" shrinkToFit="1"/>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2" xfId="0" applyFont="1" applyBorder="1" applyAlignment="1">
      <alignment horizontal="center" vertical="center"/>
    </xf>
    <xf numFmtId="0" fontId="29" fillId="0" borderId="2" xfId="0" applyFont="1" applyBorder="1">
      <alignment vertical="center"/>
    </xf>
    <xf numFmtId="0" fontId="32" fillId="0" borderId="0" xfId="0" applyFont="1">
      <alignment vertical="center"/>
    </xf>
    <xf numFmtId="0" fontId="30" fillId="0" borderId="0" xfId="0" applyFont="1">
      <alignment vertical="center"/>
    </xf>
    <xf numFmtId="0" fontId="29" fillId="0" borderId="0" xfId="0" applyFont="1" applyAlignment="1" applyProtection="1">
      <alignment vertical="center" shrinkToFit="1"/>
      <protection locked="0"/>
    </xf>
    <xf numFmtId="0" fontId="29" fillId="0" borderId="0" xfId="0" applyFont="1" applyProtection="1">
      <alignment vertical="center"/>
      <protection locked="0"/>
    </xf>
    <xf numFmtId="0" fontId="21"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17" fillId="0" borderId="0" xfId="0" applyFont="1" applyAlignment="1">
      <alignment horizontal="center"/>
    </xf>
    <xf numFmtId="0" fontId="17" fillId="0" borderId="53" xfId="0" applyFont="1" applyBorder="1">
      <alignment vertical="center"/>
    </xf>
    <xf numFmtId="0" fontId="17" fillId="6" borderId="36" xfId="0" applyFont="1" applyFill="1" applyBorder="1">
      <alignment vertical="center"/>
    </xf>
    <xf numFmtId="0" fontId="17" fillId="6" borderId="36" xfId="0" applyFont="1" applyFill="1" applyBorder="1" applyAlignment="1">
      <alignment horizontal="center" vertical="center"/>
    </xf>
    <xf numFmtId="0" fontId="17" fillId="6" borderId="18" xfId="0" applyFont="1" applyFill="1" applyBorder="1" applyAlignment="1">
      <alignment horizontal="center" vertical="center"/>
    </xf>
    <xf numFmtId="0" fontId="16" fillId="7" borderId="36"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5" borderId="54" xfId="0" applyFont="1" applyFill="1" applyBorder="1" applyAlignment="1">
      <alignment horizontal="left" vertical="center" shrinkToFit="1"/>
    </xf>
    <xf numFmtId="0" fontId="17" fillId="7" borderId="6" xfId="0" applyFont="1" applyFill="1" applyBorder="1" applyAlignment="1">
      <alignment horizontal="left" vertical="center"/>
    </xf>
    <xf numFmtId="0" fontId="16" fillId="7" borderId="36" xfId="0" applyFont="1" applyFill="1" applyBorder="1" applyAlignment="1">
      <alignment horizontal="center" vertical="center"/>
    </xf>
    <xf numFmtId="0" fontId="17" fillId="7" borderId="1" xfId="0" applyFont="1" applyFill="1" applyBorder="1" applyAlignment="1">
      <alignment horizontal="center" vertical="center"/>
    </xf>
    <xf numFmtId="0" fontId="17" fillId="5" borderId="51" xfId="0" applyFont="1" applyFill="1" applyBorder="1" applyAlignment="1">
      <alignment horizontal="left" vertical="center" shrinkToFit="1"/>
    </xf>
    <xf numFmtId="0" fontId="17" fillId="7" borderId="3" xfId="0" applyFont="1" applyFill="1" applyBorder="1" applyAlignment="1">
      <alignment horizontal="left" vertical="center"/>
    </xf>
    <xf numFmtId="0" fontId="17" fillId="7" borderId="11" xfId="0" applyFont="1" applyFill="1" applyBorder="1" applyAlignment="1">
      <alignment horizontal="center" vertical="center"/>
    </xf>
    <xf numFmtId="0" fontId="38" fillId="7" borderId="3" xfId="12" applyFont="1" applyFill="1" applyBorder="1" applyAlignment="1">
      <alignment horizontal="left" vertical="center"/>
    </xf>
    <xf numFmtId="0" fontId="16" fillId="8" borderId="36" xfId="0" applyFont="1" applyFill="1" applyBorder="1" applyAlignment="1">
      <alignment horizontal="center" vertical="center"/>
    </xf>
    <xf numFmtId="0" fontId="17" fillId="8" borderId="1" xfId="0" applyFont="1" applyFill="1" applyBorder="1" applyAlignment="1">
      <alignment horizontal="center" vertical="center" wrapText="1"/>
    </xf>
    <xf numFmtId="0" fontId="17" fillId="5" borderId="39" xfId="0" applyFont="1" applyFill="1" applyBorder="1" applyAlignment="1">
      <alignment vertical="center" shrinkToFit="1"/>
    </xf>
    <xf numFmtId="0" fontId="17" fillId="8" borderId="3" xfId="0" applyFont="1" applyFill="1" applyBorder="1" applyAlignment="1">
      <alignment horizontal="left" vertical="center"/>
    </xf>
    <xf numFmtId="0" fontId="17" fillId="8" borderId="11" xfId="0" applyFont="1" applyFill="1" applyBorder="1" applyAlignment="1">
      <alignment horizontal="center" vertical="center"/>
    </xf>
    <xf numFmtId="0" fontId="17" fillId="5" borderId="55" xfId="0" applyFont="1" applyFill="1" applyBorder="1" applyAlignment="1">
      <alignment vertical="center" shrinkToFit="1"/>
    </xf>
    <xf numFmtId="0" fontId="17" fillId="8" borderId="12" xfId="0" applyFont="1" applyFill="1" applyBorder="1" applyAlignment="1">
      <alignment horizontal="left" vertical="center"/>
    </xf>
    <xf numFmtId="179" fontId="17" fillId="5" borderId="55" xfId="0" applyNumberFormat="1" applyFont="1" applyFill="1" applyBorder="1" applyAlignment="1">
      <alignment horizontal="left" vertical="center" shrinkToFit="1"/>
    </xf>
    <xf numFmtId="180" fontId="17" fillId="8" borderId="12" xfId="0" applyNumberFormat="1" applyFont="1" applyFill="1" applyBorder="1" applyAlignment="1">
      <alignment horizontal="left" vertical="center"/>
    </xf>
    <xf numFmtId="0" fontId="17" fillId="5" borderId="55" xfId="0" applyFont="1" applyFill="1" applyBorder="1" applyAlignment="1">
      <alignment horizontal="left" vertical="center" shrinkToFit="1"/>
    </xf>
    <xf numFmtId="0" fontId="17" fillId="8" borderId="1" xfId="0" applyFont="1" applyFill="1" applyBorder="1" applyAlignment="1">
      <alignment horizontal="center" vertical="center"/>
    </xf>
    <xf numFmtId="0" fontId="17" fillId="8" borderId="3" xfId="0" applyFont="1" applyFill="1" applyBorder="1">
      <alignment vertical="center"/>
    </xf>
    <xf numFmtId="0" fontId="17" fillId="0" borderId="56" xfId="0" applyFont="1" applyBorder="1">
      <alignment vertical="center"/>
    </xf>
    <xf numFmtId="0" fontId="16" fillId="9" borderId="36" xfId="0" applyFont="1" applyFill="1" applyBorder="1" applyAlignment="1">
      <alignment horizontal="center" vertical="center"/>
    </xf>
    <xf numFmtId="0" fontId="17" fillId="9" borderId="1" xfId="0" applyFont="1" applyFill="1" applyBorder="1" applyAlignment="1">
      <alignment horizontal="center" vertical="center"/>
    </xf>
    <xf numFmtId="0" fontId="17" fillId="9" borderId="6" xfId="0" applyFont="1" applyFill="1" applyBorder="1" applyAlignment="1">
      <alignment horizontal="left" vertical="center"/>
    </xf>
    <xf numFmtId="180" fontId="17" fillId="5" borderId="47" xfId="0" applyNumberFormat="1" applyFont="1" applyFill="1" applyBorder="1" applyAlignment="1">
      <alignment horizontal="left" vertical="center" shrinkToFit="1"/>
    </xf>
    <xf numFmtId="58" fontId="17" fillId="9" borderId="37" xfId="0" applyNumberFormat="1" applyFont="1" applyFill="1" applyBorder="1" applyAlignment="1">
      <alignment horizontal="left" vertical="center" wrapText="1"/>
    </xf>
    <xf numFmtId="0" fontId="17" fillId="0" borderId="0" xfId="15" applyFont="1">
      <alignment vertical="center"/>
    </xf>
    <xf numFmtId="0" fontId="23" fillId="0" borderId="0" xfId="15" applyFont="1">
      <alignment vertical="center"/>
    </xf>
    <xf numFmtId="0" fontId="24" fillId="0" borderId="0" xfId="15" applyFont="1">
      <alignment vertical="center"/>
    </xf>
    <xf numFmtId="0" fontId="24" fillId="0" borderId="0" xfId="15" applyFont="1" applyAlignment="1">
      <alignment horizontal="right" vertical="center"/>
    </xf>
    <xf numFmtId="0" fontId="24" fillId="0" borderId="0" xfId="15" applyFont="1" applyAlignment="1">
      <alignment horizontal="center" vertical="center"/>
    </xf>
    <xf numFmtId="0" fontId="24" fillId="0" borderId="71" xfId="15" applyFont="1" applyBorder="1" applyAlignment="1">
      <alignment horizontal="center" vertical="center"/>
    </xf>
    <xf numFmtId="0" fontId="24" fillId="0" borderId="73" xfId="15" applyFont="1" applyBorder="1" applyAlignment="1">
      <alignment horizontal="center" vertical="center"/>
    </xf>
    <xf numFmtId="0" fontId="24" fillId="0" borderId="61" xfId="15" applyFont="1" applyBorder="1" applyAlignment="1">
      <alignment vertical="center" wrapText="1"/>
    </xf>
    <xf numFmtId="0" fontId="24" fillId="0" borderId="62" xfId="15" applyFont="1" applyBorder="1" applyAlignment="1">
      <alignment horizontal="center" vertical="center"/>
    </xf>
    <xf numFmtId="0" fontId="24" fillId="0" borderId="52" xfId="15" applyFont="1" applyBorder="1">
      <alignment vertical="center"/>
    </xf>
    <xf numFmtId="0" fontId="24" fillId="0" borderId="50" xfId="15" applyFont="1" applyBorder="1" applyAlignment="1">
      <alignment horizontal="center" vertical="center"/>
    </xf>
    <xf numFmtId="0" fontId="24" fillId="0" borderId="61" xfId="15" applyFont="1" applyBorder="1">
      <alignment vertical="center"/>
    </xf>
    <xf numFmtId="0" fontId="24" fillId="0" borderId="62" xfId="15" applyFont="1" applyBorder="1">
      <alignment vertical="center"/>
    </xf>
    <xf numFmtId="0" fontId="24" fillId="0" borderId="52" xfId="15" applyFont="1" applyBorder="1" applyAlignment="1">
      <alignment horizontal="center" vertical="center"/>
    </xf>
    <xf numFmtId="0" fontId="24" fillId="0" borderId="74" xfId="15" applyFont="1" applyBorder="1">
      <alignment vertical="center"/>
    </xf>
    <xf numFmtId="0" fontId="24" fillId="0" borderId="52" xfId="15" applyFont="1" applyBorder="1" applyAlignment="1">
      <alignment horizontal="left" vertical="center"/>
    </xf>
    <xf numFmtId="0" fontId="26" fillId="0" borderId="50" xfId="15" applyFont="1" applyBorder="1" applyAlignment="1">
      <alignment horizontal="center" vertical="center"/>
    </xf>
    <xf numFmtId="0" fontId="24" fillId="0" borderId="38" xfId="15" applyFont="1" applyBorder="1" applyAlignment="1">
      <alignment horizontal="center" vertical="center"/>
    </xf>
    <xf numFmtId="0" fontId="24" fillId="0" borderId="75" xfId="15" applyFont="1" applyBorder="1">
      <alignment vertical="center"/>
    </xf>
    <xf numFmtId="0" fontId="24" fillId="0" borderId="37" xfId="15" applyFont="1" applyBorder="1" applyAlignment="1">
      <alignment horizontal="left" vertical="center"/>
    </xf>
    <xf numFmtId="0" fontId="32" fillId="3" borderId="36" xfId="0" applyFont="1" applyFill="1" applyBorder="1" applyAlignment="1">
      <alignment horizontal="center" vertical="center" wrapText="1"/>
    </xf>
    <xf numFmtId="0" fontId="32" fillId="3" borderId="36" xfId="0" applyFont="1" applyFill="1" applyBorder="1" applyAlignment="1">
      <alignment horizontal="center" vertical="center"/>
    </xf>
    <xf numFmtId="49" fontId="21" fillId="0" borderId="36" xfId="0" applyNumberFormat="1" applyFont="1" applyBorder="1" applyAlignment="1">
      <alignment vertical="center" shrinkToFit="1"/>
    </xf>
    <xf numFmtId="178" fontId="21" fillId="0" borderId="36" xfId="4" applyNumberFormat="1" applyFont="1" applyBorder="1" applyAlignment="1">
      <alignment vertical="center" shrinkToFit="1"/>
    </xf>
    <xf numFmtId="178" fontId="32" fillId="3" borderId="3" xfId="4" applyNumberFormat="1" applyFont="1" applyFill="1" applyBorder="1" applyAlignment="1">
      <alignment horizontal="center" vertical="center" shrinkToFit="1"/>
    </xf>
    <xf numFmtId="0" fontId="33" fillId="5" borderId="43" xfId="0" applyFont="1" applyFill="1" applyBorder="1">
      <alignment vertical="center"/>
    </xf>
    <xf numFmtId="0" fontId="21" fillId="5" borderId="44" xfId="0" applyFont="1" applyFill="1" applyBorder="1">
      <alignment vertical="center"/>
    </xf>
    <xf numFmtId="0" fontId="21" fillId="0" borderId="45" xfId="0" applyFont="1" applyBorder="1">
      <alignment vertical="center"/>
    </xf>
    <xf numFmtId="0" fontId="20" fillId="0" borderId="0" xfId="0" applyFont="1">
      <alignment vertical="center"/>
    </xf>
    <xf numFmtId="0" fontId="32" fillId="2" borderId="5" xfId="0" applyFont="1" applyFill="1" applyBorder="1" applyAlignment="1">
      <alignment horizontal="left" vertical="center"/>
    </xf>
    <xf numFmtId="0" fontId="29" fillId="2" borderId="5" xfId="0" applyFont="1" applyFill="1" applyBorder="1">
      <alignment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32" fillId="0" borderId="2" xfId="0" applyFont="1" applyBorder="1">
      <alignment vertical="center"/>
    </xf>
    <xf numFmtId="0" fontId="29" fillId="0" borderId="2" xfId="0" applyFont="1" applyBorder="1" applyAlignment="1">
      <alignment horizontal="left" vertical="center"/>
    </xf>
    <xf numFmtId="0" fontId="29" fillId="0" borderId="2" xfId="0" applyFont="1" applyBorder="1" applyProtection="1">
      <alignment vertical="center"/>
      <protection locked="0"/>
    </xf>
    <xf numFmtId="0" fontId="31" fillId="0" borderId="0" xfId="0" applyFont="1">
      <alignment vertical="center"/>
    </xf>
    <xf numFmtId="0" fontId="29" fillId="0" borderId="0" xfId="0" applyFont="1" applyAlignment="1">
      <alignment vertical="center" textRotation="255"/>
    </xf>
    <xf numFmtId="0" fontId="32" fillId="0" borderId="0" xfId="0" applyFont="1" applyAlignment="1">
      <alignment horizontal="center" vertical="center"/>
    </xf>
    <xf numFmtId="0" fontId="32" fillId="0" borderId="0" xfId="0" applyFont="1" applyAlignment="1">
      <alignment vertical="center" wrapText="1"/>
    </xf>
    <xf numFmtId="49" fontId="32" fillId="2" borderId="1" xfId="0" applyNumberFormat="1" applyFont="1" applyFill="1" applyBorder="1">
      <alignment vertical="center"/>
    </xf>
    <xf numFmtId="49" fontId="32" fillId="2" borderId="2" xfId="0" applyNumberFormat="1" applyFont="1" applyFill="1" applyBorder="1" applyAlignment="1">
      <alignment vertical="center" wrapText="1"/>
    </xf>
    <xf numFmtId="49" fontId="32" fillId="2" borderId="3" xfId="0" applyNumberFormat="1" applyFont="1" applyFill="1" applyBorder="1" applyAlignment="1">
      <alignment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vertical="center" wrapText="1"/>
    </xf>
    <xf numFmtId="177" fontId="21" fillId="0" borderId="0" xfId="4" applyNumberFormat="1" applyFont="1" applyFill="1" applyBorder="1" applyAlignment="1">
      <alignment vertical="center" shrinkToFit="1"/>
    </xf>
    <xf numFmtId="0" fontId="21" fillId="0" borderId="5" xfId="0" applyFont="1" applyBorder="1">
      <alignment vertical="center"/>
    </xf>
    <xf numFmtId="0" fontId="31" fillId="2" borderId="0" xfId="0" applyFont="1" applyFill="1" applyAlignment="1">
      <alignment horizontal="left" vertical="center"/>
    </xf>
    <xf numFmtId="0" fontId="29" fillId="2" borderId="0" xfId="0" applyFont="1" applyFill="1">
      <alignment vertical="center"/>
    </xf>
    <xf numFmtId="0" fontId="29" fillId="2" borderId="0" xfId="0" applyFont="1" applyFill="1" applyAlignment="1">
      <alignment horizontal="left" vertical="center"/>
    </xf>
    <xf numFmtId="0" fontId="29" fillId="2" borderId="0" xfId="0" applyFont="1" applyFill="1" applyProtection="1">
      <alignment vertical="center"/>
      <protection locked="0"/>
    </xf>
    <xf numFmtId="0" fontId="29" fillId="2" borderId="0" xfId="0" applyFont="1" applyFill="1" applyAlignment="1">
      <alignment horizontal="center" vertical="center"/>
    </xf>
    <xf numFmtId="0" fontId="32" fillId="2" borderId="0" xfId="0" applyFont="1" applyFill="1" applyAlignment="1">
      <alignment vertical="center" wrapText="1"/>
    </xf>
    <xf numFmtId="0" fontId="32" fillId="2" borderId="0" xfId="0" applyFont="1" applyFill="1">
      <alignment vertical="center"/>
    </xf>
    <xf numFmtId="0" fontId="41" fillId="0" borderId="0" xfId="0" applyFont="1">
      <alignment vertical="center"/>
    </xf>
    <xf numFmtId="49" fontId="32" fillId="2" borderId="2" xfId="0" applyNumberFormat="1" applyFont="1" applyFill="1" applyBorder="1">
      <alignment vertical="center"/>
    </xf>
    <xf numFmtId="0" fontId="30" fillId="0" borderId="0" xfId="0" applyFont="1" applyAlignment="1">
      <alignment vertical="center" shrinkToFit="1"/>
    </xf>
    <xf numFmtId="177" fontId="30" fillId="0" borderId="0" xfId="4" applyNumberFormat="1" applyFont="1" applyFill="1" applyBorder="1" applyAlignment="1">
      <alignment vertical="center" shrinkToFit="1"/>
    </xf>
    <xf numFmtId="0" fontId="30" fillId="0" borderId="5" xfId="0" applyFont="1" applyBorder="1" applyAlignment="1">
      <alignment vertical="center" shrinkToFit="1"/>
    </xf>
    <xf numFmtId="0" fontId="21" fillId="0" borderId="0" xfId="0" applyFont="1" applyAlignment="1">
      <alignment horizontal="left" vertical="center"/>
    </xf>
    <xf numFmtId="178" fontId="21" fillId="0" borderId="18" xfId="0" applyNumberFormat="1" applyFont="1" applyBorder="1" applyAlignment="1">
      <alignment horizontal="center" vertical="center" shrinkToFit="1"/>
    </xf>
    <xf numFmtId="49" fontId="21" fillId="0" borderId="18" xfId="0" applyNumberFormat="1" applyFont="1" applyBorder="1" applyAlignment="1">
      <alignment vertical="center" shrinkToFit="1"/>
    </xf>
    <xf numFmtId="178" fontId="21" fillId="0" borderId="18" xfId="4" applyNumberFormat="1" applyFont="1" applyBorder="1" applyAlignment="1">
      <alignment horizontal="right" vertical="center" shrinkToFit="1"/>
    </xf>
    <xf numFmtId="0" fontId="26" fillId="0" borderId="81" xfId="15" applyFont="1" applyBorder="1" applyAlignment="1">
      <alignment horizontal="center" vertical="center" wrapText="1"/>
    </xf>
    <xf numFmtId="0" fontId="26" fillId="0" borderId="82" xfId="15" applyFont="1" applyBorder="1" applyAlignment="1">
      <alignment horizontal="center" vertical="center" wrapText="1"/>
    </xf>
    <xf numFmtId="0" fontId="34" fillId="5" borderId="39" xfId="12" applyFill="1" applyBorder="1" applyAlignment="1">
      <alignment horizontal="left" vertical="center" shrinkToFit="1"/>
    </xf>
    <xf numFmtId="178" fontId="21" fillId="0" borderId="80" xfId="0" applyNumberFormat="1" applyFont="1" applyBorder="1">
      <alignment vertical="center"/>
    </xf>
    <xf numFmtId="49" fontId="21" fillId="0" borderId="36" xfId="0" applyNumberFormat="1" applyFont="1" applyBorder="1" applyAlignment="1">
      <alignment vertical="center" wrapText="1" shrinkToFit="1"/>
    </xf>
    <xf numFmtId="49" fontId="21" fillId="0" borderId="18" xfId="0" applyNumberFormat="1" applyFont="1" applyBorder="1" applyAlignment="1">
      <alignment vertical="center" wrapText="1" shrinkToFit="1"/>
    </xf>
    <xf numFmtId="0" fontId="29" fillId="5" borderId="5" xfId="0" applyFont="1" applyFill="1" applyBorder="1">
      <alignment vertical="center"/>
    </xf>
    <xf numFmtId="0" fontId="42" fillId="0" borderId="76" xfId="15" applyFont="1" applyBorder="1" applyAlignment="1">
      <alignment horizontal="left" vertical="center" wrapText="1"/>
    </xf>
    <xf numFmtId="0" fontId="42" fillId="0" borderId="37" xfId="15" applyFont="1" applyBorder="1" applyAlignment="1">
      <alignment horizontal="left" vertical="center" wrapText="1"/>
    </xf>
    <xf numFmtId="0" fontId="17" fillId="8" borderId="6" xfId="0" applyFont="1" applyFill="1" applyBorder="1">
      <alignment vertical="center"/>
    </xf>
    <xf numFmtId="49" fontId="17" fillId="5" borderId="51" xfId="0" quotePrefix="1" applyNumberFormat="1" applyFont="1" applyFill="1" applyBorder="1" applyAlignment="1">
      <alignment horizontal="left" vertical="center" shrinkToFit="1"/>
    </xf>
    <xf numFmtId="0" fontId="43" fillId="0" borderId="0" xfId="18" applyFont="1">
      <alignment vertical="center"/>
    </xf>
    <xf numFmtId="0" fontId="1" fillId="0" borderId="0" xfId="18">
      <alignment vertical="center"/>
    </xf>
    <xf numFmtId="38" fontId="0" fillId="0" borderId="0" xfId="19" applyFont="1">
      <alignment vertical="center"/>
    </xf>
    <xf numFmtId="0" fontId="44" fillId="0" borderId="8" xfId="18" applyFont="1" applyBorder="1" applyAlignment="1">
      <alignment horizontal="left" vertical="top" wrapText="1"/>
    </xf>
    <xf numFmtId="0" fontId="1" fillId="0" borderId="0" xfId="18" applyAlignment="1">
      <alignment horizontal="center" vertical="center"/>
    </xf>
    <xf numFmtId="0" fontId="1" fillId="0" borderId="36" xfId="18" applyBorder="1" applyAlignment="1">
      <alignment horizontal="center" vertical="center"/>
    </xf>
    <xf numFmtId="0" fontId="49" fillId="0" borderId="36" xfId="18" applyFont="1" applyBorder="1" applyAlignment="1">
      <alignment horizontal="center" vertical="center" wrapText="1"/>
    </xf>
    <xf numFmtId="38" fontId="0" fillId="0" borderId="36" xfId="19" applyFont="1" applyBorder="1" applyAlignment="1">
      <alignment horizontal="center" vertical="center"/>
    </xf>
    <xf numFmtId="56" fontId="1" fillId="0" borderId="36" xfId="18" applyNumberFormat="1" applyBorder="1" applyAlignment="1">
      <alignment horizontal="center" vertical="center"/>
    </xf>
    <xf numFmtId="56" fontId="1" fillId="0" borderId="36" xfId="18" applyNumberFormat="1" applyBorder="1" applyAlignment="1">
      <alignment horizontal="right" vertical="center"/>
    </xf>
    <xf numFmtId="0" fontId="1" fillId="0" borderId="36" xfId="18" applyBorder="1" applyAlignment="1">
      <alignment vertical="center" shrinkToFit="1"/>
    </xf>
    <xf numFmtId="0" fontId="1" fillId="0" borderId="36" xfId="18" applyBorder="1" applyAlignment="1">
      <alignment horizontal="left" vertical="center"/>
    </xf>
    <xf numFmtId="38" fontId="0" fillId="0" borderId="36" xfId="19" applyFont="1" applyBorder="1">
      <alignment vertical="center"/>
    </xf>
    <xf numFmtId="0" fontId="1" fillId="0" borderId="36" xfId="18" applyBorder="1">
      <alignment vertical="center"/>
    </xf>
    <xf numFmtId="0" fontId="1" fillId="5" borderId="36" xfId="18" applyFill="1" applyBorder="1">
      <alignment vertical="center"/>
    </xf>
    <xf numFmtId="56" fontId="1" fillId="5" borderId="36" xfId="18" applyNumberFormat="1" applyFill="1" applyBorder="1">
      <alignment vertical="center"/>
    </xf>
    <xf numFmtId="0" fontId="1" fillId="5" borderId="36" xfId="18" applyFill="1" applyBorder="1" applyAlignment="1">
      <alignment vertical="center" shrinkToFit="1"/>
    </xf>
    <xf numFmtId="38" fontId="0" fillId="5" borderId="36" xfId="19" applyFont="1" applyFill="1" applyBorder="1">
      <alignment vertical="center"/>
    </xf>
    <xf numFmtId="38" fontId="1" fillId="0" borderId="36" xfId="4" applyFont="1" applyBorder="1">
      <alignment vertical="center"/>
    </xf>
    <xf numFmtId="0" fontId="1" fillId="5" borderId="36" xfId="18" applyFill="1" applyBorder="1" applyAlignment="1">
      <alignment horizontal="center" vertical="center"/>
    </xf>
    <xf numFmtId="56" fontId="1" fillId="5" borderId="36" xfId="18" applyNumberFormat="1" applyFill="1" applyBorder="1" applyAlignment="1">
      <alignment horizontal="right" vertical="center"/>
    </xf>
    <xf numFmtId="0" fontId="1" fillId="5" borderId="36" xfId="18" applyFill="1" applyBorder="1" applyAlignment="1">
      <alignment horizontal="left" vertical="center"/>
    </xf>
    <xf numFmtId="38" fontId="0" fillId="0" borderId="83" xfId="19" applyFont="1" applyBorder="1">
      <alignment vertical="center"/>
    </xf>
    <xf numFmtId="0" fontId="1" fillId="0" borderId="36" xfId="18" applyBorder="1" applyAlignment="1">
      <alignment horizontal="center" vertical="center" wrapText="1"/>
    </xf>
    <xf numFmtId="0" fontId="50" fillId="0" borderId="36" xfId="18" applyFont="1" applyBorder="1" applyAlignment="1">
      <alignment horizontal="center" vertical="center" wrapText="1"/>
    </xf>
    <xf numFmtId="0" fontId="0" fillId="0" borderId="36" xfId="0" applyBorder="1" applyAlignment="1">
      <alignment vertical="center" shrinkToFit="1"/>
    </xf>
    <xf numFmtId="0" fontId="16" fillId="7" borderId="4" xfId="0" applyFont="1" applyFill="1" applyBorder="1" applyAlignment="1">
      <alignment horizontal="center" vertical="center" wrapText="1"/>
    </xf>
    <xf numFmtId="0" fontId="16" fillId="7" borderId="9" xfId="0" applyFont="1" applyFill="1" applyBorder="1" applyAlignment="1">
      <alignment horizontal="center" vertical="center"/>
    </xf>
    <xf numFmtId="0" fontId="16" fillId="7" borderId="11" xfId="0" applyFont="1" applyFill="1" applyBorder="1" applyAlignment="1">
      <alignment horizontal="center" vertical="center"/>
    </xf>
    <xf numFmtId="0" fontId="17" fillId="8" borderId="4" xfId="0" applyFont="1" applyFill="1" applyBorder="1" applyAlignment="1">
      <alignment horizontal="center" vertical="center" wrapText="1"/>
    </xf>
    <xf numFmtId="0" fontId="17" fillId="8" borderId="9" xfId="0" applyFont="1" applyFill="1" applyBorder="1" applyAlignment="1">
      <alignment horizontal="center" vertical="center"/>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39" fillId="0" borderId="59" xfId="0" applyFont="1" applyBorder="1" applyAlignment="1">
      <alignment horizontal="left" vertical="center" wrapText="1"/>
    </xf>
    <xf numFmtId="0" fontId="22" fillId="9" borderId="18"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12" fillId="0" borderId="1" xfId="0" applyNumberFormat="1" applyFont="1" applyBorder="1">
      <alignment vertical="center"/>
    </xf>
    <xf numFmtId="176" fontId="12" fillId="0" borderId="2" xfId="0" applyNumberFormat="1" applyFont="1" applyBorder="1">
      <alignment vertical="center"/>
    </xf>
    <xf numFmtId="0" fontId="12" fillId="0" borderId="21" xfId="0" applyFont="1" applyBorder="1">
      <alignment vertical="center"/>
    </xf>
    <xf numFmtId="0" fontId="12" fillId="0" borderId="22" xfId="0" applyFont="1" applyBorder="1">
      <alignment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176" fontId="12" fillId="0" borderId="21" xfId="0" applyNumberFormat="1" applyFont="1" applyBorder="1">
      <alignment vertical="center"/>
    </xf>
    <xf numFmtId="176" fontId="12" fillId="0" borderId="22" xfId="0" applyNumberFormat="1" applyFont="1" applyBorder="1">
      <alignment vertical="center"/>
    </xf>
    <xf numFmtId="176" fontId="12" fillId="0" borderId="15" xfId="0" applyNumberFormat="1" applyFont="1" applyBorder="1">
      <alignment vertical="center"/>
    </xf>
    <xf numFmtId="176" fontId="12" fillId="0" borderId="7" xfId="0" applyNumberFormat="1" applyFont="1" applyBorder="1">
      <alignment vertical="center"/>
    </xf>
    <xf numFmtId="0" fontId="12" fillId="0" borderId="27" xfId="0" applyFont="1" applyBorder="1">
      <alignment vertical="center"/>
    </xf>
    <xf numFmtId="0" fontId="12" fillId="0" borderId="28" xfId="0" applyFont="1" applyBorder="1">
      <alignmen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2" fillId="0" borderId="18" xfId="0" applyFont="1" applyBorder="1" applyAlignment="1">
      <alignment horizontal="center" vertical="center" textRotation="255" shrinkToFit="1"/>
    </xf>
    <xf numFmtId="0" fontId="12" fillId="0" borderId="20" xfId="0" applyFont="1" applyBorder="1" applyAlignment="1">
      <alignment horizontal="center" vertical="center" textRotation="255"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4" fillId="0" borderId="30" xfId="0" applyFont="1" applyBorder="1" applyAlignment="1">
      <alignment horizontal="left"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40" xfId="0" applyFont="1" applyBorder="1" applyAlignment="1">
      <alignment horizontal="left" vertical="center" wrapTex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2" fillId="4" borderId="0" xfId="0" applyFont="1" applyFill="1" applyAlignment="1">
      <alignment horizontal="right" vertical="center"/>
    </xf>
    <xf numFmtId="0" fontId="12" fillId="0" borderId="1" xfId="0" applyFont="1" applyBorder="1">
      <alignment vertical="center"/>
    </xf>
    <xf numFmtId="0" fontId="12" fillId="0" borderId="2" xfId="0" applyFont="1" applyBorder="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24" xfId="0" applyFont="1" applyBorder="1">
      <alignment vertical="center"/>
    </xf>
    <xf numFmtId="0" fontId="12" fillId="0" borderId="25" xfId="0" applyFont="1" applyBorder="1">
      <alignment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176" fontId="12" fillId="0" borderId="27" xfId="0" applyNumberFormat="1" applyFont="1" applyBorder="1">
      <alignment vertical="center"/>
    </xf>
    <xf numFmtId="176" fontId="12" fillId="0" borderId="28" xfId="0" applyNumberFormat="1" applyFont="1" applyBorder="1">
      <alignment vertical="center"/>
    </xf>
    <xf numFmtId="0" fontId="12" fillId="0" borderId="11" xfId="0" applyFont="1" applyBorder="1">
      <alignment vertical="center"/>
    </xf>
    <xf numFmtId="0" fontId="12" fillId="0" borderId="8" xfId="0" applyFont="1" applyBorder="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2" fillId="0" borderId="13" xfId="0" applyFont="1" applyBorder="1">
      <alignment vertical="center"/>
    </xf>
    <xf numFmtId="0" fontId="12" fillId="0" borderId="14" xfId="0" applyFont="1" applyBorder="1">
      <alignment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2" fillId="0" borderId="15" xfId="0" applyFont="1" applyBorder="1">
      <alignment vertical="center"/>
    </xf>
    <xf numFmtId="0" fontId="12" fillId="0" borderId="7" xfId="0" applyFont="1" applyBorder="1">
      <alignment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176" fontId="12" fillId="0" borderId="24" xfId="0" applyNumberFormat="1" applyFont="1" applyBorder="1">
      <alignment vertical="center"/>
    </xf>
    <xf numFmtId="176" fontId="12" fillId="0" borderId="25" xfId="0" applyNumberFormat="1" applyFont="1" applyBorder="1">
      <alignment vertical="center"/>
    </xf>
    <xf numFmtId="176" fontId="12" fillId="0" borderId="13" xfId="0" applyNumberFormat="1" applyFont="1" applyBorder="1">
      <alignment vertical="center"/>
    </xf>
    <xf numFmtId="176" fontId="12" fillId="0" borderId="14" xfId="0" applyNumberFormat="1" applyFont="1" applyBorder="1">
      <alignment vertical="center"/>
    </xf>
    <xf numFmtId="176" fontId="12" fillId="0" borderId="11" xfId="0" applyNumberFormat="1" applyFont="1" applyBorder="1">
      <alignment vertical="center"/>
    </xf>
    <xf numFmtId="176" fontId="12" fillId="0" borderId="8" xfId="0" applyNumberFormat="1" applyFont="1" applyBorder="1">
      <alignment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176" fontId="12" fillId="0" borderId="21"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2" fillId="4" borderId="0" xfId="0" applyFont="1" applyFill="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9" xfId="0" applyFont="1" applyBorder="1">
      <alignment vertical="center"/>
    </xf>
    <xf numFmtId="0" fontId="12" fillId="0" borderId="0" xfId="0" applyFont="1">
      <alignment vertical="center"/>
    </xf>
    <xf numFmtId="0" fontId="12" fillId="4" borderId="1" xfId="0" applyFont="1" applyFill="1" applyBorder="1">
      <alignment vertical="center"/>
    </xf>
    <xf numFmtId="0" fontId="12" fillId="4" borderId="2" xfId="0" applyFont="1" applyFill="1" applyBorder="1">
      <alignment vertical="center"/>
    </xf>
    <xf numFmtId="0" fontId="12" fillId="4" borderId="3" xfId="0" applyFont="1" applyFill="1" applyBorder="1">
      <alignment vertical="center"/>
    </xf>
    <xf numFmtId="49" fontId="12" fillId="4" borderId="5" xfId="0" applyNumberFormat="1" applyFont="1" applyFill="1" applyBorder="1" applyAlignment="1">
      <alignment horizontal="center" vertical="center"/>
    </xf>
    <xf numFmtId="0" fontId="12" fillId="4" borderId="9" xfId="0" applyFont="1" applyFill="1" applyBorder="1">
      <alignment vertical="center"/>
    </xf>
    <xf numFmtId="0" fontId="12" fillId="4" borderId="0" xfId="0" applyFont="1" applyFill="1">
      <alignment vertical="center"/>
    </xf>
    <xf numFmtId="0" fontId="12" fillId="4" borderId="10" xfId="0" applyFont="1" applyFill="1" applyBorder="1">
      <alignment vertical="center"/>
    </xf>
    <xf numFmtId="0" fontId="12" fillId="4" borderId="11" xfId="0" applyFont="1" applyFill="1" applyBorder="1">
      <alignment vertical="center"/>
    </xf>
    <xf numFmtId="0" fontId="12" fillId="4" borderId="8" xfId="0" applyFont="1" applyFill="1" applyBorder="1">
      <alignment vertical="center"/>
    </xf>
    <xf numFmtId="0" fontId="12" fillId="4" borderId="12" xfId="0" applyFont="1" applyFill="1" applyBorder="1">
      <alignment vertical="center"/>
    </xf>
    <xf numFmtId="0" fontId="12" fillId="4" borderId="15" xfId="0" applyFont="1" applyFill="1" applyBorder="1">
      <alignment vertical="center"/>
    </xf>
    <xf numFmtId="0" fontId="12" fillId="4" borderId="7" xfId="0" applyFont="1" applyFill="1" applyBorder="1">
      <alignment vertical="center"/>
    </xf>
    <xf numFmtId="0" fontId="12" fillId="4" borderId="17" xfId="0" applyFont="1" applyFill="1" applyBorder="1">
      <alignment vertical="center"/>
    </xf>
    <xf numFmtId="0" fontId="12" fillId="4" borderId="13" xfId="0" applyFont="1" applyFill="1" applyBorder="1">
      <alignment vertical="center"/>
    </xf>
    <xf numFmtId="0" fontId="12" fillId="4" borderId="14" xfId="0" applyFont="1" applyFill="1" applyBorder="1">
      <alignment vertical="center"/>
    </xf>
    <xf numFmtId="0" fontId="12" fillId="4" borderId="16" xfId="0" applyFont="1" applyFill="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10" xfId="0" applyFont="1" applyBorder="1">
      <alignment vertical="center"/>
    </xf>
    <xf numFmtId="0" fontId="12" fillId="0" borderId="12" xfId="0" applyFont="1" applyBorder="1">
      <alignment vertical="center"/>
    </xf>
    <xf numFmtId="176" fontId="13" fillId="0" borderId="1" xfId="0" applyNumberFormat="1" applyFont="1" applyBorder="1">
      <alignment vertical="center"/>
    </xf>
    <xf numFmtId="176" fontId="13" fillId="0" borderId="2" xfId="0" applyNumberFormat="1" applyFont="1" applyBorder="1">
      <alignment vertical="center"/>
    </xf>
    <xf numFmtId="0" fontId="16" fillId="0" borderId="1" xfId="0" applyFont="1" applyBorder="1">
      <alignment vertical="center"/>
    </xf>
    <xf numFmtId="0" fontId="16" fillId="0" borderId="2" xfId="0" applyFont="1" applyBorder="1">
      <alignment vertical="center"/>
    </xf>
    <xf numFmtId="0" fontId="16" fillId="0" borderId="1" xfId="0" applyFont="1" applyBorder="1" applyAlignment="1">
      <alignment vertical="center" shrinkToFit="1"/>
    </xf>
    <xf numFmtId="0" fontId="16" fillId="0" borderId="2" xfId="0" applyFont="1" applyBorder="1" applyAlignment="1">
      <alignment vertical="center" shrinkToFit="1"/>
    </xf>
    <xf numFmtId="0" fontId="16" fillId="0" borderId="3" xfId="0" applyFont="1" applyBorder="1" applyAlignment="1">
      <alignment vertical="center" shrinkToFi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6" xfId="0" applyFont="1" applyBorder="1" applyAlignment="1">
      <alignment vertical="center" shrinkToFit="1"/>
    </xf>
    <xf numFmtId="0" fontId="17" fillId="0" borderId="0" xfId="0" applyFont="1" applyAlignment="1">
      <alignment horizontal="left" vertical="center" wrapText="1"/>
    </xf>
    <xf numFmtId="0" fontId="17" fillId="0" borderId="0" xfId="0" applyFont="1">
      <alignment vertical="center"/>
    </xf>
    <xf numFmtId="38" fontId="17" fillId="0" borderId="0" xfId="0" applyNumberFormat="1" applyFont="1" applyAlignment="1">
      <alignment horizontal="right" vertical="center"/>
    </xf>
    <xf numFmtId="0" fontId="17" fillId="0" borderId="0" xfId="0" applyFont="1" applyAlignment="1">
      <alignment horizontal="righ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11" xfId="0" applyFont="1" applyBorder="1">
      <alignment vertical="center"/>
    </xf>
    <xf numFmtId="0" fontId="16" fillId="0" borderId="8" xfId="0" applyFont="1" applyBorder="1">
      <alignment vertical="center"/>
    </xf>
    <xf numFmtId="0" fontId="16" fillId="0" borderId="12" xfId="0" applyFont="1" applyBorder="1">
      <alignment vertical="center"/>
    </xf>
    <xf numFmtId="0" fontId="16" fillId="0" borderId="5" xfId="0" applyFont="1" applyBorder="1" applyAlignment="1">
      <alignment vertical="center" shrinkToFit="1"/>
    </xf>
    <xf numFmtId="0" fontId="16" fillId="0" borderId="20" xfId="0" applyFont="1" applyBorder="1" applyAlignment="1">
      <alignment vertical="center" shrinkToFit="1"/>
    </xf>
    <xf numFmtId="0" fontId="17" fillId="0" borderId="0" xfId="0" applyFont="1" applyAlignment="1">
      <alignment horizontal="center" vertical="center" wrapText="1"/>
    </xf>
    <xf numFmtId="0" fontId="17" fillId="0" borderId="0" xfId="0" applyFont="1" applyAlignment="1">
      <alignment horizontal="center" vertical="center"/>
    </xf>
    <xf numFmtId="181" fontId="17" fillId="0" borderId="0" xfId="0" applyNumberFormat="1" applyFont="1" applyAlignment="1">
      <alignment horizontal="center" vertical="center"/>
    </xf>
    <xf numFmtId="0" fontId="17" fillId="0" borderId="0" xfId="0" applyFont="1" applyAlignment="1">
      <alignment horizontal="left" vertical="center" shrinkToFit="1"/>
    </xf>
    <xf numFmtId="0" fontId="21" fillId="0" borderId="80" xfId="0" applyFont="1" applyBorder="1" applyAlignment="1">
      <alignment horizontal="center" vertical="center"/>
    </xf>
    <xf numFmtId="0" fontId="32" fillId="3" borderId="36" xfId="0" applyFont="1" applyFill="1" applyBorder="1" applyAlignment="1">
      <alignment horizontal="center" vertical="center" shrinkToFit="1"/>
    </xf>
    <xf numFmtId="0" fontId="32" fillId="3" borderId="18" xfId="0" applyFont="1" applyFill="1" applyBorder="1" applyAlignment="1">
      <alignment horizontal="center" vertical="center" shrinkToFit="1"/>
    </xf>
    <xf numFmtId="0" fontId="32" fillId="3" borderId="6" xfId="0" applyFont="1" applyFill="1" applyBorder="1" applyAlignment="1">
      <alignment horizontal="center" vertical="center" wrapText="1"/>
    </xf>
    <xf numFmtId="0" fontId="32" fillId="3" borderId="12" xfId="0" applyFont="1" applyFill="1" applyBorder="1" applyAlignment="1">
      <alignment horizontal="center" vertical="center"/>
    </xf>
    <xf numFmtId="0" fontId="21" fillId="3" borderId="36" xfId="0" applyFont="1" applyFill="1" applyBorder="1" applyAlignment="1">
      <alignment horizontal="center" vertical="center" shrinkToFit="1"/>
    </xf>
    <xf numFmtId="0" fontId="29" fillId="3" borderId="36" xfId="0" applyFont="1" applyFill="1" applyBorder="1" applyAlignment="1">
      <alignment horizontal="center" vertical="center"/>
    </xf>
    <xf numFmtId="0" fontId="29" fillId="3" borderId="36" xfId="0" applyFont="1" applyFill="1" applyBorder="1" applyAlignment="1">
      <alignment horizontal="center" vertical="center" wrapText="1"/>
    </xf>
    <xf numFmtId="0" fontId="21" fillId="4" borderId="1" xfId="0"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16" fillId="5" borderId="11" xfId="0" applyFont="1" applyFill="1" applyBorder="1" applyAlignment="1">
      <alignment horizontal="center" vertical="center" shrinkToFit="1"/>
    </xf>
    <xf numFmtId="0" fontId="16" fillId="5" borderId="8" xfId="0" applyFont="1" applyFill="1" applyBorder="1" applyAlignment="1">
      <alignment horizontal="center" vertical="center" shrinkToFit="1"/>
    </xf>
    <xf numFmtId="0" fontId="16" fillId="5" borderId="12" xfId="0" applyFont="1" applyFill="1" applyBorder="1" applyAlignment="1">
      <alignment horizontal="center" vertical="center" shrinkToFit="1"/>
    </xf>
    <xf numFmtId="0" fontId="29" fillId="5" borderId="1" xfId="0" applyFont="1" applyFill="1" applyBorder="1" applyAlignment="1">
      <alignment vertical="center" shrinkToFit="1"/>
    </xf>
    <xf numFmtId="0" fontId="29" fillId="5" borderId="2" xfId="0" applyFont="1" applyFill="1" applyBorder="1" applyAlignment="1">
      <alignment vertical="center" shrinkToFit="1"/>
    </xf>
    <xf numFmtId="0" fontId="29" fillId="5" borderId="3" xfId="0" applyFont="1" applyFill="1" applyBorder="1" applyAlignment="1">
      <alignment vertical="center" shrinkToFit="1"/>
    </xf>
    <xf numFmtId="0" fontId="32" fillId="3" borderId="4" xfId="0" applyFont="1" applyFill="1" applyBorder="1">
      <alignment vertical="center"/>
    </xf>
    <xf numFmtId="0" fontId="32" fillId="3" borderId="5" xfId="0" applyFont="1" applyFill="1" applyBorder="1">
      <alignment vertical="center"/>
    </xf>
    <xf numFmtId="0" fontId="32" fillId="3" borderId="6" xfId="0" applyFont="1" applyFill="1" applyBorder="1">
      <alignment vertical="center"/>
    </xf>
    <xf numFmtId="0" fontId="32" fillId="5" borderId="1" xfId="0" applyFont="1" applyFill="1" applyBorder="1" applyAlignment="1">
      <alignment vertical="center" shrinkToFit="1"/>
    </xf>
    <xf numFmtId="0" fontId="32" fillId="5" borderId="2" xfId="0" applyFont="1" applyFill="1" applyBorder="1" applyAlignment="1">
      <alignment vertical="center" shrinkToFit="1"/>
    </xf>
    <xf numFmtId="0" fontId="32" fillId="5" borderId="3" xfId="0" applyFont="1" applyFill="1" applyBorder="1" applyAlignment="1">
      <alignment vertical="center" shrinkToFit="1"/>
    </xf>
    <xf numFmtId="0" fontId="32" fillId="3" borderId="1" xfId="0" applyFont="1" applyFill="1" applyBorder="1" applyAlignment="1">
      <alignment horizontal="center" vertical="center" wrapText="1" shrinkToFit="1"/>
    </xf>
    <xf numFmtId="0" fontId="32" fillId="3" borderId="2" xfId="0" applyFont="1" applyFill="1" applyBorder="1" applyAlignment="1">
      <alignment horizontal="center" vertical="center" shrinkToFit="1"/>
    </xf>
    <xf numFmtId="0" fontId="32" fillId="3" borderId="3" xfId="0" applyFont="1" applyFill="1" applyBorder="1" applyAlignment="1">
      <alignment horizontal="center" vertical="center" shrinkToFi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1" xfId="0" applyFont="1" applyFill="1" applyBorder="1" applyAlignment="1">
      <alignment horizontal="center" vertical="center" shrinkToFit="1"/>
    </xf>
    <xf numFmtId="0" fontId="32" fillId="5" borderId="11"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12" xfId="0" applyFont="1" applyFill="1" applyBorder="1" applyAlignment="1">
      <alignment horizontal="center" vertical="center"/>
    </xf>
    <xf numFmtId="0" fontId="32" fillId="5" borderId="1" xfId="0" applyFont="1" applyFill="1" applyBorder="1" applyAlignment="1">
      <alignment horizontal="left" vertical="center"/>
    </xf>
    <xf numFmtId="0" fontId="32" fillId="5" borderId="2" xfId="0" applyFont="1" applyFill="1" applyBorder="1" applyAlignment="1">
      <alignment horizontal="left" vertical="center"/>
    </xf>
    <xf numFmtId="0" fontId="32" fillId="5" borderId="3" xfId="0" applyFont="1" applyFill="1" applyBorder="1" applyAlignment="1">
      <alignment horizontal="left" vertical="center"/>
    </xf>
    <xf numFmtId="0" fontId="32" fillId="5" borderId="11" xfId="0" applyFont="1" applyFill="1" applyBorder="1">
      <alignment vertical="center"/>
    </xf>
    <xf numFmtId="0" fontId="32" fillId="5" borderId="8" xfId="0" applyFont="1" applyFill="1" applyBorder="1">
      <alignment vertical="center"/>
    </xf>
    <xf numFmtId="0" fontId="32" fillId="5" borderId="12" xfId="0" applyFont="1" applyFill="1" applyBorder="1">
      <alignment vertical="center"/>
    </xf>
    <xf numFmtId="0" fontId="32" fillId="5" borderId="11" xfId="0" applyFont="1" applyFill="1" applyBorder="1" applyAlignment="1">
      <alignment vertical="center" shrinkToFit="1"/>
    </xf>
    <xf numFmtId="0" fontId="32" fillId="5" borderId="8" xfId="0" applyFont="1" applyFill="1" applyBorder="1" applyAlignment="1">
      <alignment vertical="center" shrinkToFit="1"/>
    </xf>
    <xf numFmtId="0" fontId="32" fillId="5" borderId="12" xfId="0" applyFont="1" applyFill="1" applyBorder="1" applyAlignment="1">
      <alignment vertical="center" shrinkToFit="1"/>
    </xf>
    <xf numFmtId="177" fontId="32" fillId="0" borderId="21" xfId="4" applyNumberFormat="1" applyFont="1" applyFill="1" applyBorder="1" applyAlignment="1">
      <alignment vertical="center" shrinkToFit="1"/>
    </xf>
    <xf numFmtId="177" fontId="32" fillId="0" borderId="22" xfId="4" applyNumberFormat="1" applyFont="1" applyFill="1" applyBorder="1" applyAlignment="1">
      <alignment vertical="center" shrinkToFit="1"/>
    </xf>
    <xf numFmtId="177" fontId="32" fillId="0" borderId="23" xfId="4" applyNumberFormat="1" applyFont="1" applyFill="1" applyBorder="1" applyAlignment="1">
      <alignment vertical="center" shrinkToFit="1"/>
    </xf>
    <xf numFmtId="0" fontId="30" fillId="5" borderId="21" xfId="0" applyFont="1" applyFill="1" applyBorder="1" applyAlignment="1">
      <alignment vertical="center" shrinkToFit="1"/>
    </xf>
    <xf numFmtId="0" fontId="30" fillId="5" borderId="22" xfId="0" applyFont="1" applyFill="1" applyBorder="1" applyAlignment="1">
      <alignment vertical="center" shrinkToFit="1"/>
    </xf>
    <xf numFmtId="0" fontId="30" fillId="5" borderId="23" xfId="0" applyFont="1" applyFill="1" applyBorder="1" applyAlignment="1">
      <alignment vertical="center" shrinkToFit="1"/>
    </xf>
    <xf numFmtId="0" fontId="32" fillId="0" borderId="0" xfId="0" applyFont="1" applyAlignment="1">
      <alignment horizontal="center" vertical="center" textRotation="255"/>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77" xfId="0" applyFont="1" applyFill="1" applyBorder="1" applyAlignment="1">
      <alignment horizontal="center" vertical="center"/>
    </xf>
    <xf numFmtId="0" fontId="32" fillId="3" borderId="67" xfId="0" applyFont="1" applyFill="1" applyBorder="1" applyAlignment="1">
      <alignment horizontal="center" vertical="center"/>
    </xf>
    <xf numFmtId="0" fontId="32" fillId="3" borderId="68" xfId="0" applyFont="1" applyFill="1" applyBorder="1" applyAlignment="1">
      <alignment horizontal="center" vertical="center"/>
    </xf>
    <xf numFmtId="0" fontId="32" fillId="0" borderId="9" xfId="0" applyFont="1" applyBorder="1" applyAlignment="1">
      <alignment vertical="center" wrapText="1"/>
    </xf>
    <xf numFmtId="0" fontId="32" fillId="0" borderId="0" xfId="0" applyFont="1" applyAlignment="1">
      <alignment vertical="center" wrapText="1"/>
    </xf>
    <xf numFmtId="0" fontId="32" fillId="0" borderId="0" xfId="0" applyFont="1">
      <alignment vertical="center"/>
    </xf>
    <xf numFmtId="178" fontId="32" fillId="0" borderId="63" xfId="0" applyNumberFormat="1" applyFont="1" applyBorder="1" applyAlignment="1">
      <alignment vertical="center" shrinkToFit="1"/>
    </xf>
    <xf numFmtId="178" fontId="32" fillId="0" borderId="2" xfId="0" applyNumberFormat="1" applyFont="1" applyBorder="1" applyAlignment="1">
      <alignment vertical="center" shrinkToFit="1"/>
    </xf>
    <xf numFmtId="178" fontId="32" fillId="0" borderId="78" xfId="0" applyNumberFormat="1" applyFont="1" applyBorder="1" applyAlignment="1">
      <alignment vertical="center" shrinkToFit="1"/>
    </xf>
    <xf numFmtId="178" fontId="32" fillId="0" borderId="69" xfId="0" applyNumberFormat="1" applyFont="1" applyBorder="1" applyAlignment="1">
      <alignment vertical="center" shrinkToFit="1"/>
    </xf>
    <xf numFmtId="0" fontId="32" fillId="2" borderId="2" xfId="0" applyFont="1" applyFill="1" applyBorder="1">
      <alignment vertical="center"/>
    </xf>
    <xf numFmtId="0" fontId="32" fillId="2" borderId="60" xfId="0" applyFont="1" applyFill="1" applyBorder="1">
      <alignment vertical="center"/>
    </xf>
    <xf numFmtId="0" fontId="32" fillId="2" borderId="69" xfId="0" applyFont="1" applyFill="1" applyBorder="1">
      <alignment vertical="center"/>
    </xf>
    <xf numFmtId="0" fontId="32" fillId="2" borderId="70" xfId="0" applyFont="1" applyFill="1" applyBorder="1">
      <alignment vertical="center"/>
    </xf>
    <xf numFmtId="177" fontId="32" fillId="0" borderId="13" xfId="4" applyNumberFormat="1" applyFont="1" applyFill="1" applyBorder="1" applyAlignment="1">
      <alignment vertical="center" shrinkToFit="1"/>
    </xf>
    <xf numFmtId="177" fontId="32" fillId="0" borderId="14" xfId="4" applyNumberFormat="1" applyFont="1" applyFill="1" applyBorder="1" applyAlignment="1">
      <alignment vertical="center" shrinkToFit="1"/>
    </xf>
    <xf numFmtId="177" fontId="32" fillId="0" borderId="16" xfId="4" applyNumberFormat="1" applyFont="1" applyFill="1" applyBorder="1" applyAlignment="1">
      <alignment vertical="center" shrinkToFit="1"/>
    </xf>
    <xf numFmtId="0" fontId="30" fillId="5" borderId="27" xfId="0" applyFont="1" applyFill="1" applyBorder="1" applyAlignment="1">
      <alignment horizontal="center" vertical="center" shrinkToFit="1"/>
    </xf>
    <xf numFmtId="0" fontId="30" fillId="5" borderId="28" xfId="0" applyFont="1" applyFill="1" applyBorder="1" applyAlignment="1">
      <alignment horizontal="center" vertical="center" shrinkToFit="1"/>
    </xf>
    <xf numFmtId="0" fontId="30" fillId="5" borderId="29" xfId="0" applyFont="1" applyFill="1" applyBorder="1" applyAlignment="1">
      <alignment horizontal="center" vertical="center" shrinkToFit="1"/>
    </xf>
    <xf numFmtId="177" fontId="32" fillId="0" borderId="2" xfId="4" applyNumberFormat="1" applyFont="1" applyFill="1" applyBorder="1" applyAlignment="1">
      <alignment vertical="center" shrinkToFit="1"/>
    </xf>
    <xf numFmtId="177" fontId="32" fillId="0" borderId="3" xfId="4" applyNumberFormat="1" applyFont="1" applyFill="1" applyBorder="1" applyAlignment="1">
      <alignment vertical="center" shrinkToFi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178" fontId="32" fillId="0" borderId="0" xfId="0" applyNumberFormat="1" applyFont="1" applyAlignment="1">
      <alignment vertical="center" shrinkToFit="1"/>
    </xf>
    <xf numFmtId="0" fontId="32" fillId="0" borderId="0" xfId="0" applyFont="1" applyAlignment="1">
      <alignment horizontal="center" vertical="center"/>
    </xf>
    <xf numFmtId="177" fontId="32" fillId="0" borderId="15" xfId="4" applyNumberFormat="1" applyFont="1" applyFill="1" applyBorder="1" applyAlignment="1">
      <alignment vertical="center" shrinkToFit="1"/>
    </xf>
    <xf numFmtId="177" fontId="32" fillId="0" borderId="7" xfId="4" applyNumberFormat="1" applyFont="1" applyFill="1" applyBorder="1" applyAlignment="1">
      <alignment vertical="center" shrinkToFit="1"/>
    </xf>
    <xf numFmtId="177" fontId="32" fillId="0" borderId="17" xfId="4" applyNumberFormat="1" applyFont="1" applyFill="1" applyBorder="1" applyAlignment="1">
      <alignment vertical="center" shrinkToFit="1"/>
    </xf>
    <xf numFmtId="182" fontId="32" fillId="2" borderId="4" xfId="0" applyNumberFormat="1" applyFont="1" applyFill="1" applyBorder="1" applyAlignment="1">
      <alignment horizontal="right" vertical="center" wrapText="1"/>
    </xf>
    <xf numFmtId="182" fontId="32" fillId="2" borderId="5" xfId="0" applyNumberFormat="1" applyFont="1" applyFill="1" applyBorder="1" applyAlignment="1">
      <alignment horizontal="right" vertical="center" wrapText="1"/>
    </xf>
    <xf numFmtId="182" fontId="32" fillId="2" borderId="11" xfId="0" applyNumberFormat="1" applyFont="1" applyFill="1" applyBorder="1" applyAlignment="1">
      <alignment horizontal="right" vertical="center" wrapText="1"/>
    </xf>
    <xf numFmtId="182" fontId="32" fillId="2" borderId="8" xfId="0" applyNumberFormat="1" applyFont="1" applyFill="1" applyBorder="1" applyAlignment="1">
      <alignment horizontal="right" vertical="center" wrapText="1"/>
    </xf>
    <xf numFmtId="0" fontId="32" fillId="2" borderId="0" xfId="0" applyFont="1" applyFill="1">
      <alignment vertical="center"/>
    </xf>
    <xf numFmtId="178" fontId="32" fillId="0" borderId="79" xfId="0" applyNumberFormat="1" applyFont="1" applyBorder="1" applyAlignment="1">
      <alignment vertical="center" shrinkToFit="1"/>
    </xf>
    <xf numFmtId="178" fontId="32" fillId="0" borderId="5" xfId="0" applyNumberFormat="1" applyFont="1" applyBorder="1" applyAlignment="1">
      <alignment vertical="center" shrinkToFit="1"/>
    </xf>
    <xf numFmtId="178" fontId="32" fillId="0" borderId="66" xfId="0" applyNumberFormat="1" applyFont="1" applyBorder="1" applyAlignment="1">
      <alignment vertical="center" shrinkToFit="1"/>
    </xf>
    <xf numFmtId="178" fontId="32" fillId="0" borderId="8" xfId="0" applyNumberFormat="1" applyFont="1" applyBorder="1" applyAlignment="1">
      <alignment vertical="center" shrinkToFit="1"/>
    </xf>
    <xf numFmtId="0" fontId="32" fillId="2" borderId="46" xfId="0" applyFont="1" applyFill="1" applyBorder="1">
      <alignment vertical="center"/>
    </xf>
    <xf numFmtId="49" fontId="32" fillId="0" borderId="15" xfId="0" applyNumberFormat="1" applyFont="1" applyBorder="1" applyAlignment="1">
      <alignment horizontal="left" vertical="center"/>
    </xf>
    <xf numFmtId="49" fontId="32" fillId="0" borderId="7" xfId="0" applyNumberFormat="1" applyFont="1" applyBorder="1" applyAlignment="1">
      <alignment horizontal="left" vertical="center"/>
    </xf>
    <xf numFmtId="49" fontId="32" fillId="0" borderId="17" xfId="0" applyNumberFormat="1" applyFont="1" applyBorder="1" applyAlignment="1">
      <alignment horizontal="left" vertical="center"/>
    </xf>
    <xf numFmtId="49" fontId="32" fillId="0" borderId="21" xfId="0" applyNumberFormat="1" applyFont="1" applyBorder="1" applyAlignment="1">
      <alignment horizontal="left" vertical="center"/>
    </xf>
    <xf numFmtId="49" fontId="32" fillId="0" borderId="22" xfId="0" applyNumberFormat="1" applyFont="1" applyBorder="1" applyAlignment="1">
      <alignment horizontal="left" vertical="center"/>
    </xf>
    <xf numFmtId="49" fontId="32" fillId="0" borderId="23" xfId="0" applyNumberFormat="1" applyFont="1" applyBorder="1" applyAlignment="1">
      <alignment horizontal="left" vertical="center"/>
    </xf>
    <xf numFmtId="49" fontId="32" fillId="0" borderId="13" xfId="0" applyNumberFormat="1" applyFont="1" applyBorder="1" applyAlignment="1">
      <alignment horizontal="left" vertical="center"/>
    </xf>
    <xf numFmtId="49" fontId="32" fillId="0" borderId="14" xfId="0" applyNumberFormat="1" applyFont="1" applyBorder="1" applyAlignment="1">
      <alignment horizontal="left" vertical="center"/>
    </xf>
    <xf numFmtId="49" fontId="32" fillId="0" borderId="16" xfId="0" applyNumberFormat="1" applyFont="1" applyBorder="1" applyAlignment="1">
      <alignment horizontal="left" vertical="center"/>
    </xf>
    <xf numFmtId="0" fontId="30" fillId="0" borderId="0" xfId="0" applyFont="1" applyAlignment="1">
      <alignment horizontal="center" vertical="center"/>
    </xf>
    <xf numFmtId="49" fontId="51" fillId="0" borderId="7" xfId="0" applyNumberFormat="1" applyFont="1" applyBorder="1" applyAlignment="1">
      <alignment horizontal="left" vertical="center" wrapText="1"/>
    </xf>
    <xf numFmtId="49" fontId="51" fillId="0" borderId="17" xfId="0" applyNumberFormat="1" applyFont="1" applyBorder="1" applyAlignment="1">
      <alignment horizontal="left" vertical="center" wrapText="1"/>
    </xf>
    <xf numFmtId="49" fontId="51" fillId="0" borderId="22" xfId="0" applyNumberFormat="1" applyFont="1" applyBorder="1" applyAlignment="1">
      <alignment horizontal="left" vertical="center" wrapText="1"/>
    </xf>
    <xf numFmtId="49" fontId="51" fillId="0" borderId="23" xfId="0" applyNumberFormat="1" applyFont="1" applyBorder="1" applyAlignment="1">
      <alignment horizontal="left" vertical="center" wrapText="1"/>
    </xf>
    <xf numFmtId="49" fontId="51" fillId="0" borderId="14" xfId="0" applyNumberFormat="1" applyFont="1" applyBorder="1" applyAlignment="1">
      <alignment horizontal="left" vertical="center" wrapText="1"/>
    </xf>
    <xf numFmtId="49" fontId="51" fillId="0" borderId="16" xfId="0" applyNumberFormat="1" applyFont="1" applyBorder="1" applyAlignment="1">
      <alignment horizontal="left" vertical="center" wrapText="1"/>
    </xf>
    <xf numFmtId="49" fontId="51" fillId="0" borderId="15" xfId="0" applyNumberFormat="1" applyFont="1" applyBorder="1" applyAlignment="1">
      <alignment horizontal="left" vertical="center"/>
    </xf>
    <xf numFmtId="49" fontId="51" fillId="0" borderId="7" xfId="0" applyNumberFormat="1" applyFont="1" applyBorder="1" applyAlignment="1">
      <alignment horizontal="left" vertical="center"/>
    </xf>
    <xf numFmtId="49" fontId="51" fillId="0" borderId="17" xfId="0" applyNumberFormat="1" applyFont="1" applyBorder="1" applyAlignment="1">
      <alignment horizontal="left" vertical="center"/>
    </xf>
    <xf numFmtId="49" fontId="51" fillId="0" borderId="21" xfId="0" applyNumberFormat="1" applyFont="1" applyBorder="1" applyAlignment="1">
      <alignment horizontal="left" vertical="center"/>
    </xf>
    <xf numFmtId="49" fontId="51" fillId="0" borderId="22" xfId="0" applyNumberFormat="1" applyFont="1" applyBorder="1" applyAlignment="1">
      <alignment horizontal="left" vertical="center"/>
    </xf>
    <xf numFmtId="49" fontId="51" fillId="0" borderId="23" xfId="0" applyNumberFormat="1" applyFont="1" applyBorder="1" applyAlignment="1">
      <alignment horizontal="left" vertical="center"/>
    </xf>
    <xf numFmtId="49" fontId="51" fillId="0" borderId="13" xfId="0" applyNumberFormat="1" applyFont="1" applyBorder="1" applyAlignment="1">
      <alignment horizontal="left" vertical="center"/>
    </xf>
    <xf numFmtId="49" fontId="51" fillId="0" borderId="14" xfId="0" applyNumberFormat="1" applyFont="1" applyBorder="1" applyAlignment="1">
      <alignment horizontal="left" vertical="center"/>
    </xf>
    <xf numFmtId="49" fontId="51" fillId="0" borderId="16" xfId="0" applyNumberFormat="1" applyFont="1" applyBorder="1" applyAlignment="1">
      <alignment horizontal="left" vertical="center"/>
    </xf>
    <xf numFmtId="38" fontId="24" fillId="0" borderId="65" xfId="15" applyNumberFormat="1" applyFont="1" applyBorder="1" applyAlignment="1">
      <alignment horizontal="right" vertical="center" indent="1"/>
    </xf>
    <xf numFmtId="0" fontId="24" fillId="0" borderId="65" xfId="15" applyFont="1" applyBorder="1" applyAlignment="1">
      <alignment horizontal="right" vertical="center" indent="1"/>
    </xf>
    <xf numFmtId="0" fontId="24" fillId="0" borderId="72" xfId="15" applyFont="1" applyBorder="1" applyAlignment="1">
      <alignment horizontal="center" vertical="center"/>
    </xf>
    <xf numFmtId="38" fontId="24" fillId="0" borderId="80" xfId="16" applyFont="1" applyBorder="1" applyAlignment="1">
      <alignment horizontal="right" vertical="center" indent="1"/>
    </xf>
    <xf numFmtId="38" fontId="24" fillId="0" borderId="49" xfId="16" applyFont="1" applyBorder="1" applyAlignment="1">
      <alignment horizontal="right" vertical="center" indent="1"/>
    </xf>
    <xf numFmtId="38" fontId="24" fillId="0" borderId="1" xfId="16" applyFont="1" applyBorder="1" applyAlignment="1">
      <alignment horizontal="center" vertical="center"/>
    </xf>
    <xf numFmtId="38" fontId="24" fillId="0" borderId="2" xfId="16" applyFont="1" applyBorder="1" applyAlignment="1">
      <alignment horizontal="center" vertical="center"/>
    </xf>
    <xf numFmtId="38" fontId="24" fillId="0" borderId="3" xfId="16" applyFont="1" applyBorder="1" applyAlignment="1">
      <alignment horizontal="center" vertical="center"/>
    </xf>
    <xf numFmtId="38" fontId="24" fillId="0" borderId="1" xfId="16" applyFont="1" applyBorder="1" applyAlignment="1">
      <alignment horizontal="right" vertical="center" indent="1"/>
    </xf>
    <xf numFmtId="38" fontId="24" fillId="0" borderId="2" xfId="16" applyFont="1" applyBorder="1" applyAlignment="1">
      <alignment horizontal="right" vertical="center" indent="1"/>
    </xf>
    <xf numFmtId="38" fontId="24" fillId="0" borderId="3" xfId="16" applyFont="1" applyBorder="1" applyAlignment="1">
      <alignment horizontal="right" vertical="center" indent="1"/>
    </xf>
    <xf numFmtId="38" fontId="24" fillId="0" borderId="49" xfId="15" applyNumberFormat="1" applyFont="1" applyBorder="1" applyAlignment="1">
      <alignment horizontal="right" vertical="center" indent="1"/>
    </xf>
    <xf numFmtId="0" fontId="24" fillId="0" borderId="49" xfId="15" applyFont="1" applyBorder="1" applyAlignment="1">
      <alignment horizontal="right" vertical="center" indent="1"/>
    </xf>
    <xf numFmtId="0" fontId="25" fillId="0" borderId="0" xfId="15" applyFont="1" applyAlignment="1">
      <alignment horizontal="center" vertical="center"/>
    </xf>
    <xf numFmtId="38" fontId="24" fillId="0" borderId="11" xfId="16" applyFont="1" applyBorder="1" applyAlignment="1">
      <alignment horizontal="right" vertical="center" indent="1"/>
    </xf>
    <xf numFmtId="38" fontId="24" fillId="0" borderId="8" xfId="16" applyFont="1" applyBorder="1" applyAlignment="1">
      <alignment horizontal="right" vertical="center" indent="1"/>
    </xf>
    <xf numFmtId="38" fontId="24" fillId="0" borderId="12" xfId="16" applyFont="1" applyBorder="1" applyAlignment="1">
      <alignment horizontal="right" vertical="center" indent="1"/>
    </xf>
    <xf numFmtId="3" fontId="24" fillId="0" borderId="64" xfId="15" applyNumberFormat="1" applyFont="1" applyBorder="1" applyAlignment="1">
      <alignment horizontal="right" vertical="center" indent="1"/>
    </xf>
    <xf numFmtId="0" fontId="24" fillId="0" borderId="69" xfId="15" applyFont="1" applyBorder="1" applyAlignment="1">
      <alignment horizontal="right" vertical="center" indent="1"/>
    </xf>
    <xf numFmtId="0" fontId="24" fillId="0" borderId="48" xfId="15" applyFont="1" applyBorder="1" applyAlignment="1">
      <alignment horizontal="right" vertical="center" indent="1"/>
    </xf>
    <xf numFmtId="0" fontId="24" fillId="0" borderId="20" xfId="15" applyFont="1" applyBorder="1" applyAlignment="1">
      <alignment horizontal="right" vertical="center" indent="1"/>
    </xf>
    <xf numFmtId="0" fontId="44" fillId="10" borderId="11" xfId="18" applyFont="1" applyFill="1" applyBorder="1" applyAlignment="1">
      <alignment horizontal="left" vertical="top" wrapText="1"/>
    </xf>
    <xf numFmtId="0" fontId="44" fillId="10" borderId="8" xfId="18" applyFont="1" applyFill="1" applyBorder="1" applyAlignment="1">
      <alignment horizontal="left" vertical="top" wrapText="1"/>
    </xf>
    <xf numFmtId="0" fontId="1" fillId="0" borderId="1" xfId="18" applyBorder="1" applyAlignment="1">
      <alignment horizontal="center" vertical="center"/>
    </xf>
    <xf numFmtId="0" fontId="1" fillId="0" borderId="2" xfId="18" applyBorder="1" applyAlignment="1">
      <alignment horizontal="center" vertical="center"/>
    </xf>
  </cellXfs>
  <cellStyles count="20">
    <cellStyle name="パーセント 2" xfId="2" xr:uid="{00000000-0005-0000-0000-000000000000}"/>
    <cellStyle name="ハイパーリンク" xfId="12" builtinId="8"/>
    <cellStyle name="桁区切り" xfId="4" builtinId="6"/>
    <cellStyle name="桁区切り 2" xfId="1" xr:uid="{00000000-0005-0000-0000-000002000000}"/>
    <cellStyle name="桁区切り 3" xfId="7" xr:uid="{D1821902-22ED-418E-A317-3ED4A03B7606}"/>
    <cellStyle name="桁区切り 3 2" xfId="16" xr:uid="{784296B1-2ACD-40E1-BEC4-341F291B2580}"/>
    <cellStyle name="桁区切り 4" xfId="11" xr:uid="{D6A21189-CF08-41E3-9879-DC029B6E5179}"/>
    <cellStyle name="桁区切り 4 2" xfId="14" xr:uid="{993D6329-6AC9-4F8E-839B-CC702ABCD98E}"/>
    <cellStyle name="桁区切り 4 2 2" xfId="19" xr:uid="{BF7D200A-0FD9-4799-8E8E-3C498001F72A}"/>
    <cellStyle name="標準" xfId="0" builtinId="0"/>
    <cellStyle name="標準 2" xfId="3" xr:uid="{00000000-0005-0000-0000-000004000000}"/>
    <cellStyle name="標準 2 2" xfId="9" xr:uid="{F064F0D2-5425-48ED-AE3E-39D2F10E6190}"/>
    <cellStyle name="標準 3" xfId="6" xr:uid="{C606CA7E-3D26-49F2-B674-270F04CA715F}"/>
    <cellStyle name="標準 3 2" xfId="5" xr:uid="{C6C92BD1-F160-4350-9A3C-4A3D69E80175}"/>
    <cellStyle name="標準 3 2 2" xfId="15" xr:uid="{36820B94-AC1B-43B2-AAC6-C19A5F60CB7C}"/>
    <cellStyle name="標準 3 3" xfId="17" xr:uid="{F234EFE2-1A8F-488A-9E4E-E213F1C9FC0F}"/>
    <cellStyle name="標準 4" xfId="8" xr:uid="{B8699568-CB88-475E-AB53-FEA187D24309}"/>
    <cellStyle name="標準 4 2" xfId="10" xr:uid="{2997485E-D016-4A12-90A2-AD3740FC56DF}"/>
    <cellStyle name="標準 4 2 2" xfId="18" xr:uid="{255D9CBB-B8D3-4E6B-A809-8B73E12DBA38}"/>
    <cellStyle name="標準 4 3" xfId="13" xr:uid="{87C39EA6-B34F-43CF-AA56-D4E46F7325C5}"/>
  </cellStyles>
  <dxfs count="0"/>
  <tableStyles count="0" defaultTableStyle="TableStyleMedium2" defaultPivotStyle="PivotStyleLight16"/>
  <colors>
    <mruColors>
      <color rgb="FFFFFFCC"/>
      <color rgb="FFCDFFFF"/>
      <color rgb="FF0000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217336</xdr:colOff>
      <xdr:row>1</xdr:row>
      <xdr:rowOff>114301</xdr:rowOff>
    </xdr:from>
    <xdr:to>
      <xdr:col>5</xdr:col>
      <xdr:colOff>3389161</xdr:colOff>
      <xdr:row>8</xdr:row>
      <xdr:rowOff>167641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7336" y="426721"/>
          <a:ext cx="8521065" cy="2240280"/>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1">
              <a:solidFill>
                <a:sysClr val="windowText" lastClr="000000"/>
              </a:solidFill>
            </a:rPr>
            <a:t>①　</a:t>
          </a:r>
          <a:r>
            <a:rPr kumimoji="1" lang="ja-JP" altLang="en-US" sz="1100" b="1">
              <a:solidFill>
                <a:srgbClr val="FF0000"/>
              </a:solidFill>
            </a:rPr>
            <a:t>黄色セルに必要事項を入力してください</a:t>
          </a:r>
          <a:r>
            <a:rPr kumimoji="1" lang="ja-JP" altLang="en-US" sz="1100" b="1">
              <a:solidFill>
                <a:sysClr val="windowText" lastClr="000000"/>
              </a:solidFill>
            </a:rPr>
            <a:t>（関数で自動表示されるようになっています）。</a:t>
          </a:r>
          <a:endParaRPr kumimoji="1" lang="en-US" altLang="ja-JP" sz="1100" b="1">
            <a:solidFill>
              <a:sysClr val="windowText" lastClr="000000"/>
            </a:solidFill>
          </a:endParaRPr>
        </a:p>
        <a:p>
          <a:pPr algn="l"/>
          <a:r>
            <a:rPr kumimoji="1" lang="ja-JP" altLang="en-US" sz="1100" b="1">
              <a:solidFill>
                <a:sysClr val="windowText" lastClr="000000"/>
              </a:solidFill>
            </a:rPr>
            <a:t>　②　まず、「</a:t>
          </a:r>
          <a:r>
            <a:rPr kumimoji="1" lang="ja-JP" altLang="en-US" sz="1100" b="1">
              <a:solidFill>
                <a:srgbClr val="FF0000"/>
              </a:solidFill>
            </a:rPr>
            <a:t>基本データ入力</a:t>
          </a:r>
          <a:r>
            <a:rPr kumimoji="1" lang="ja-JP" altLang="en-US" sz="1100" b="1">
              <a:solidFill>
                <a:sysClr val="windowText" lastClr="000000"/>
              </a:solidFill>
            </a:rPr>
            <a:t>」に必要事項を入力してください。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③　次に、申請対象なる事業所数に応じて、ページ下部「事業計画書</a:t>
          </a:r>
          <a:r>
            <a:rPr kumimoji="1" lang="en-US" altLang="ja-JP" sz="1100" b="1">
              <a:solidFill>
                <a:sysClr val="windowText" lastClr="000000"/>
              </a:solidFill>
            </a:rPr>
            <a:t>1</a:t>
          </a:r>
          <a:r>
            <a:rPr kumimoji="1" lang="ja-JP" altLang="en-US" sz="1100" b="1">
              <a:solidFill>
                <a:sysClr val="windowText" lastClr="000000"/>
              </a:solidFill>
            </a:rPr>
            <a:t>」シートをコピーして増やしてください。</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シート名を「事業計画書</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」（以下、事業所数が増えるにつれて「事業計画書</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」「事業計画書</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」・・・に修正。数字は半角）</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増やした事業計画書のシートは「事業計画書</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」の右側、「収支予算書」の左側にくるように移動させてください。</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黄色セル以外は、入力不要です。</a:t>
          </a:r>
          <a:endParaRPr kumimoji="1" lang="en-US" altLang="ja-JP" sz="1100" b="1" i="0" u="sng"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6</xdr:col>
      <xdr:colOff>0</xdr:colOff>
      <xdr:row>9</xdr:row>
      <xdr:rowOff>110491</xdr:rowOff>
    </xdr:from>
    <xdr:to>
      <xdr:col>7</xdr:col>
      <xdr:colOff>657224</xdr:colOff>
      <xdr:row>36</xdr:row>
      <xdr:rowOff>295275</xdr:rowOff>
    </xdr:to>
    <xdr:sp macro="" textlink="">
      <xdr:nvSpPr>
        <xdr:cNvPr id="3" name="フリーフォーム: 図形 2">
          <a:extLst>
            <a:ext uri="{FF2B5EF4-FFF2-40B4-BE49-F238E27FC236}">
              <a16:creationId xmlns:a16="http://schemas.microsoft.com/office/drawing/2014/main" id="{00000000-0008-0000-0100-000003000000}"/>
            </a:ext>
          </a:extLst>
        </xdr:cNvPr>
        <xdr:cNvSpPr/>
      </xdr:nvSpPr>
      <xdr:spPr>
        <a:xfrm>
          <a:off x="9801225" y="2939416"/>
          <a:ext cx="1038224" cy="8938259"/>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0</xdr:colOff>
      <xdr:row>0</xdr:row>
      <xdr:rowOff>0</xdr:rowOff>
    </xdr:from>
    <xdr:to>
      <xdr:col>94</xdr:col>
      <xdr:colOff>144780</xdr:colOff>
      <xdr:row>4</xdr:row>
      <xdr:rowOff>53340</xdr:rowOff>
    </xdr:to>
    <xdr:sp macro="" textlink="">
      <xdr:nvSpPr>
        <xdr:cNvPr id="2" name="テキスト ボックス 1">
          <a:extLst>
            <a:ext uri="{FF2B5EF4-FFF2-40B4-BE49-F238E27FC236}">
              <a16:creationId xmlns:a16="http://schemas.microsoft.com/office/drawing/2014/main" id="{B08FEC26-6B8B-4486-95A1-6F2FDF2E71BC}"/>
            </a:ext>
          </a:extLst>
        </xdr:cNvPr>
        <xdr:cNvSpPr txBox="1"/>
      </xdr:nvSpPr>
      <xdr:spPr>
        <a:xfrm>
          <a:off x="6263640" y="0"/>
          <a:ext cx="7307580" cy="7620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b="1">
              <a:solidFill>
                <a:schemeClr val="dk1"/>
              </a:solidFill>
              <a:effectLst/>
              <a:latin typeface="+mn-lt"/>
              <a:ea typeface="+mn-ea"/>
              <a:cs typeface="+mn-cs"/>
            </a:rPr>
            <a:t>申請対象となる事業所</a:t>
          </a:r>
          <a:r>
            <a:rPr kumimoji="1" lang="ja-JP" altLang="en-US" sz="900" b="1">
              <a:solidFill>
                <a:schemeClr val="dk1"/>
              </a:solidFill>
              <a:effectLst/>
              <a:latin typeface="+mn-lt"/>
              <a:ea typeface="+mn-ea"/>
              <a:cs typeface="+mn-cs"/>
            </a:rPr>
            <a:t>が複数ある場合は</a:t>
          </a:r>
          <a:r>
            <a:rPr kumimoji="1" lang="ja-JP" altLang="ja-JP" sz="900" b="1">
              <a:solidFill>
                <a:schemeClr val="dk1"/>
              </a:solidFill>
              <a:effectLst/>
              <a:latin typeface="+mn-lt"/>
              <a:ea typeface="+mn-ea"/>
              <a:cs typeface="+mn-cs"/>
            </a:rPr>
            <a:t>、「事業計画書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」シートをコピーして増やしてください。</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シート名を「事業計画書</a:t>
          </a:r>
          <a:r>
            <a:rPr kumimoji="1" lang="en-US" altLang="ja-JP" sz="900" b="1">
              <a:solidFill>
                <a:schemeClr val="dk1"/>
              </a:solidFill>
              <a:effectLst/>
              <a:latin typeface="+mn-lt"/>
              <a:ea typeface="+mn-ea"/>
              <a:cs typeface="+mn-cs"/>
            </a:rPr>
            <a:t>2</a:t>
          </a:r>
          <a:r>
            <a:rPr kumimoji="1" lang="ja-JP" altLang="ja-JP" sz="900" b="1">
              <a:solidFill>
                <a:schemeClr val="dk1"/>
              </a:solidFill>
              <a:effectLst/>
              <a:latin typeface="+mn-lt"/>
              <a:ea typeface="+mn-ea"/>
              <a:cs typeface="+mn-cs"/>
            </a:rPr>
            <a:t>」（以下、事業所数が増えるにつれて「事業計画書</a:t>
          </a:r>
          <a:r>
            <a:rPr kumimoji="1" lang="en-US" altLang="ja-JP" sz="900" b="1">
              <a:solidFill>
                <a:schemeClr val="dk1"/>
              </a:solidFill>
              <a:effectLst/>
              <a:latin typeface="+mn-lt"/>
              <a:ea typeface="+mn-ea"/>
              <a:cs typeface="+mn-cs"/>
            </a:rPr>
            <a:t>3</a:t>
          </a:r>
          <a:r>
            <a:rPr kumimoji="1" lang="ja-JP" altLang="ja-JP" sz="900" b="1">
              <a:solidFill>
                <a:schemeClr val="dk1"/>
              </a:solidFill>
              <a:effectLst/>
              <a:latin typeface="+mn-lt"/>
              <a:ea typeface="+mn-ea"/>
              <a:cs typeface="+mn-cs"/>
            </a:rPr>
            <a:t>」「事業計画書</a:t>
          </a:r>
          <a:r>
            <a:rPr kumimoji="1" lang="en-US" altLang="ja-JP" sz="900" b="1">
              <a:solidFill>
                <a:schemeClr val="dk1"/>
              </a:solidFill>
              <a:effectLst/>
              <a:latin typeface="+mn-lt"/>
              <a:ea typeface="+mn-ea"/>
              <a:cs typeface="+mn-cs"/>
            </a:rPr>
            <a:t>4</a:t>
          </a:r>
          <a:r>
            <a:rPr kumimoji="1" lang="ja-JP" altLang="ja-JP" sz="900" b="1">
              <a:solidFill>
                <a:schemeClr val="dk1"/>
              </a:solidFill>
              <a:effectLst/>
              <a:latin typeface="+mn-lt"/>
              <a:ea typeface="+mn-ea"/>
              <a:cs typeface="+mn-cs"/>
            </a:rPr>
            <a:t>」・・・に修正。数字は半角）</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増やした事業計画書のシートは「事業計画書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」の右側</a:t>
          </a:r>
          <a:r>
            <a:rPr kumimoji="1" lang="ja-JP" altLang="en-US" sz="900" b="1">
              <a:solidFill>
                <a:schemeClr val="dk1"/>
              </a:solidFill>
              <a:effectLst/>
              <a:latin typeface="+mn-lt"/>
              <a:ea typeface="+mn-ea"/>
              <a:cs typeface="+mn-cs"/>
            </a:rPr>
            <a:t>、収支予算書の左側</a:t>
          </a:r>
          <a:r>
            <a:rPr kumimoji="1" lang="ja-JP" altLang="ja-JP" sz="900" b="1">
              <a:solidFill>
                <a:schemeClr val="dk1"/>
              </a:solidFill>
              <a:effectLst/>
              <a:latin typeface="+mn-lt"/>
              <a:ea typeface="+mn-ea"/>
              <a:cs typeface="+mn-cs"/>
            </a:rPr>
            <a:t>にくるように移動させてください</a:t>
          </a:r>
          <a:endParaRPr lang="ja-JP" altLang="ja-JP" sz="9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493395</xdr:colOff>
      <xdr:row>2</xdr:row>
      <xdr:rowOff>502920</xdr:rowOff>
    </xdr:from>
    <xdr:to>
      <xdr:col>14</xdr:col>
      <xdr:colOff>390525</xdr:colOff>
      <xdr:row>3</xdr:row>
      <xdr:rowOff>1600200</xdr:rowOff>
    </xdr:to>
    <xdr:sp macro="" textlink="">
      <xdr:nvSpPr>
        <xdr:cNvPr id="2" name="テキスト ボックス 1">
          <a:extLst>
            <a:ext uri="{FF2B5EF4-FFF2-40B4-BE49-F238E27FC236}">
              <a16:creationId xmlns:a16="http://schemas.microsoft.com/office/drawing/2014/main" id="{C3FD3A92-E193-4100-A2BA-B96B6708C04A}"/>
            </a:ext>
          </a:extLst>
        </xdr:cNvPr>
        <xdr:cNvSpPr txBox="1"/>
      </xdr:nvSpPr>
      <xdr:spPr>
        <a:xfrm>
          <a:off x="9980295" y="731520"/>
          <a:ext cx="5307330" cy="2004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・マスクや使い捨て手袋などの箱やパック入りのものについても、最小単位である枚数を入力してください。</a:t>
          </a:r>
          <a:endParaRPr kumimoji="1" lang="en-US" altLang="ja-JP" sz="1100"/>
        </a:p>
        <a:p>
          <a:r>
            <a:rPr kumimoji="1" lang="ja-JP" altLang="en-US" sz="1100"/>
            <a:t>・使い捨て食器については、数量は一式で構いませんが、どのような種類のものが含まれているのか（割り箸、紙コップ、ストローなど）を明記してください。</a:t>
          </a:r>
          <a:endParaRPr kumimoji="1" lang="en-US" altLang="ja-JP" sz="1100"/>
        </a:p>
        <a:p>
          <a:r>
            <a:rPr kumimoji="1" lang="en-US" altLang="ja-JP" sz="1100"/>
            <a:t>【</a:t>
          </a:r>
          <a:r>
            <a:rPr kumimoji="1" lang="ja-JP" altLang="en-US" sz="1100"/>
            <a:t>例</a:t>
          </a:r>
          <a:r>
            <a:rPr kumimoji="1" lang="en-US" altLang="ja-JP" sz="1100"/>
            <a:t>】</a:t>
          </a:r>
          <a:r>
            <a:rPr kumimoji="1" lang="ja-JP" altLang="en-US" sz="1100"/>
            <a:t>使い捨て食器（紙コップ、ストロー）</a:t>
          </a:r>
          <a:endParaRPr kumimoji="1" lang="en-US" altLang="ja-JP" sz="1100"/>
        </a:p>
        <a:p>
          <a:r>
            <a:rPr kumimoji="1" lang="ja-JP" altLang="en-US" sz="1100"/>
            <a:t>・宿泊費については、発注日及び納品日の欄は空欄で構いません。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setsu@pref.miyazaki.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63"/>
  <sheetViews>
    <sheetView view="pageBreakPreview" zoomScale="115" zoomScaleNormal="120" zoomScaleSheetLayoutView="115" workbookViewId="0">
      <selection activeCell="T59" sqref="T59:AK59"/>
    </sheetView>
  </sheetViews>
  <sheetFormatPr defaultColWidth="2.21875" defaultRowHeight="12"/>
  <cols>
    <col min="1" max="1" width="2.6640625" style="9" customWidth="1"/>
    <col min="2" max="16384" width="2.21875" style="9"/>
  </cols>
  <sheetData>
    <row r="1" spans="1:39" ht="13.5" customHeight="1">
      <c r="A1" s="15" t="s">
        <v>104</v>
      </c>
      <c r="C1" s="16"/>
      <c r="D1" s="16"/>
    </row>
    <row r="2" spans="1:39" ht="8.25" customHeight="1">
      <c r="A2" s="15"/>
      <c r="C2" s="16"/>
      <c r="D2" s="16"/>
    </row>
    <row r="3" spans="1:39" ht="18" customHeight="1">
      <c r="A3" s="293" t="s">
        <v>105</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row>
    <row r="4" spans="1:39" ht="18" customHeight="1">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row>
    <row r="5" spans="1:39" ht="8.2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c r="C6" s="16"/>
      <c r="D6" s="16"/>
      <c r="AC6" s="17" t="s">
        <v>73</v>
      </c>
      <c r="AD6" s="292"/>
      <c r="AE6" s="292"/>
      <c r="AF6" s="16" t="s">
        <v>3</v>
      </c>
      <c r="AG6" s="292"/>
      <c r="AH6" s="292"/>
      <c r="AI6" s="16" t="s">
        <v>2</v>
      </c>
      <c r="AJ6" s="292"/>
      <c r="AK6" s="292"/>
      <c r="AL6" s="16" t="s">
        <v>1</v>
      </c>
      <c r="AM6" s="16"/>
    </row>
    <row r="7" spans="1:39" ht="18" customHeight="1">
      <c r="A7" s="250" t="s">
        <v>106</v>
      </c>
      <c r="B7" s="250"/>
      <c r="C7" s="250"/>
      <c r="D7" s="250"/>
      <c r="E7" s="250"/>
      <c r="F7" s="250"/>
      <c r="G7" s="250"/>
      <c r="I7" s="9" t="s">
        <v>0</v>
      </c>
    </row>
    <row r="8" spans="1:39" ht="8.25" customHeight="1">
      <c r="C8" s="16"/>
      <c r="D8" s="16"/>
    </row>
    <row r="9" spans="1:39">
      <c r="A9" s="9" t="s">
        <v>107</v>
      </c>
      <c r="C9" s="16"/>
      <c r="D9" s="16"/>
    </row>
    <row r="10" spans="1:39" ht="11.25" customHeight="1">
      <c r="C10" s="16"/>
      <c r="D10" s="16"/>
    </row>
    <row r="11" spans="1:39" ht="13.5" customHeight="1">
      <c r="A11" s="296" t="s">
        <v>56</v>
      </c>
      <c r="B11" s="1" t="s">
        <v>4</v>
      </c>
      <c r="C11" s="2"/>
      <c r="D11" s="2"/>
      <c r="E11" s="3"/>
      <c r="F11" s="3"/>
      <c r="G11" s="3"/>
      <c r="H11" s="3"/>
      <c r="I11" s="3"/>
      <c r="J11" s="3"/>
      <c r="K11" s="4"/>
      <c r="L11" s="312"/>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4"/>
    </row>
    <row r="12" spans="1:39" ht="21" customHeight="1">
      <c r="A12" s="294"/>
      <c r="B12" s="5" t="s">
        <v>5</v>
      </c>
      <c r="C12" s="6"/>
      <c r="D12" s="6"/>
      <c r="E12" s="7"/>
      <c r="F12" s="7"/>
      <c r="G12" s="7"/>
      <c r="H12" s="7"/>
      <c r="I12" s="7"/>
      <c r="J12" s="7"/>
      <c r="K12" s="8"/>
      <c r="L12" s="309"/>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1"/>
    </row>
    <row r="13" spans="1:39">
      <c r="A13" s="294"/>
      <c r="B13" s="315" t="s">
        <v>57</v>
      </c>
      <c r="C13" s="316"/>
      <c r="D13" s="316"/>
      <c r="E13" s="316"/>
      <c r="F13" s="316"/>
      <c r="G13" s="316"/>
      <c r="H13" s="316"/>
      <c r="I13" s="316"/>
      <c r="J13" s="316"/>
      <c r="K13" s="317"/>
      <c r="L13" s="10" t="s">
        <v>6</v>
      </c>
      <c r="M13" s="10"/>
      <c r="N13" s="10"/>
      <c r="O13" s="10"/>
      <c r="P13" s="10"/>
      <c r="Q13" s="302"/>
      <c r="R13" s="302"/>
      <c r="S13" s="10" t="s">
        <v>7</v>
      </c>
      <c r="T13" s="302"/>
      <c r="U13" s="302"/>
      <c r="V13" s="302"/>
      <c r="W13" s="10" t="s">
        <v>8</v>
      </c>
      <c r="X13" s="10"/>
      <c r="Y13" s="10"/>
      <c r="Z13" s="10"/>
      <c r="AA13" s="10"/>
      <c r="AB13" s="10"/>
      <c r="AC13" s="10"/>
      <c r="AD13" s="10"/>
      <c r="AE13" s="10"/>
      <c r="AF13" s="10"/>
      <c r="AG13" s="10"/>
      <c r="AH13" s="10"/>
      <c r="AI13" s="10"/>
      <c r="AJ13" s="10"/>
      <c r="AK13" s="10"/>
      <c r="AL13" s="10"/>
      <c r="AM13" s="11"/>
    </row>
    <row r="14" spans="1:39" ht="13.5" customHeight="1">
      <c r="A14" s="294"/>
      <c r="B14" s="297"/>
      <c r="C14" s="298"/>
      <c r="D14" s="298"/>
      <c r="E14" s="298"/>
      <c r="F14" s="298"/>
      <c r="G14" s="298"/>
      <c r="H14" s="298"/>
      <c r="I14" s="298"/>
      <c r="J14" s="298"/>
      <c r="K14" s="318"/>
      <c r="L14" s="303"/>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5"/>
    </row>
    <row r="15" spans="1:39" ht="13.5" customHeight="1">
      <c r="A15" s="294"/>
      <c r="B15" s="261"/>
      <c r="C15" s="262"/>
      <c r="D15" s="262"/>
      <c r="E15" s="262"/>
      <c r="F15" s="262"/>
      <c r="G15" s="262"/>
      <c r="H15" s="262"/>
      <c r="I15" s="262"/>
      <c r="J15" s="262"/>
      <c r="K15" s="319"/>
      <c r="L15" s="306"/>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8"/>
    </row>
    <row r="16" spans="1:39" ht="18" customHeight="1">
      <c r="A16" s="294"/>
      <c r="B16" s="12" t="s">
        <v>9</v>
      </c>
      <c r="C16" s="42"/>
      <c r="D16" s="42"/>
      <c r="E16" s="13"/>
      <c r="F16" s="13"/>
      <c r="G16" s="13"/>
      <c r="H16" s="13"/>
      <c r="I16" s="13"/>
      <c r="J16" s="13"/>
      <c r="K16" s="13"/>
      <c r="L16" s="12" t="s">
        <v>10</v>
      </c>
      <c r="M16" s="13"/>
      <c r="N16" s="13"/>
      <c r="O16" s="13"/>
      <c r="P16" s="13"/>
      <c r="Q16" s="13"/>
      <c r="R16" s="14"/>
      <c r="S16" s="299"/>
      <c r="T16" s="300"/>
      <c r="U16" s="300"/>
      <c r="V16" s="300"/>
      <c r="W16" s="300"/>
      <c r="X16" s="300"/>
      <c r="Y16" s="301"/>
      <c r="Z16" s="12" t="s">
        <v>58</v>
      </c>
      <c r="AA16" s="13"/>
      <c r="AB16" s="13"/>
      <c r="AC16" s="13"/>
      <c r="AD16" s="13"/>
      <c r="AE16" s="13"/>
      <c r="AF16" s="14"/>
      <c r="AG16" s="299"/>
      <c r="AH16" s="300"/>
      <c r="AI16" s="300"/>
      <c r="AJ16" s="300"/>
      <c r="AK16" s="300"/>
      <c r="AL16" s="300"/>
      <c r="AM16" s="301"/>
    </row>
    <row r="17" spans="1:39" ht="18" customHeight="1">
      <c r="A17" s="294"/>
      <c r="B17" s="12" t="s">
        <v>11</v>
      </c>
      <c r="C17" s="42"/>
      <c r="D17" s="42"/>
      <c r="E17" s="13"/>
      <c r="F17" s="13"/>
      <c r="G17" s="13"/>
      <c r="H17" s="13"/>
      <c r="I17" s="13"/>
      <c r="J17" s="13"/>
      <c r="K17" s="13"/>
      <c r="L17" s="12" t="s">
        <v>12</v>
      </c>
      <c r="M17" s="13"/>
      <c r="N17" s="13"/>
      <c r="O17" s="13"/>
      <c r="P17" s="13"/>
      <c r="Q17" s="13"/>
      <c r="R17" s="14"/>
      <c r="S17" s="299"/>
      <c r="T17" s="300"/>
      <c r="U17" s="300"/>
      <c r="V17" s="300"/>
      <c r="W17" s="300"/>
      <c r="X17" s="300"/>
      <c r="Y17" s="301"/>
      <c r="Z17" s="12" t="s">
        <v>13</v>
      </c>
      <c r="AA17" s="13"/>
      <c r="AB17" s="13"/>
      <c r="AC17" s="13"/>
      <c r="AD17" s="13"/>
      <c r="AE17" s="13"/>
      <c r="AF17" s="14"/>
      <c r="AG17" s="299"/>
      <c r="AH17" s="300"/>
      <c r="AI17" s="300"/>
      <c r="AJ17" s="300"/>
      <c r="AK17" s="300"/>
      <c r="AL17" s="300"/>
      <c r="AM17" s="301"/>
    </row>
    <row r="18" spans="1:39" ht="18.75" customHeight="1">
      <c r="A18" s="295"/>
      <c r="B18" s="12" t="s">
        <v>14</v>
      </c>
      <c r="C18" s="42"/>
      <c r="D18" s="42"/>
      <c r="E18" s="13"/>
      <c r="F18" s="13"/>
      <c r="G18" s="13"/>
      <c r="H18" s="13"/>
      <c r="I18" s="13"/>
      <c r="J18" s="13"/>
      <c r="K18" s="13"/>
      <c r="L18" s="12" t="s">
        <v>12</v>
      </c>
      <c r="M18" s="13"/>
      <c r="N18" s="13"/>
      <c r="O18" s="13"/>
      <c r="P18" s="13"/>
      <c r="Q18" s="13"/>
      <c r="R18" s="14"/>
      <c r="S18" s="299"/>
      <c r="T18" s="300"/>
      <c r="U18" s="300"/>
      <c r="V18" s="300"/>
      <c r="W18" s="300"/>
      <c r="X18" s="300"/>
      <c r="Y18" s="301"/>
      <c r="Z18" s="12" t="s">
        <v>13</v>
      </c>
      <c r="AA18" s="13"/>
      <c r="AB18" s="13"/>
      <c r="AC18" s="13"/>
      <c r="AD18" s="13"/>
      <c r="AE18" s="13"/>
      <c r="AF18" s="14"/>
      <c r="AG18" s="299"/>
      <c r="AH18" s="300"/>
      <c r="AI18" s="300"/>
      <c r="AJ18" s="300"/>
      <c r="AK18" s="300"/>
      <c r="AL18" s="300"/>
      <c r="AM18" s="301"/>
    </row>
    <row r="19" spans="1:39" ht="18" customHeight="1">
      <c r="A19" s="12" t="s">
        <v>42</v>
      </c>
      <c r="B19" s="13"/>
      <c r="C19" s="13"/>
      <c r="D19" s="13"/>
      <c r="E19" s="13"/>
      <c r="F19" s="13"/>
      <c r="G19" s="18"/>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4"/>
    </row>
    <row r="20" spans="1:39" ht="22.5" customHeight="1">
      <c r="A20" s="241" t="s">
        <v>39</v>
      </c>
      <c r="B20" s="242"/>
      <c r="C20" s="242"/>
      <c r="D20" s="242"/>
      <c r="E20" s="242"/>
      <c r="F20" s="242"/>
      <c r="G20" s="242"/>
      <c r="H20" s="242"/>
      <c r="I20" s="242"/>
      <c r="J20" s="242"/>
      <c r="K20" s="242"/>
      <c r="L20" s="242"/>
      <c r="M20" s="242"/>
      <c r="N20" s="242"/>
      <c r="O20" s="242"/>
      <c r="P20" s="242"/>
      <c r="Q20" s="242"/>
      <c r="R20" s="242"/>
      <c r="S20" s="243"/>
      <c r="T20" s="219" t="s">
        <v>76</v>
      </c>
      <c r="U20" s="220"/>
      <c r="V20" s="220"/>
      <c r="W20" s="220"/>
      <c r="X20" s="220"/>
      <c r="Y20" s="220"/>
      <c r="Z20" s="220"/>
      <c r="AA20" s="220"/>
      <c r="AB20" s="220"/>
      <c r="AC20" s="220"/>
      <c r="AD20" s="220"/>
      <c r="AE20" s="220"/>
      <c r="AF20" s="220"/>
      <c r="AG20" s="220"/>
      <c r="AH20" s="220"/>
      <c r="AI20" s="220"/>
      <c r="AJ20" s="220"/>
      <c r="AK20" s="220"/>
      <c r="AL20" s="220"/>
      <c r="AM20" s="221"/>
    </row>
    <row r="21" spans="1:39" ht="22.5" customHeight="1">
      <c r="A21" s="244"/>
      <c r="B21" s="245"/>
      <c r="C21" s="245"/>
      <c r="D21" s="245"/>
      <c r="E21" s="245"/>
      <c r="F21" s="245"/>
      <c r="G21" s="245"/>
      <c r="H21" s="245"/>
      <c r="I21" s="245"/>
      <c r="J21" s="245"/>
      <c r="K21" s="245"/>
      <c r="L21" s="245"/>
      <c r="M21" s="245"/>
      <c r="N21" s="245"/>
      <c r="O21" s="245"/>
      <c r="P21" s="245"/>
      <c r="Q21" s="245"/>
      <c r="R21" s="245"/>
      <c r="S21" s="246"/>
      <c r="T21" s="219" t="s">
        <v>77</v>
      </c>
      <c r="U21" s="220"/>
      <c r="V21" s="220"/>
      <c r="W21" s="220"/>
      <c r="X21" s="220"/>
      <c r="Y21" s="220"/>
      <c r="Z21" s="220"/>
      <c r="AA21" s="220"/>
      <c r="AB21" s="220"/>
      <c r="AC21" s="221"/>
      <c r="AD21" s="219" t="s">
        <v>78</v>
      </c>
      <c r="AE21" s="220"/>
      <c r="AF21" s="220"/>
      <c r="AG21" s="220"/>
      <c r="AH21" s="220"/>
      <c r="AI21" s="220"/>
      <c r="AJ21" s="220"/>
      <c r="AK21" s="220"/>
      <c r="AL21" s="220"/>
      <c r="AM21" s="221"/>
    </row>
    <row r="22" spans="1:39" ht="12.75" customHeight="1">
      <c r="A22" s="247"/>
      <c r="B22" s="248"/>
      <c r="C22" s="248"/>
      <c r="D22" s="248"/>
      <c r="E22" s="248"/>
      <c r="F22" s="248"/>
      <c r="G22" s="248"/>
      <c r="H22" s="248"/>
      <c r="I22" s="248"/>
      <c r="J22" s="248"/>
      <c r="K22" s="248"/>
      <c r="L22" s="248"/>
      <c r="M22" s="248"/>
      <c r="N22" s="248"/>
      <c r="O22" s="248"/>
      <c r="P22" s="248"/>
      <c r="Q22" s="248"/>
      <c r="R22" s="248"/>
      <c r="S22" s="249"/>
      <c r="T22" s="289" t="s">
        <v>63</v>
      </c>
      <c r="U22" s="290"/>
      <c r="V22" s="290"/>
      <c r="W22" s="291"/>
      <c r="X22" s="287" t="s">
        <v>15</v>
      </c>
      <c r="Y22" s="287"/>
      <c r="Z22" s="287"/>
      <c r="AA22" s="287"/>
      <c r="AB22" s="287"/>
      <c r="AC22" s="288"/>
      <c r="AD22" s="289" t="s">
        <v>63</v>
      </c>
      <c r="AE22" s="290"/>
      <c r="AF22" s="290"/>
      <c r="AG22" s="291"/>
      <c r="AH22" s="285" t="s">
        <v>15</v>
      </c>
      <c r="AI22" s="285"/>
      <c r="AJ22" s="285"/>
      <c r="AK22" s="285"/>
      <c r="AL22" s="285"/>
      <c r="AM22" s="286"/>
    </row>
    <row r="23" spans="1:39" ht="12.75" customHeight="1">
      <c r="A23" s="294" t="s">
        <v>86</v>
      </c>
      <c r="B23" s="1" t="s">
        <v>44</v>
      </c>
      <c r="C23" s="3"/>
      <c r="D23" s="3"/>
      <c r="E23" s="3"/>
      <c r="F23" s="3"/>
      <c r="G23" s="3"/>
      <c r="H23" s="3"/>
      <c r="I23" s="3"/>
      <c r="J23" s="3"/>
      <c r="K23" s="3"/>
      <c r="L23" s="3"/>
      <c r="M23" s="3"/>
      <c r="N23" s="3"/>
      <c r="O23" s="3"/>
      <c r="P23" s="3"/>
      <c r="Q23" s="3"/>
      <c r="R23" s="3"/>
      <c r="S23" s="4"/>
      <c r="T23" s="265" t="e">
        <f>COUNTIFS(#REF!,B23,#REF!,"&gt;0")</f>
        <v>#REF!</v>
      </c>
      <c r="U23" s="266"/>
      <c r="V23" s="267" t="s">
        <v>16</v>
      </c>
      <c r="W23" s="268"/>
      <c r="X23" s="275" t="e">
        <f>SUMIF(#REF!,B23,#REF!)</f>
        <v>#REF!</v>
      </c>
      <c r="Y23" s="276"/>
      <c r="Z23" s="276"/>
      <c r="AA23" s="276"/>
      <c r="AB23" s="19" t="s">
        <v>69</v>
      </c>
      <c r="AC23" s="20"/>
      <c r="AD23" s="265" t="e">
        <f>COUNTIFS(#REF!,B23,#REF!,"&gt;0")</f>
        <v>#REF!</v>
      </c>
      <c r="AE23" s="266"/>
      <c r="AF23" s="267" t="s">
        <v>16</v>
      </c>
      <c r="AG23" s="268"/>
      <c r="AH23" s="275" t="e">
        <f>SUMIF(#REF!,B23,#REF!)</f>
        <v>#REF!</v>
      </c>
      <c r="AI23" s="276"/>
      <c r="AJ23" s="276"/>
      <c r="AK23" s="276"/>
      <c r="AL23" s="19" t="s">
        <v>69</v>
      </c>
      <c r="AM23" s="20"/>
    </row>
    <row r="24" spans="1:39" ht="12.75" customHeight="1">
      <c r="A24" s="294"/>
      <c r="B24" s="21" t="s">
        <v>45</v>
      </c>
      <c r="C24" s="22"/>
      <c r="D24" s="22"/>
      <c r="E24" s="22"/>
      <c r="F24" s="22"/>
      <c r="G24" s="22"/>
      <c r="H24" s="22"/>
      <c r="I24" s="22"/>
      <c r="J24" s="22"/>
      <c r="K24" s="22"/>
      <c r="L24" s="22"/>
      <c r="M24" s="22"/>
      <c r="N24" s="22"/>
      <c r="O24" s="22"/>
      <c r="P24" s="22"/>
      <c r="Q24" s="22"/>
      <c r="R24" s="22"/>
      <c r="S24" s="23"/>
      <c r="T24" s="224" t="e">
        <f>COUNTIFS(#REF!,B24,#REF!,"&gt;0")</f>
        <v>#REF!</v>
      </c>
      <c r="U24" s="225"/>
      <c r="V24" s="226" t="s">
        <v>16</v>
      </c>
      <c r="W24" s="227"/>
      <c r="X24" s="259" t="e">
        <f>SUMIF(#REF!,B24,#REF!)</f>
        <v>#REF!</v>
      </c>
      <c r="Y24" s="260"/>
      <c r="Z24" s="260"/>
      <c r="AA24" s="260"/>
      <c r="AB24" s="24" t="s">
        <v>69</v>
      </c>
      <c r="AC24" s="25"/>
      <c r="AD24" s="224" t="e">
        <f>COUNTIFS(#REF!,B24,#REF!,"&gt;0")</f>
        <v>#REF!</v>
      </c>
      <c r="AE24" s="225"/>
      <c r="AF24" s="226" t="s">
        <v>16</v>
      </c>
      <c r="AG24" s="227"/>
      <c r="AH24" s="228" t="e">
        <f>SUMIF(#REF!,B24,#REF!)</f>
        <v>#REF!</v>
      </c>
      <c r="AI24" s="229"/>
      <c r="AJ24" s="229"/>
      <c r="AK24" s="229"/>
      <c r="AL24" s="24" t="s">
        <v>69</v>
      </c>
      <c r="AM24" s="25"/>
    </row>
    <row r="25" spans="1:39" ht="12.75" customHeight="1">
      <c r="A25" s="294"/>
      <c r="B25" s="21" t="s">
        <v>46</v>
      </c>
      <c r="C25" s="22"/>
      <c r="D25" s="22"/>
      <c r="E25" s="22"/>
      <c r="F25" s="22"/>
      <c r="G25" s="22"/>
      <c r="H25" s="22"/>
      <c r="I25" s="22"/>
      <c r="J25" s="22"/>
      <c r="K25" s="22"/>
      <c r="L25" s="22"/>
      <c r="M25" s="22"/>
      <c r="N25" s="22"/>
      <c r="O25" s="22"/>
      <c r="P25" s="22"/>
      <c r="Q25" s="22"/>
      <c r="R25" s="22"/>
      <c r="S25" s="23"/>
      <c r="T25" s="224" t="e">
        <f>COUNTIFS(#REF!,B25,#REF!,"&gt;0")</f>
        <v>#REF!</v>
      </c>
      <c r="U25" s="225"/>
      <c r="V25" s="226" t="s">
        <v>16</v>
      </c>
      <c r="W25" s="227"/>
      <c r="X25" s="228" t="e">
        <f>SUMIF(#REF!,B25,#REF!)</f>
        <v>#REF!</v>
      </c>
      <c r="Y25" s="229"/>
      <c r="Z25" s="229"/>
      <c r="AA25" s="229"/>
      <c r="AB25" s="24" t="s">
        <v>69</v>
      </c>
      <c r="AC25" s="25"/>
      <c r="AD25" s="224" t="e">
        <f>COUNTIFS(#REF!,B25,#REF!,"&gt;0")</f>
        <v>#REF!</v>
      </c>
      <c r="AE25" s="225"/>
      <c r="AF25" s="226" t="s">
        <v>16</v>
      </c>
      <c r="AG25" s="227"/>
      <c r="AH25" s="228" t="e">
        <f>SUMIF(#REF!,B25,#REF!)</f>
        <v>#REF!</v>
      </c>
      <c r="AI25" s="229"/>
      <c r="AJ25" s="229"/>
      <c r="AK25" s="229"/>
      <c r="AL25" s="24" t="s">
        <v>69</v>
      </c>
      <c r="AM25" s="25"/>
    </row>
    <row r="26" spans="1:39" ht="12.75" customHeight="1">
      <c r="A26" s="294"/>
      <c r="B26" s="26" t="s">
        <v>62</v>
      </c>
      <c r="C26" s="22"/>
      <c r="D26" s="22"/>
      <c r="E26" s="22"/>
      <c r="F26" s="22"/>
      <c r="G26" s="22"/>
      <c r="H26" s="22"/>
      <c r="I26" s="22"/>
      <c r="J26" s="22"/>
      <c r="K26" s="22"/>
      <c r="L26" s="22"/>
      <c r="M26" s="22"/>
      <c r="N26" s="22"/>
      <c r="O26" s="22"/>
      <c r="P26" s="22"/>
      <c r="Q26" s="22"/>
      <c r="R26" s="22"/>
      <c r="S26" s="22"/>
      <c r="T26" s="224" t="e">
        <f>COUNTIFS(#REF!,B26,#REF!,"&gt;0")</f>
        <v>#REF!</v>
      </c>
      <c r="U26" s="225"/>
      <c r="V26" s="226" t="s">
        <v>16</v>
      </c>
      <c r="W26" s="227"/>
      <c r="X26" s="228" t="e">
        <f>SUMIF(#REF!,B26,#REF!)</f>
        <v>#REF!</v>
      </c>
      <c r="Y26" s="229"/>
      <c r="Z26" s="229"/>
      <c r="AA26" s="229"/>
      <c r="AB26" s="27" t="s">
        <v>69</v>
      </c>
      <c r="AC26" s="25"/>
      <c r="AD26" s="224" t="e">
        <f>COUNTIFS(#REF!,B26,#REF!,"&gt;0")</f>
        <v>#REF!</v>
      </c>
      <c r="AE26" s="225"/>
      <c r="AF26" s="226" t="s">
        <v>16</v>
      </c>
      <c r="AG26" s="227"/>
      <c r="AH26" s="228" t="e">
        <f>SUMIF(#REF!,B26,#REF!)</f>
        <v>#REF!</v>
      </c>
      <c r="AI26" s="229"/>
      <c r="AJ26" s="229"/>
      <c r="AK26" s="229"/>
      <c r="AL26" s="27" t="s">
        <v>69</v>
      </c>
      <c r="AM26" s="25"/>
    </row>
    <row r="27" spans="1:39" ht="12.75" customHeight="1">
      <c r="A27" s="294"/>
      <c r="B27" s="21" t="s">
        <v>17</v>
      </c>
      <c r="C27" s="22"/>
      <c r="D27" s="22"/>
      <c r="E27" s="22"/>
      <c r="F27" s="22"/>
      <c r="G27" s="22"/>
      <c r="H27" s="22"/>
      <c r="I27" s="22"/>
      <c r="J27" s="22"/>
      <c r="K27" s="22"/>
      <c r="L27" s="22"/>
      <c r="M27" s="22"/>
      <c r="N27" s="22"/>
      <c r="O27" s="22"/>
      <c r="P27" s="22"/>
      <c r="Q27" s="22"/>
      <c r="R27" s="22"/>
      <c r="S27" s="22"/>
      <c r="T27" s="224" t="e">
        <f>COUNTIFS(#REF!,B27,#REF!,"&gt;0")</f>
        <v>#REF!</v>
      </c>
      <c r="U27" s="225"/>
      <c r="V27" s="226" t="s">
        <v>16</v>
      </c>
      <c r="W27" s="227"/>
      <c r="X27" s="228" t="e">
        <f>SUMIF(#REF!,B27,#REF!)</f>
        <v>#REF!</v>
      </c>
      <c r="Y27" s="229"/>
      <c r="Z27" s="229"/>
      <c r="AA27" s="229"/>
      <c r="AB27" s="27" t="s">
        <v>69</v>
      </c>
      <c r="AC27" s="25"/>
      <c r="AD27" s="224" t="e">
        <f>COUNTIFS(#REF!,B27,#REF!,"&gt;0")</f>
        <v>#REF!</v>
      </c>
      <c r="AE27" s="225"/>
      <c r="AF27" s="226" t="s">
        <v>16</v>
      </c>
      <c r="AG27" s="227"/>
      <c r="AH27" s="228" t="e">
        <f>SUMIF(#REF!,B27,#REF!)</f>
        <v>#REF!</v>
      </c>
      <c r="AI27" s="229"/>
      <c r="AJ27" s="229"/>
      <c r="AK27" s="229"/>
      <c r="AL27" s="27" t="s">
        <v>69</v>
      </c>
      <c r="AM27" s="25"/>
    </row>
    <row r="28" spans="1:39" ht="12.75" customHeight="1">
      <c r="A28" s="294"/>
      <c r="B28" s="21" t="s">
        <v>83</v>
      </c>
      <c r="C28" s="22"/>
      <c r="D28" s="22"/>
      <c r="E28" s="22"/>
      <c r="F28" s="22"/>
      <c r="G28" s="22"/>
      <c r="H28" s="22"/>
      <c r="I28" s="22"/>
      <c r="J28" s="22"/>
      <c r="K28" s="22"/>
      <c r="L28" s="22"/>
      <c r="M28" s="22"/>
      <c r="N28" s="22"/>
      <c r="O28" s="22"/>
      <c r="P28" s="22"/>
      <c r="Q28" s="22"/>
      <c r="R28" s="22"/>
      <c r="S28" s="22"/>
      <c r="T28" s="224" t="e">
        <f>COUNTIFS(#REF!,B28,#REF!,"&gt;0")</f>
        <v>#REF!</v>
      </c>
      <c r="U28" s="225"/>
      <c r="V28" s="226" t="s">
        <v>16</v>
      </c>
      <c r="W28" s="227"/>
      <c r="X28" s="228" t="e">
        <f>SUMIF(#REF!,B28,#REF!)</f>
        <v>#REF!</v>
      </c>
      <c r="Y28" s="229"/>
      <c r="Z28" s="229"/>
      <c r="AA28" s="229"/>
      <c r="AB28" s="24" t="s">
        <v>69</v>
      </c>
      <c r="AC28" s="25"/>
      <c r="AD28" s="224" t="e">
        <f>COUNTIFS(#REF!,B28,#REF!,"&gt;0")</f>
        <v>#REF!</v>
      </c>
      <c r="AE28" s="225"/>
      <c r="AF28" s="226" t="s">
        <v>16</v>
      </c>
      <c r="AG28" s="227"/>
      <c r="AH28" s="228" t="e">
        <f>SUMIF(#REF!,B28,#REF!)</f>
        <v>#REF!</v>
      </c>
      <c r="AI28" s="229"/>
      <c r="AJ28" s="229"/>
      <c r="AK28" s="229"/>
      <c r="AL28" s="24" t="s">
        <v>69</v>
      </c>
      <c r="AM28" s="25"/>
    </row>
    <row r="29" spans="1:39" ht="12.75" customHeight="1">
      <c r="A29" s="294"/>
      <c r="B29" s="21" t="s">
        <v>84</v>
      </c>
      <c r="C29" s="22"/>
      <c r="D29" s="22"/>
      <c r="E29" s="22"/>
      <c r="F29" s="22"/>
      <c r="G29" s="22"/>
      <c r="H29" s="22"/>
      <c r="I29" s="22"/>
      <c r="J29" s="22"/>
      <c r="K29" s="22"/>
      <c r="L29" s="22"/>
      <c r="M29" s="22"/>
      <c r="N29" s="22"/>
      <c r="O29" s="22"/>
      <c r="P29" s="22"/>
      <c r="Q29" s="22"/>
      <c r="R29" s="22"/>
      <c r="S29" s="22"/>
      <c r="T29" s="224" t="e">
        <f>COUNTIFS(#REF!,B29,#REF!,"&gt;0")</f>
        <v>#REF!</v>
      </c>
      <c r="U29" s="225"/>
      <c r="V29" s="226" t="s">
        <v>16</v>
      </c>
      <c r="W29" s="227"/>
      <c r="X29" s="228" t="e">
        <f>SUMIF(#REF!,B29,#REF!)</f>
        <v>#REF!</v>
      </c>
      <c r="Y29" s="229"/>
      <c r="Z29" s="229"/>
      <c r="AA29" s="229"/>
      <c r="AB29" s="24" t="s">
        <v>69</v>
      </c>
      <c r="AC29" s="25"/>
      <c r="AD29" s="224" t="e">
        <f>COUNTIFS(#REF!,B29,#REF!,"&gt;0")</f>
        <v>#REF!</v>
      </c>
      <c r="AE29" s="225"/>
      <c r="AF29" s="226" t="s">
        <v>16</v>
      </c>
      <c r="AG29" s="227"/>
      <c r="AH29" s="228" t="e">
        <f>SUMIF(#REF!,B29,#REF!)</f>
        <v>#REF!</v>
      </c>
      <c r="AI29" s="229"/>
      <c r="AJ29" s="229"/>
      <c r="AK29" s="229"/>
      <c r="AL29" s="24" t="s">
        <v>69</v>
      </c>
      <c r="AM29" s="25"/>
    </row>
    <row r="30" spans="1:39" ht="12.75" customHeight="1">
      <c r="A30" s="295"/>
      <c r="B30" s="28" t="s">
        <v>85</v>
      </c>
      <c r="C30" s="29"/>
      <c r="D30" s="29"/>
      <c r="E30" s="29"/>
      <c r="F30" s="29"/>
      <c r="G30" s="29"/>
      <c r="H30" s="29"/>
      <c r="I30" s="29"/>
      <c r="J30" s="29"/>
      <c r="K30" s="29"/>
      <c r="L30" s="29"/>
      <c r="M30" s="29"/>
      <c r="N30" s="29"/>
      <c r="O30" s="29"/>
      <c r="P30" s="29"/>
      <c r="Q30" s="29"/>
      <c r="R30" s="29"/>
      <c r="S30" s="29"/>
      <c r="T30" s="269" t="e">
        <f>COUNTIFS(#REF!,B30,#REF!,"&gt;0")</f>
        <v>#REF!</v>
      </c>
      <c r="U30" s="270"/>
      <c r="V30" s="271" t="s">
        <v>16</v>
      </c>
      <c r="W30" s="272"/>
      <c r="X30" s="273" t="e">
        <f>SUMIF(#REF!,B30,#REF!)</f>
        <v>#REF!</v>
      </c>
      <c r="Y30" s="274"/>
      <c r="Z30" s="274"/>
      <c r="AA30" s="274"/>
      <c r="AB30" s="30" t="s">
        <v>69</v>
      </c>
      <c r="AC30" s="31"/>
      <c r="AD30" s="255" t="e">
        <f>COUNTIFS(#REF!,B30,#REF!,"&gt;0")</f>
        <v>#REF!</v>
      </c>
      <c r="AE30" s="256"/>
      <c r="AF30" s="257" t="s">
        <v>16</v>
      </c>
      <c r="AG30" s="258"/>
      <c r="AH30" s="273" t="e">
        <f>SUMIF(#REF!,B30,#REF!)</f>
        <v>#REF!</v>
      </c>
      <c r="AI30" s="274"/>
      <c r="AJ30" s="274"/>
      <c r="AK30" s="274"/>
      <c r="AL30" s="30" t="s">
        <v>69</v>
      </c>
      <c r="AM30" s="31"/>
    </row>
    <row r="31" spans="1:39" ht="12.75" customHeight="1">
      <c r="A31" s="236" t="s">
        <v>59</v>
      </c>
      <c r="B31" s="1" t="s">
        <v>37</v>
      </c>
      <c r="C31" s="3"/>
      <c r="D31" s="3"/>
      <c r="E31" s="3"/>
      <c r="F31" s="3"/>
      <c r="G31" s="3"/>
      <c r="H31" s="3"/>
      <c r="I31" s="3"/>
      <c r="J31" s="3"/>
      <c r="K31" s="3"/>
      <c r="L31" s="3"/>
      <c r="M31" s="3"/>
      <c r="N31" s="3"/>
      <c r="O31" s="3"/>
      <c r="P31" s="3"/>
      <c r="Q31" s="3"/>
      <c r="R31" s="3"/>
      <c r="S31" s="3"/>
      <c r="T31" s="265" t="e">
        <f>COUNTIFS(#REF!,B31,#REF!,"&gt;0")</f>
        <v>#REF!</v>
      </c>
      <c r="U31" s="266"/>
      <c r="V31" s="267" t="s">
        <v>16</v>
      </c>
      <c r="W31" s="268"/>
      <c r="X31" s="275" t="e">
        <f>SUMIF(#REF!,B31,#REF!)</f>
        <v>#REF!</v>
      </c>
      <c r="Y31" s="276"/>
      <c r="Z31" s="276"/>
      <c r="AA31" s="276"/>
      <c r="AB31" s="32" t="s">
        <v>69</v>
      </c>
      <c r="AC31" s="20"/>
      <c r="AD31" s="265" t="e">
        <f>COUNTIFS(#REF!,B31,#REF!,"&gt;0")</f>
        <v>#REF!</v>
      </c>
      <c r="AE31" s="266"/>
      <c r="AF31" s="267" t="s">
        <v>16</v>
      </c>
      <c r="AG31" s="268"/>
      <c r="AH31" s="275" t="e">
        <f>SUMIF(#REF!,B31,#REF!)</f>
        <v>#REF!</v>
      </c>
      <c r="AI31" s="276"/>
      <c r="AJ31" s="276"/>
      <c r="AK31" s="276"/>
      <c r="AL31" s="32" t="s">
        <v>69</v>
      </c>
      <c r="AM31" s="20"/>
    </row>
    <row r="32" spans="1:39" ht="12.75" customHeight="1">
      <c r="A32" s="237"/>
      <c r="B32" s="7" t="s">
        <v>36</v>
      </c>
      <c r="C32" s="7"/>
      <c r="D32" s="7"/>
      <c r="E32" s="7"/>
      <c r="F32" s="7"/>
      <c r="G32" s="7"/>
      <c r="H32" s="7"/>
      <c r="I32" s="7"/>
      <c r="J32" s="7"/>
      <c r="K32" s="7"/>
      <c r="L32" s="7"/>
      <c r="M32" s="7"/>
      <c r="N32" s="7"/>
      <c r="O32" s="7"/>
      <c r="P32" s="7"/>
      <c r="Q32" s="7"/>
      <c r="R32" s="7"/>
      <c r="S32" s="7"/>
      <c r="T32" s="297" t="e">
        <f>COUNTIFS(#REF!,B32,#REF!,"&gt;0")</f>
        <v>#REF!</v>
      </c>
      <c r="U32" s="298"/>
      <c r="V32" s="283" t="s">
        <v>16</v>
      </c>
      <c r="W32" s="284"/>
      <c r="X32" s="277" t="e">
        <f>SUMIF(#REF!,B32,#REF!)</f>
        <v>#REF!</v>
      </c>
      <c r="Y32" s="278"/>
      <c r="Z32" s="278"/>
      <c r="AA32" s="278"/>
      <c r="AB32" s="33" t="s">
        <v>69</v>
      </c>
      <c r="AC32" s="34"/>
      <c r="AD32" s="261" t="e">
        <f>COUNTIFS(#REF!,B32,#REF!,"&gt;0")</f>
        <v>#REF!</v>
      </c>
      <c r="AE32" s="262"/>
      <c r="AF32" s="263" t="s">
        <v>16</v>
      </c>
      <c r="AG32" s="264"/>
      <c r="AH32" s="277" t="e">
        <f>SUMIF(#REF!,B32,#REF!)</f>
        <v>#REF!</v>
      </c>
      <c r="AI32" s="278"/>
      <c r="AJ32" s="278"/>
      <c r="AK32" s="278"/>
      <c r="AL32" s="33" t="s">
        <v>69</v>
      </c>
      <c r="AM32" s="34"/>
    </row>
    <row r="33" spans="1:39" ht="12.75" customHeight="1">
      <c r="A33" s="296" t="s">
        <v>34</v>
      </c>
      <c r="B33" s="3" t="s">
        <v>18</v>
      </c>
      <c r="C33" s="3"/>
      <c r="D33" s="3"/>
      <c r="E33" s="3"/>
      <c r="F33" s="3"/>
      <c r="G33" s="3"/>
      <c r="H33" s="3"/>
      <c r="I33" s="3"/>
      <c r="J33" s="3"/>
      <c r="K33" s="3"/>
      <c r="L33" s="3"/>
      <c r="M33" s="3"/>
      <c r="N33" s="3"/>
      <c r="O33" s="3"/>
      <c r="P33" s="3"/>
      <c r="Q33" s="3"/>
      <c r="R33" s="3"/>
      <c r="S33" s="3"/>
      <c r="T33" s="265" t="e">
        <f>COUNTIFS(#REF!,B33,#REF!,"&gt;0")</f>
        <v>#REF!</v>
      </c>
      <c r="U33" s="266"/>
      <c r="V33" s="267" t="s">
        <v>16</v>
      </c>
      <c r="W33" s="268"/>
      <c r="X33" s="259" t="e">
        <f>SUMIF(#REF!,B33,#REF!)</f>
        <v>#REF!</v>
      </c>
      <c r="Y33" s="260"/>
      <c r="Z33" s="260"/>
      <c r="AA33" s="260"/>
      <c r="AB33" s="35" t="s">
        <v>69</v>
      </c>
      <c r="AC33" s="36"/>
      <c r="AD33" s="232" t="e">
        <f>COUNTIFS(#REF!,B33,#REF!,"&gt;0")</f>
        <v>#REF!</v>
      </c>
      <c r="AE33" s="233"/>
      <c r="AF33" s="234" t="s">
        <v>16</v>
      </c>
      <c r="AG33" s="235"/>
      <c r="AH33" s="259" t="e">
        <f>SUMIF(#REF!,B33,#REF!)</f>
        <v>#REF!</v>
      </c>
      <c r="AI33" s="260"/>
      <c r="AJ33" s="260"/>
      <c r="AK33" s="260"/>
      <c r="AL33" s="35" t="s">
        <v>69</v>
      </c>
      <c r="AM33" s="36"/>
    </row>
    <row r="34" spans="1:39" ht="12.75" customHeight="1">
      <c r="A34" s="294"/>
      <c r="B34" s="22" t="s">
        <v>19</v>
      </c>
      <c r="C34" s="22"/>
      <c r="D34" s="22"/>
      <c r="E34" s="22"/>
      <c r="F34" s="22"/>
      <c r="G34" s="22"/>
      <c r="H34" s="22"/>
      <c r="I34" s="22"/>
      <c r="J34" s="22"/>
      <c r="K34" s="22"/>
      <c r="L34" s="22"/>
      <c r="M34" s="22"/>
      <c r="N34" s="22"/>
      <c r="O34" s="22"/>
      <c r="P34" s="22"/>
      <c r="Q34" s="22"/>
      <c r="R34" s="22"/>
      <c r="S34" s="22"/>
      <c r="T34" s="224" t="e">
        <f>COUNTIFS(#REF!,B34,#REF!,"&gt;0")</f>
        <v>#REF!</v>
      </c>
      <c r="U34" s="225"/>
      <c r="V34" s="226" t="s">
        <v>16</v>
      </c>
      <c r="W34" s="227"/>
      <c r="X34" s="228" t="e">
        <f>SUMIF(#REF!,B34,#REF!)</f>
        <v>#REF!</v>
      </c>
      <c r="Y34" s="229"/>
      <c r="Z34" s="229"/>
      <c r="AA34" s="229"/>
      <c r="AB34" s="24" t="s">
        <v>69</v>
      </c>
      <c r="AC34" s="25"/>
      <c r="AD34" s="224" t="e">
        <f>COUNTIFS(#REF!,B34,#REF!,"&gt;0")</f>
        <v>#REF!</v>
      </c>
      <c r="AE34" s="225"/>
      <c r="AF34" s="226" t="s">
        <v>16</v>
      </c>
      <c r="AG34" s="227"/>
      <c r="AH34" s="228" t="e">
        <f>SUMIF(#REF!,B34,#REF!)</f>
        <v>#REF!</v>
      </c>
      <c r="AI34" s="229"/>
      <c r="AJ34" s="229"/>
      <c r="AK34" s="229"/>
      <c r="AL34" s="24" t="s">
        <v>69</v>
      </c>
      <c r="AM34" s="25"/>
    </row>
    <row r="35" spans="1:39" ht="12.75" customHeight="1">
      <c r="A35" s="294"/>
      <c r="B35" s="22" t="s">
        <v>20</v>
      </c>
      <c r="C35" s="22"/>
      <c r="D35" s="22"/>
      <c r="E35" s="22"/>
      <c r="F35" s="22"/>
      <c r="G35" s="22"/>
      <c r="H35" s="22"/>
      <c r="I35" s="22"/>
      <c r="J35" s="22"/>
      <c r="K35" s="22"/>
      <c r="L35" s="22"/>
      <c r="M35" s="22"/>
      <c r="N35" s="22"/>
      <c r="O35" s="22"/>
      <c r="P35" s="22"/>
      <c r="Q35" s="22"/>
      <c r="R35" s="22"/>
      <c r="S35" s="22"/>
      <c r="T35" s="224" t="e">
        <f>COUNTIFS(#REF!,B35,#REF!,"&gt;0")</f>
        <v>#REF!</v>
      </c>
      <c r="U35" s="225"/>
      <c r="V35" s="226" t="s">
        <v>16</v>
      </c>
      <c r="W35" s="227"/>
      <c r="X35" s="228" t="e">
        <f>SUMIF(#REF!,B35,#REF!)</f>
        <v>#REF!</v>
      </c>
      <c r="Y35" s="229"/>
      <c r="Z35" s="229"/>
      <c r="AA35" s="229"/>
      <c r="AB35" s="24" t="s">
        <v>69</v>
      </c>
      <c r="AC35" s="25"/>
      <c r="AD35" s="224" t="e">
        <f>COUNTIFS(#REF!,B35,#REF!,"&gt;0")</f>
        <v>#REF!</v>
      </c>
      <c r="AE35" s="225"/>
      <c r="AF35" s="226" t="s">
        <v>16</v>
      </c>
      <c r="AG35" s="227"/>
      <c r="AH35" s="228" t="e">
        <f>SUMIF(#REF!,B35,#REF!)</f>
        <v>#REF!</v>
      </c>
      <c r="AI35" s="229"/>
      <c r="AJ35" s="229"/>
      <c r="AK35" s="229"/>
      <c r="AL35" s="24" t="s">
        <v>69</v>
      </c>
      <c r="AM35" s="25"/>
    </row>
    <row r="36" spans="1:39" ht="12.75" customHeight="1">
      <c r="A36" s="294"/>
      <c r="B36" s="22" t="s">
        <v>21</v>
      </c>
      <c r="C36" s="22"/>
      <c r="D36" s="22"/>
      <c r="E36" s="22"/>
      <c r="F36" s="22"/>
      <c r="G36" s="22"/>
      <c r="H36" s="22"/>
      <c r="I36" s="22"/>
      <c r="J36" s="22"/>
      <c r="K36" s="22"/>
      <c r="L36" s="22"/>
      <c r="M36" s="22"/>
      <c r="N36" s="22"/>
      <c r="O36" s="22"/>
      <c r="P36" s="22"/>
      <c r="Q36" s="22"/>
      <c r="R36" s="22"/>
      <c r="S36" s="22"/>
      <c r="T36" s="224" t="e">
        <f>COUNTIFS(#REF!,B36,#REF!,"&gt;0")</f>
        <v>#REF!</v>
      </c>
      <c r="U36" s="225"/>
      <c r="V36" s="226" t="s">
        <v>16</v>
      </c>
      <c r="W36" s="227"/>
      <c r="X36" s="228" t="e">
        <f>SUMIF(#REF!,B36,#REF!)</f>
        <v>#REF!</v>
      </c>
      <c r="Y36" s="229"/>
      <c r="Z36" s="229"/>
      <c r="AA36" s="229"/>
      <c r="AB36" s="24" t="s">
        <v>69</v>
      </c>
      <c r="AC36" s="25"/>
      <c r="AD36" s="224" t="e">
        <f>COUNTIFS(#REF!,B36,#REF!,"&gt;0")</f>
        <v>#REF!</v>
      </c>
      <c r="AE36" s="225"/>
      <c r="AF36" s="226" t="s">
        <v>16</v>
      </c>
      <c r="AG36" s="227"/>
      <c r="AH36" s="228" t="e">
        <f>SUMIF(#REF!,B36,#REF!)</f>
        <v>#REF!</v>
      </c>
      <c r="AI36" s="229"/>
      <c r="AJ36" s="229"/>
      <c r="AK36" s="229"/>
      <c r="AL36" s="24" t="s">
        <v>69</v>
      </c>
      <c r="AM36" s="25"/>
    </row>
    <row r="37" spans="1:39" ht="12.75" customHeight="1">
      <c r="A37" s="294"/>
      <c r="B37" s="22" t="s">
        <v>22</v>
      </c>
      <c r="C37" s="22"/>
      <c r="D37" s="22"/>
      <c r="E37" s="22"/>
      <c r="F37" s="22"/>
      <c r="G37" s="22"/>
      <c r="H37" s="22"/>
      <c r="I37" s="22"/>
      <c r="J37" s="22"/>
      <c r="K37" s="22"/>
      <c r="L37" s="22"/>
      <c r="M37" s="22"/>
      <c r="N37" s="22"/>
      <c r="O37" s="22"/>
      <c r="P37" s="22"/>
      <c r="Q37" s="22"/>
      <c r="R37" s="22"/>
      <c r="S37" s="22"/>
      <c r="T37" s="224" t="e">
        <f>COUNTIFS(#REF!,B37,#REF!,"&gt;0")</f>
        <v>#REF!</v>
      </c>
      <c r="U37" s="225"/>
      <c r="V37" s="226" t="s">
        <v>16</v>
      </c>
      <c r="W37" s="227"/>
      <c r="X37" s="228" t="e">
        <f>SUMIF(#REF!,B37,#REF!)</f>
        <v>#REF!</v>
      </c>
      <c r="Y37" s="229"/>
      <c r="Z37" s="229"/>
      <c r="AA37" s="229"/>
      <c r="AB37" s="24" t="s">
        <v>69</v>
      </c>
      <c r="AC37" s="25"/>
      <c r="AD37" s="224" t="e">
        <f>COUNTIFS(#REF!,B37,#REF!,"&gt;0")</f>
        <v>#REF!</v>
      </c>
      <c r="AE37" s="225"/>
      <c r="AF37" s="226" t="s">
        <v>16</v>
      </c>
      <c r="AG37" s="227"/>
      <c r="AH37" s="228" t="e">
        <f>SUMIF(#REF!,B37,#REF!)</f>
        <v>#REF!</v>
      </c>
      <c r="AI37" s="229"/>
      <c r="AJ37" s="229"/>
      <c r="AK37" s="229"/>
      <c r="AL37" s="24" t="s">
        <v>69</v>
      </c>
      <c r="AM37" s="25"/>
    </row>
    <row r="38" spans="1:39" ht="12.75" customHeight="1">
      <c r="A38" s="294"/>
      <c r="B38" s="22" t="s">
        <v>23</v>
      </c>
      <c r="C38" s="22"/>
      <c r="D38" s="22"/>
      <c r="E38" s="22"/>
      <c r="F38" s="22"/>
      <c r="G38" s="22"/>
      <c r="H38" s="22"/>
      <c r="I38" s="22"/>
      <c r="J38" s="22"/>
      <c r="K38" s="22"/>
      <c r="L38" s="22"/>
      <c r="M38" s="22"/>
      <c r="N38" s="22"/>
      <c r="O38" s="22"/>
      <c r="P38" s="22"/>
      <c r="Q38" s="22"/>
      <c r="R38" s="22"/>
      <c r="S38" s="22"/>
      <c r="T38" s="224" t="e">
        <f>COUNTIFS(#REF!,B38,#REF!,"&gt;0")</f>
        <v>#REF!</v>
      </c>
      <c r="U38" s="225"/>
      <c r="V38" s="226" t="s">
        <v>16</v>
      </c>
      <c r="W38" s="227"/>
      <c r="X38" s="228" t="e">
        <f>SUMIF(#REF!,B38,#REF!)</f>
        <v>#REF!</v>
      </c>
      <c r="Y38" s="229"/>
      <c r="Z38" s="229"/>
      <c r="AA38" s="229"/>
      <c r="AB38" s="24" t="s">
        <v>69</v>
      </c>
      <c r="AC38" s="25"/>
      <c r="AD38" s="224" t="e">
        <f>COUNTIFS(#REF!,B38,#REF!,"&gt;0")</f>
        <v>#REF!</v>
      </c>
      <c r="AE38" s="225"/>
      <c r="AF38" s="226" t="s">
        <v>16</v>
      </c>
      <c r="AG38" s="227"/>
      <c r="AH38" s="228" t="e">
        <f>SUMIF(#REF!,B38,#REF!)</f>
        <v>#REF!</v>
      </c>
      <c r="AI38" s="229"/>
      <c r="AJ38" s="229"/>
      <c r="AK38" s="229"/>
      <c r="AL38" s="24" t="s">
        <v>69</v>
      </c>
      <c r="AM38" s="25"/>
    </row>
    <row r="39" spans="1:39" ht="12.75" customHeight="1">
      <c r="A39" s="294"/>
      <c r="B39" s="22" t="s">
        <v>24</v>
      </c>
      <c r="C39" s="22"/>
      <c r="D39" s="22"/>
      <c r="E39" s="22"/>
      <c r="F39" s="22"/>
      <c r="G39" s="22"/>
      <c r="H39" s="22"/>
      <c r="I39" s="22"/>
      <c r="J39" s="22"/>
      <c r="K39" s="22"/>
      <c r="L39" s="22"/>
      <c r="M39" s="22"/>
      <c r="N39" s="22"/>
      <c r="O39" s="22"/>
      <c r="P39" s="22"/>
      <c r="Q39" s="22"/>
      <c r="R39" s="22"/>
      <c r="S39" s="22"/>
      <c r="T39" s="224" t="e">
        <f>COUNTIFS(#REF!,B39,#REF!,"&gt;0")</f>
        <v>#REF!</v>
      </c>
      <c r="U39" s="225"/>
      <c r="V39" s="226" t="s">
        <v>16</v>
      </c>
      <c r="W39" s="227"/>
      <c r="X39" s="228" t="e">
        <f>SUMIF(#REF!,B39,#REF!)</f>
        <v>#REF!</v>
      </c>
      <c r="Y39" s="229"/>
      <c r="Z39" s="229"/>
      <c r="AA39" s="229"/>
      <c r="AB39" s="24" t="s">
        <v>69</v>
      </c>
      <c r="AC39" s="25"/>
      <c r="AD39" s="224" t="e">
        <f>COUNTIFS(#REF!,B39,#REF!,"&gt;0")</f>
        <v>#REF!</v>
      </c>
      <c r="AE39" s="225"/>
      <c r="AF39" s="226" t="s">
        <v>16</v>
      </c>
      <c r="AG39" s="227"/>
      <c r="AH39" s="228" t="e">
        <f>SUMIF(#REF!,B39,#REF!)</f>
        <v>#REF!</v>
      </c>
      <c r="AI39" s="229"/>
      <c r="AJ39" s="229"/>
      <c r="AK39" s="229"/>
      <c r="AL39" s="24" t="s">
        <v>69</v>
      </c>
      <c r="AM39" s="25"/>
    </row>
    <row r="40" spans="1:39" ht="12.75" customHeight="1">
      <c r="A40" s="294"/>
      <c r="B40" s="22" t="s">
        <v>25</v>
      </c>
      <c r="C40" s="22"/>
      <c r="D40" s="22"/>
      <c r="E40" s="22"/>
      <c r="F40" s="22"/>
      <c r="G40" s="22"/>
      <c r="H40" s="22"/>
      <c r="I40" s="22"/>
      <c r="J40" s="22"/>
      <c r="K40" s="22"/>
      <c r="L40" s="22"/>
      <c r="M40" s="22"/>
      <c r="N40" s="22"/>
      <c r="O40" s="22"/>
      <c r="P40" s="22"/>
      <c r="Q40" s="22"/>
      <c r="R40" s="22"/>
      <c r="S40" s="22"/>
      <c r="T40" s="279" t="s">
        <v>74</v>
      </c>
      <c r="U40" s="280"/>
      <c r="V40" s="226" t="s">
        <v>75</v>
      </c>
      <c r="W40" s="227"/>
      <c r="X40" s="281" t="s">
        <v>74</v>
      </c>
      <c r="Y40" s="282"/>
      <c r="Z40" s="282"/>
      <c r="AA40" s="282"/>
      <c r="AB40" s="24" t="s">
        <v>69</v>
      </c>
      <c r="AC40" s="25"/>
      <c r="AD40" s="224" t="e">
        <f>COUNTIFS(#REF!,B40,#REF!,"&gt;0")</f>
        <v>#REF!</v>
      </c>
      <c r="AE40" s="225"/>
      <c r="AF40" s="226" t="s">
        <v>16</v>
      </c>
      <c r="AG40" s="227"/>
      <c r="AH40" s="228" t="e">
        <f>SUMIF(#REF!,B40,#REF!)</f>
        <v>#REF!</v>
      </c>
      <c r="AI40" s="229"/>
      <c r="AJ40" s="229"/>
      <c r="AK40" s="229"/>
      <c r="AL40" s="24" t="s">
        <v>69</v>
      </c>
      <c r="AM40" s="25"/>
    </row>
    <row r="41" spans="1:39" ht="12.75" customHeight="1">
      <c r="A41" s="295"/>
      <c r="B41" s="29" t="s">
        <v>61</v>
      </c>
      <c r="C41" s="29"/>
      <c r="D41" s="29"/>
      <c r="E41" s="29"/>
      <c r="F41" s="29"/>
      <c r="G41" s="29"/>
      <c r="H41" s="29"/>
      <c r="I41" s="29"/>
      <c r="J41" s="29"/>
      <c r="K41" s="29"/>
      <c r="L41" s="29"/>
      <c r="M41" s="29"/>
      <c r="N41" s="29"/>
      <c r="O41" s="29"/>
      <c r="P41" s="29"/>
      <c r="Q41" s="29"/>
      <c r="R41" s="29"/>
      <c r="S41" s="29"/>
      <c r="T41" s="269" t="e">
        <f>COUNTIFS(#REF!,B41,#REF!,"&gt;0")</f>
        <v>#REF!</v>
      </c>
      <c r="U41" s="270"/>
      <c r="V41" s="271" t="s">
        <v>16</v>
      </c>
      <c r="W41" s="272"/>
      <c r="X41" s="273" t="e">
        <f>SUMIF(#REF!,B41,#REF!)</f>
        <v>#REF!</v>
      </c>
      <c r="Y41" s="274"/>
      <c r="Z41" s="274"/>
      <c r="AA41" s="274"/>
      <c r="AB41" s="30" t="s">
        <v>69</v>
      </c>
      <c r="AC41" s="31"/>
      <c r="AD41" s="255" t="e">
        <f>COUNTIFS(#REF!,B41,#REF!,"&gt;0")</f>
        <v>#REF!</v>
      </c>
      <c r="AE41" s="256"/>
      <c r="AF41" s="257" t="s">
        <v>16</v>
      </c>
      <c r="AG41" s="258"/>
      <c r="AH41" s="273" t="e">
        <f>SUMIF(#REF!,B41,#REF!)</f>
        <v>#REF!</v>
      </c>
      <c r="AI41" s="274"/>
      <c r="AJ41" s="274"/>
      <c r="AK41" s="274"/>
      <c r="AL41" s="30" t="s">
        <v>69</v>
      </c>
      <c r="AM41" s="31"/>
    </row>
    <row r="42" spans="1:39" ht="12.75" customHeight="1">
      <c r="A42" s="236" t="s">
        <v>60</v>
      </c>
      <c r="B42" s="3" t="s">
        <v>26</v>
      </c>
      <c r="C42" s="3"/>
      <c r="D42" s="3"/>
      <c r="E42" s="3"/>
      <c r="F42" s="3"/>
      <c r="G42" s="3"/>
      <c r="H42" s="3"/>
      <c r="I42" s="3"/>
      <c r="J42" s="3"/>
      <c r="K42" s="3"/>
      <c r="L42" s="3"/>
      <c r="M42" s="3"/>
      <c r="N42" s="3"/>
      <c r="O42" s="3"/>
      <c r="P42" s="3"/>
      <c r="Q42" s="3"/>
      <c r="R42" s="3"/>
      <c r="S42" s="3"/>
      <c r="T42" s="265" t="e">
        <f>COUNTIFS(#REF!,B42,#REF!,"&gt;0")</f>
        <v>#REF!</v>
      </c>
      <c r="U42" s="266"/>
      <c r="V42" s="267" t="s">
        <v>16</v>
      </c>
      <c r="W42" s="268"/>
      <c r="X42" s="275" t="e">
        <f>SUMIF(#REF!,B42,#REF!)</f>
        <v>#REF!</v>
      </c>
      <c r="Y42" s="276"/>
      <c r="Z42" s="276"/>
      <c r="AA42" s="276"/>
      <c r="AB42" s="32" t="s">
        <v>69</v>
      </c>
      <c r="AC42" s="20"/>
      <c r="AD42" s="265" t="e">
        <f>COUNTIFS(#REF!,B42,#REF!,"&gt;0")</f>
        <v>#REF!</v>
      </c>
      <c r="AE42" s="266"/>
      <c r="AF42" s="267" t="s">
        <v>16</v>
      </c>
      <c r="AG42" s="268"/>
      <c r="AH42" s="275" t="e">
        <f>SUMIF(#REF!,B42,#REF!)</f>
        <v>#REF!</v>
      </c>
      <c r="AI42" s="276"/>
      <c r="AJ42" s="276"/>
      <c r="AK42" s="276"/>
      <c r="AL42" s="32" t="s">
        <v>69</v>
      </c>
      <c r="AM42" s="20"/>
    </row>
    <row r="43" spans="1:39" ht="12.75" customHeight="1">
      <c r="A43" s="237"/>
      <c r="B43" s="7" t="s">
        <v>27</v>
      </c>
      <c r="C43" s="7"/>
      <c r="D43" s="7"/>
      <c r="E43" s="7"/>
      <c r="F43" s="7"/>
      <c r="G43" s="7"/>
      <c r="H43" s="7"/>
      <c r="I43" s="7"/>
      <c r="J43" s="7"/>
      <c r="K43" s="7"/>
      <c r="L43" s="7"/>
      <c r="M43" s="7"/>
      <c r="N43" s="7"/>
      <c r="O43" s="7"/>
      <c r="P43" s="7"/>
      <c r="Q43" s="7"/>
      <c r="R43" s="7"/>
      <c r="S43" s="7"/>
      <c r="T43" s="261" t="e">
        <f>COUNTIFS(#REF!,B43,#REF!,"&gt;0")</f>
        <v>#REF!</v>
      </c>
      <c r="U43" s="262"/>
      <c r="V43" s="263" t="s">
        <v>16</v>
      </c>
      <c r="W43" s="264"/>
      <c r="X43" s="277" t="e">
        <f>SUMIF(#REF!,B43,#REF!)</f>
        <v>#REF!</v>
      </c>
      <c r="Y43" s="278"/>
      <c r="Z43" s="278"/>
      <c r="AA43" s="278"/>
      <c r="AB43" s="33" t="s">
        <v>69</v>
      </c>
      <c r="AC43" s="34"/>
      <c r="AD43" s="261" t="e">
        <f>COUNTIFS(#REF!,B43,#REF!,"&gt;0")</f>
        <v>#REF!</v>
      </c>
      <c r="AE43" s="262"/>
      <c r="AF43" s="263" t="s">
        <v>16</v>
      </c>
      <c r="AG43" s="264"/>
      <c r="AH43" s="277" t="e">
        <f>SUMIF(#REF!,B43,#REF!)</f>
        <v>#REF!</v>
      </c>
      <c r="AI43" s="278"/>
      <c r="AJ43" s="278"/>
      <c r="AK43" s="278"/>
      <c r="AL43" s="33" t="s">
        <v>69</v>
      </c>
      <c r="AM43" s="34"/>
    </row>
    <row r="44" spans="1:39" ht="12.75" customHeight="1">
      <c r="A44" s="296" t="s">
        <v>35</v>
      </c>
      <c r="B44" s="1" t="s">
        <v>28</v>
      </c>
      <c r="C44" s="3"/>
      <c r="D44" s="3"/>
      <c r="E44" s="3"/>
      <c r="F44" s="3"/>
      <c r="G44" s="3"/>
      <c r="H44" s="3"/>
      <c r="I44" s="3"/>
      <c r="J44" s="3"/>
      <c r="K44" s="3"/>
      <c r="L44" s="3"/>
      <c r="M44" s="3"/>
      <c r="N44" s="3"/>
      <c r="O44" s="3"/>
      <c r="P44" s="3"/>
      <c r="Q44" s="3"/>
      <c r="R44" s="3"/>
      <c r="S44" s="3"/>
      <c r="T44" s="232" t="e">
        <f>COUNTIFS(#REF!,B44,#REF!,"&gt;0")</f>
        <v>#REF!</v>
      </c>
      <c r="U44" s="233"/>
      <c r="V44" s="234" t="s">
        <v>16</v>
      </c>
      <c r="W44" s="235"/>
      <c r="X44" s="259" t="e">
        <f>SUMIF(#REF!,B44,#REF!)</f>
        <v>#REF!</v>
      </c>
      <c r="Y44" s="260"/>
      <c r="Z44" s="260"/>
      <c r="AA44" s="260"/>
      <c r="AB44" s="35" t="s">
        <v>69</v>
      </c>
      <c r="AC44" s="36"/>
      <c r="AD44" s="232" t="e">
        <f>COUNTIFS(#REF!,B44,#REF!,"&gt;0")</f>
        <v>#REF!</v>
      </c>
      <c r="AE44" s="233"/>
      <c r="AF44" s="234" t="s">
        <v>16</v>
      </c>
      <c r="AG44" s="235"/>
      <c r="AH44" s="259" t="e">
        <f>SUMIF(#REF!,B44,#REF!)</f>
        <v>#REF!</v>
      </c>
      <c r="AI44" s="260"/>
      <c r="AJ44" s="260"/>
      <c r="AK44" s="260"/>
      <c r="AL44" s="35" t="s">
        <v>69</v>
      </c>
      <c r="AM44" s="36"/>
    </row>
    <row r="45" spans="1:39" ht="12.75" customHeight="1">
      <c r="A45" s="294"/>
      <c r="B45" s="21" t="s">
        <v>29</v>
      </c>
      <c r="C45" s="22"/>
      <c r="D45" s="22"/>
      <c r="E45" s="22"/>
      <c r="F45" s="22"/>
      <c r="G45" s="22"/>
      <c r="H45" s="22"/>
      <c r="I45" s="22"/>
      <c r="J45" s="22"/>
      <c r="K45" s="22"/>
      <c r="L45" s="22"/>
      <c r="M45" s="22"/>
      <c r="N45" s="22"/>
      <c r="O45" s="22"/>
      <c r="P45" s="22"/>
      <c r="Q45" s="22"/>
      <c r="R45" s="22"/>
      <c r="S45" s="22"/>
      <c r="T45" s="224" t="e">
        <f>COUNTIFS(#REF!,B45,#REF!,"&gt;0")</f>
        <v>#REF!</v>
      </c>
      <c r="U45" s="225"/>
      <c r="V45" s="226" t="s">
        <v>16</v>
      </c>
      <c r="W45" s="227"/>
      <c r="X45" s="228" t="e">
        <f>SUMIF(#REF!,B45,#REF!)</f>
        <v>#REF!</v>
      </c>
      <c r="Y45" s="229"/>
      <c r="Z45" s="229"/>
      <c r="AA45" s="229"/>
      <c r="AB45" s="24" t="s">
        <v>69</v>
      </c>
      <c r="AC45" s="25"/>
      <c r="AD45" s="224" t="e">
        <f>COUNTIFS(#REF!,B45,#REF!,"&gt;0")</f>
        <v>#REF!</v>
      </c>
      <c r="AE45" s="225"/>
      <c r="AF45" s="226" t="s">
        <v>16</v>
      </c>
      <c r="AG45" s="227"/>
      <c r="AH45" s="228" t="e">
        <f>SUMIF(#REF!,B45,#REF!)</f>
        <v>#REF!</v>
      </c>
      <c r="AI45" s="229"/>
      <c r="AJ45" s="229"/>
      <c r="AK45" s="229"/>
      <c r="AL45" s="24" t="s">
        <v>69</v>
      </c>
      <c r="AM45" s="25"/>
    </row>
    <row r="46" spans="1:39" ht="12.75" customHeight="1">
      <c r="A46" s="294"/>
      <c r="B46" s="21" t="s">
        <v>30</v>
      </c>
      <c r="C46" s="22"/>
      <c r="D46" s="22"/>
      <c r="E46" s="22"/>
      <c r="F46" s="22"/>
      <c r="G46" s="22"/>
      <c r="H46" s="22"/>
      <c r="I46" s="22"/>
      <c r="J46" s="22"/>
      <c r="K46" s="22"/>
      <c r="L46" s="22"/>
      <c r="M46" s="22"/>
      <c r="N46" s="22"/>
      <c r="O46" s="22"/>
      <c r="P46" s="22"/>
      <c r="Q46" s="22"/>
      <c r="R46" s="22"/>
      <c r="S46" s="22"/>
      <c r="T46" s="224" t="e">
        <f>COUNTIFS(#REF!,B46,#REF!,"&gt;0")</f>
        <v>#REF!</v>
      </c>
      <c r="U46" s="225"/>
      <c r="V46" s="226" t="s">
        <v>16</v>
      </c>
      <c r="W46" s="227"/>
      <c r="X46" s="228" t="e">
        <f>SUMIF(#REF!,B46,#REF!)</f>
        <v>#REF!</v>
      </c>
      <c r="Y46" s="229"/>
      <c r="Z46" s="229"/>
      <c r="AA46" s="229"/>
      <c r="AB46" s="24" t="s">
        <v>69</v>
      </c>
      <c r="AC46" s="25"/>
      <c r="AD46" s="224" t="e">
        <f>COUNTIFS(#REF!,B46,#REF!,"&gt;0")</f>
        <v>#REF!</v>
      </c>
      <c r="AE46" s="225"/>
      <c r="AF46" s="226" t="s">
        <v>16</v>
      </c>
      <c r="AG46" s="227"/>
      <c r="AH46" s="228" t="e">
        <f>SUMIF(#REF!,B46,#REF!)</f>
        <v>#REF!</v>
      </c>
      <c r="AI46" s="229"/>
      <c r="AJ46" s="229"/>
      <c r="AK46" s="229"/>
      <c r="AL46" s="24" t="s">
        <v>69</v>
      </c>
      <c r="AM46" s="25"/>
    </row>
    <row r="47" spans="1:39" ht="12.75" customHeight="1">
      <c r="A47" s="294"/>
      <c r="B47" s="21" t="s">
        <v>31</v>
      </c>
      <c r="C47" s="22"/>
      <c r="D47" s="22"/>
      <c r="E47" s="22"/>
      <c r="F47" s="22"/>
      <c r="G47" s="22"/>
      <c r="H47" s="22"/>
      <c r="I47" s="22"/>
      <c r="J47" s="22"/>
      <c r="K47" s="22"/>
      <c r="L47" s="22"/>
      <c r="M47" s="22"/>
      <c r="N47" s="22"/>
      <c r="O47" s="22"/>
      <c r="P47" s="22"/>
      <c r="Q47" s="22"/>
      <c r="R47" s="22"/>
      <c r="S47" s="22"/>
      <c r="T47" s="224" t="e">
        <f>COUNTIFS(#REF!,B47,#REF!,"&gt;0")</f>
        <v>#REF!</v>
      </c>
      <c r="U47" s="225"/>
      <c r="V47" s="226" t="s">
        <v>16</v>
      </c>
      <c r="W47" s="227"/>
      <c r="X47" s="228" t="e">
        <f>SUMIF(#REF!,B47,#REF!)</f>
        <v>#REF!</v>
      </c>
      <c r="Y47" s="229"/>
      <c r="Z47" s="229"/>
      <c r="AA47" s="229"/>
      <c r="AB47" s="24" t="s">
        <v>69</v>
      </c>
      <c r="AC47" s="25"/>
      <c r="AD47" s="224" t="e">
        <f>COUNTIFS(#REF!,B47,#REF!,"&gt;0")</f>
        <v>#REF!</v>
      </c>
      <c r="AE47" s="225"/>
      <c r="AF47" s="226" t="s">
        <v>16</v>
      </c>
      <c r="AG47" s="227"/>
      <c r="AH47" s="228" t="e">
        <f>SUMIF(#REF!,B47,#REF!)</f>
        <v>#REF!</v>
      </c>
      <c r="AI47" s="229"/>
      <c r="AJ47" s="229"/>
      <c r="AK47" s="229"/>
      <c r="AL47" s="24" t="s">
        <v>69</v>
      </c>
      <c r="AM47" s="25"/>
    </row>
    <row r="48" spans="1:39" ht="12.75" customHeight="1">
      <c r="A48" s="294"/>
      <c r="B48" s="21" t="s">
        <v>32</v>
      </c>
      <c r="C48" s="22"/>
      <c r="D48" s="22"/>
      <c r="E48" s="22"/>
      <c r="F48" s="22"/>
      <c r="G48" s="22"/>
      <c r="H48" s="22"/>
      <c r="I48" s="22"/>
      <c r="J48" s="22"/>
      <c r="K48" s="22"/>
      <c r="L48" s="22"/>
      <c r="M48" s="22"/>
      <c r="N48" s="22"/>
      <c r="O48" s="22"/>
      <c r="P48" s="22"/>
      <c r="Q48" s="22"/>
      <c r="R48" s="22"/>
      <c r="S48" s="22"/>
      <c r="T48" s="224" t="e">
        <f>COUNTIFS(#REF!,B48,#REF!,"&gt;0")</f>
        <v>#REF!</v>
      </c>
      <c r="U48" s="225"/>
      <c r="V48" s="226" t="s">
        <v>16</v>
      </c>
      <c r="W48" s="227"/>
      <c r="X48" s="228" t="e">
        <f>SUMIF(#REF!,B48,#REF!)</f>
        <v>#REF!</v>
      </c>
      <c r="Y48" s="229"/>
      <c r="Z48" s="229"/>
      <c r="AA48" s="229"/>
      <c r="AB48" s="24" t="s">
        <v>69</v>
      </c>
      <c r="AC48" s="25"/>
      <c r="AD48" s="224" t="e">
        <f>COUNTIFS(#REF!,B48,#REF!,"&gt;0")</f>
        <v>#REF!</v>
      </c>
      <c r="AE48" s="225"/>
      <c r="AF48" s="226" t="s">
        <v>16</v>
      </c>
      <c r="AG48" s="227"/>
      <c r="AH48" s="228" t="e">
        <f>SUMIF(#REF!,B48,#REF!)</f>
        <v>#REF!</v>
      </c>
      <c r="AI48" s="229"/>
      <c r="AJ48" s="229"/>
      <c r="AK48" s="229"/>
      <c r="AL48" s="24" t="s">
        <v>69</v>
      </c>
      <c r="AM48" s="25"/>
    </row>
    <row r="49" spans="1:39" ht="12.75" customHeight="1">
      <c r="A49" s="294"/>
      <c r="B49" s="21" t="s">
        <v>33</v>
      </c>
      <c r="C49" s="22"/>
      <c r="D49" s="22"/>
      <c r="E49" s="22"/>
      <c r="F49" s="22"/>
      <c r="G49" s="22"/>
      <c r="H49" s="22"/>
      <c r="I49" s="22"/>
      <c r="J49" s="22"/>
      <c r="K49" s="22"/>
      <c r="L49" s="22"/>
      <c r="M49" s="22"/>
      <c r="N49" s="22"/>
      <c r="O49" s="22"/>
      <c r="P49" s="22"/>
      <c r="Q49" s="22"/>
      <c r="R49" s="22"/>
      <c r="S49" s="22"/>
      <c r="T49" s="224" t="e">
        <f>COUNTIFS(#REF!,B49,#REF!,"&gt;0")</f>
        <v>#REF!</v>
      </c>
      <c r="U49" s="225"/>
      <c r="V49" s="226" t="s">
        <v>16</v>
      </c>
      <c r="W49" s="227"/>
      <c r="X49" s="228" t="e">
        <f>SUMIF(#REF!,B49,#REF!)</f>
        <v>#REF!</v>
      </c>
      <c r="Y49" s="229"/>
      <c r="Z49" s="229"/>
      <c r="AA49" s="229"/>
      <c r="AB49" s="24" t="s">
        <v>69</v>
      </c>
      <c r="AC49" s="25"/>
      <c r="AD49" s="224" t="e">
        <f>COUNTIFS(#REF!,B49,#REF!,"&gt;0")</f>
        <v>#REF!</v>
      </c>
      <c r="AE49" s="225"/>
      <c r="AF49" s="226" t="s">
        <v>16</v>
      </c>
      <c r="AG49" s="227"/>
      <c r="AH49" s="228" t="e">
        <f>SUMIF(#REF!,B49,#REF!)</f>
        <v>#REF!</v>
      </c>
      <c r="AI49" s="229"/>
      <c r="AJ49" s="229"/>
      <c r="AK49" s="229"/>
      <c r="AL49" s="24" t="s">
        <v>69</v>
      </c>
      <c r="AM49" s="25"/>
    </row>
    <row r="50" spans="1:39" ht="12.75" customHeight="1">
      <c r="A50" s="294"/>
      <c r="B50" s="21" t="s">
        <v>47</v>
      </c>
      <c r="C50" s="22"/>
      <c r="D50" s="22"/>
      <c r="E50" s="22"/>
      <c r="F50" s="22"/>
      <c r="G50" s="22"/>
      <c r="H50" s="22"/>
      <c r="I50" s="22"/>
      <c r="J50" s="22"/>
      <c r="K50" s="22"/>
      <c r="L50" s="22"/>
      <c r="M50" s="22"/>
      <c r="N50" s="22"/>
      <c r="O50" s="22"/>
      <c r="P50" s="22"/>
      <c r="Q50" s="22"/>
      <c r="R50" s="22"/>
      <c r="S50" s="22"/>
      <c r="T50" s="224" t="e">
        <f>COUNTIFS(#REF!,B50,#REF!,"&gt;0")</f>
        <v>#REF!</v>
      </c>
      <c r="U50" s="225"/>
      <c r="V50" s="226" t="s">
        <v>16</v>
      </c>
      <c r="W50" s="227"/>
      <c r="X50" s="228" t="e">
        <f>SUMIF(#REF!,B50,#REF!)</f>
        <v>#REF!</v>
      </c>
      <c r="Y50" s="229"/>
      <c r="Z50" s="229"/>
      <c r="AA50" s="229"/>
      <c r="AB50" s="24" t="s">
        <v>69</v>
      </c>
      <c r="AC50" s="25"/>
      <c r="AD50" s="224" t="e">
        <f>COUNTIFS(#REF!,B50,#REF!,"&gt;0")</f>
        <v>#REF!</v>
      </c>
      <c r="AE50" s="225"/>
      <c r="AF50" s="226" t="s">
        <v>16</v>
      </c>
      <c r="AG50" s="227"/>
      <c r="AH50" s="228" t="e">
        <f>SUMIF(#REF!,B50,#REF!)</f>
        <v>#REF!</v>
      </c>
      <c r="AI50" s="229"/>
      <c r="AJ50" s="229"/>
      <c r="AK50" s="229"/>
      <c r="AL50" s="24" t="s">
        <v>69</v>
      </c>
      <c r="AM50" s="25"/>
    </row>
    <row r="51" spans="1:39" ht="12.75" customHeight="1">
      <c r="A51" s="294"/>
      <c r="B51" s="21" t="s">
        <v>48</v>
      </c>
      <c r="C51" s="22"/>
      <c r="D51" s="22"/>
      <c r="E51" s="22"/>
      <c r="F51" s="22"/>
      <c r="G51" s="22"/>
      <c r="H51" s="22"/>
      <c r="I51" s="22"/>
      <c r="J51" s="22"/>
      <c r="K51" s="22"/>
      <c r="L51" s="22"/>
      <c r="M51" s="22"/>
      <c r="N51" s="22"/>
      <c r="O51" s="22"/>
      <c r="P51" s="22"/>
      <c r="Q51" s="22"/>
      <c r="R51" s="22"/>
      <c r="S51" s="22"/>
      <c r="T51" s="224" t="e">
        <f>COUNTIFS(#REF!,B51,#REF!,"&gt;0")</f>
        <v>#REF!</v>
      </c>
      <c r="U51" s="225"/>
      <c r="V51" s="226" t="s">
        <v>16</v>
      </c>
      <c r="W51" s="227"/>
      <c r="X51" s="228" t="e">
        <f>SUMIF(#REF!,B51,#REF!)</f>
        <v>#REF!</v>
      </c>
      <c r="Y51" s="229"/>
      <c r="Z51" s="229"/>
      <c r="AA51" s="229"/>
      <c r="AB51" s="24" t="s">
        <v>69</v>
      </c>
      <c r="AC51" s="25"/>
      <c r="AD51" s="224" t="e">
        <f>COUNTIFS(#REF!,B51,#REF!,"&gt;0")</f>
        <v>#REF!</v>
      </c>
      <c r="AE51" s="225"/>
      <c r="AF51" s="226" t="s">
        <v>16</v>
      </c>
      <c r="AG51" s="227"/>
      <c r="AH51" s="228" t="e">
        <f>SUMIF(#REF!,B51,#REF!)</f>
        <v>#REF!</v>
      </c>
      <c r="AI51" s="229"/>
      <c r="AJ51" s="229"/>
      <c r="AK51" s="229"/>
      <c r="AL51" s="24" t="s">
        <v>69</v>
      </c>
      <c r="AM51" s="25"/>
    </row>
    <row r="52" spans="1:39" ht="12.75" customHeight="1">
      <c r="A52" s="294"/>
      <c r="B52" s="21" t="s">
        <v>49</v>
      </c>
      <c r="C52" s="22"/>
      <c r="D52" s="22"/>
      <c r="E52" s="22"/>
      <c r="F52" s="22"/>
      <c r="G52" s="22"/>
      <c r="H52" s="22"/>
      <c r="I52" s="22"/>
      <c r="J52" s="22"/>
      <c r="K52" s="22"/>
      <c r="L52" s="22"/>
      <c r="M52" s="22"/>
      <c r="N52" s="22"/>
      <c r="O52" s="22"/>
      <c r="P52" s="22"/>
      <c r="Q52" s="22"/>
      <c r="R52" s="22"/>
      <c r="S52" s="22"/>
      <c r="T52" s="224" t="e">
        <f>COUNTIFS(#REF!,B52,#REF!,"&gt;0")</f>
        <v>#REF!</v>
      </c>
      <c r="U52" s="225"/>
      <c r="V52" s="226" t="s">
        <v>16</v>
      </c>
      <c r="W52" s="227"/>
      <c r="X52" s="228" t="e">
        <f>SUMIF(#REF!,B52,#REF!)</f>
        <v>#REF!</v>
      </c>
      <c r="Y52" s="229"/>
      <c r="Z52" s="229"/>
      <c r="AA52" s="229"/>
      <c r="AB52" s="24" t="s">
        <v>69</v>
      </c>
      <c r="AC52" s="25"/>
      <c r="AD52" s="224" t="e">
        <f>COUNTIFS(#REF!,B52,#REF!,"&gt;0")</f>
        <v>#REF!</v>
      </c>
      <c r="AE52" s="225"/>
      <c r="AF52" s="226" t="s">
        <v>16</v>
      </c>
      <c r="AG52" s="227"/>
      <c r="AH52" s="228" t="e">
        <f>SUMIF(#REF!,B52,#REF!)</f>
        <v>#REF!</v>
      </c>
      <c r="AI52" s="229"/>
      <c r="AJ52" s="229"/>
      <c r="AK52" s="229"/>
      <c r="AL52" s="24" t="s">
        <v>69</v>
      </c>
      <c r="AM52" s="25"/>
    </row>
    <row r="53" spans="1:39" ht="12.75" customHeight="1">
      <c r="A53" s="294"/>
      <c r="B53" s="21" t="s">
        <v>50</v>
      </c>
      <c r="C53" s="22"/>
      <c r="D53" s="22"/>
      <c r="E53" s="22"/>
      <c r="F53" s="22"/>
      <c r="G53" s="22"/>
      <c r="H53" s="22"/>
      <c r="I53" s="22"/>
      <c r="J53" s="22"/>
      <c r="K53" s="22"/>
      <c r="L53" s="22"/>
      <c r="M53" s="22"/>
      <c r="N53" s="22"/>
      <c r="O53" s="22"/>
      <c r="P53" s="22"/>
      <c r="Q53" s="22"/>
      <c r="R53" s="22"/>
      <c r="S53" s="22"/>
      <c r="T53" s="224" t="e">
        <f>COUNTIFS(#REF!,B53,#REF!,"&gt;0")</f>
        <v>#REF!</v>
      </c>
      <c r="U53" s="225"/>
      <c r="V53" s="226" t="s">
        <v>16</v>
      </c>
      <c r="W53" s="227"/>
      <c r="X53" s="228" t="e">
        <f>SUMIF(#REF!,B53,#REF!)</f>
        <v>#REF!</v>
      </c>
      <c r="Y53" s="229"/>
      <c r="Z53" s="229"/>
      <c r="AA53" s="229"/>
      <c r="AB53" s="24" t="s">
        <v>69</v>
      </c>
      <c r="AC53" s="25"/>
      <c r="AD53" s="224" t="e">
        <f>COUNTIFS(#REF!,B53,#REF!,"&gt;0")</f>
        <v>#REF!</v>
      </c>
      <c r="AE53" s="225"/>
      <c r="AF53" s="226" t="s">
        <v>16</v>
      </c>
      <c r="AG53" s="227"/>
      <c r="AH53" s="228" t="e">
        <f>SUMIF(#REF!,B53,#REF!)</f>
        <v>#REF!</v>
      </c>
      <c r="AI53" s="229"/>
      <c r="AJ53" s="229"/>
      <c r="AK53" s="229"/>
      <c r="AL53" s="24" t="s">
        <v>69</v>
      </c>
      <c r="AM53" s="25"/>
    </row>
    <row r="54" spans="1:39" ht="12.75" customHeight="1">
      <c r="A54" s="294"/>
      <c r="B54" s="21" t="s">
        <v>51</v>
      </c>
      <c r="C54" s="22"/>
      <c r="D54" s="22"/>
      <c r="E54" s="22"/>
      <c r="F54" s="22"/>
      <c r="G54" s="22"/>
      <c r="H54" s="22"/>
      <c r="I54" s="22"/>
      <c r="J54" s="22"/>
      <c r="K54" s="22"/>
      <c r="L54" s="22"/>
      <c r="M54" s="22"/>
      <c r="N54" s="22"/>
      <c r="O54" s="22"/>
      <c r="P54" s="22"/>
      <c r="Q54" s="22"/>
      <c r="R54" s="22"/>
      <c r="S54" s="22"/>
      <c r="T54" s="224" t="e">
        <f>COUNTIFS(#REF!,B54,#REF!,"&gt;0")</f>
        <v>#REF!</v>
      </c>
      <c r="U54" s="225"/>
      <c r="V54" s="226" t="s">
        <v>16</v>
      </c>
      <c r="W54" s="227"/>
      <c r="X54" s="228" t="e">
        <f>SUMIF(#REF!,B54,#REF!)</f>
        <v>#REF!</v>
      </c>
      <c r="Y54" s="229"/>
      <c r="Z54" s="229"/>
      <c r="AA54" s="229"/>
      <c r="AB54" s="24" t="s">
        <v>69</v>
      </c>
      <c r="AC54" s="25"/>
      <c r="AD54" s="224" t="e">
        <f>COUNTIFS(#REF!,B54,#REF!,"&gt;0")</f>
        <v>#REF!</v>
      </c>
      <c r="AE54" s="225"/>
      <c r="AF54" s="226" t="s">
        <v>16</v>
      </c>
      <c r="AG54" s="227"/>
      <c r="AH54" s="228" t="e">
        <f>SUMIF(#REF!,B54,#REF!)</f>
        <v>#REF!</v>
      </c>
      <c r="AI54" s="229"/>
      <c r="AJ54" s="229"/>
      <c r="AK54" s="229"/>
      <c r="AL54" s="24" t="s">
        <v>69</v>
      </c>
      <c r="AM54" s="25"/>
    </row>
    <row r="55" spans="1:39" ht="12.75" customHeight="1">
      <c r="A55" s="294"/>
      <c r="B55" s="21" t="s">
        <v>52</v>
      </c>
      <c r="C55" s="37"/>
      <c r="D55" s="37"/>
      <c r="E55" s="37"/>
      <c r="F55" s="37"/>
      <c r="G55" s="37"/>
      <c r="H55" s="37"/>
      <c r="I55" s="37"/>
      <c r="J55" s="37"/>
      <c r="K55" s="37"/>
      <c r="L55" s="37"/>
      <c r="M55" s="37"/>
      <c r="N55" s="37"/>
      <c r="O55" s="37"/>
      <c r="P55" s="37"/>
      <c r="Q55" s="37"/>
      <c r="R55" s="37"/>
      <c r="S55" s="37"/>
      <c r="T55" s="224" t="e">
        <f>COUNTIFS(#REF!,B55,#REF!,"&gt;0")</f>
        <v>#REF!</v>
      </c>
      <c r="U55" s="225"/>
      <c r="V55" s="226" t="s">
        <v>16</v>
      </c>
      <c r="W55" s="227"/>
      <c r="X55" s="228" t="e">
        <f>SUMIF(#REF!,B55,#REF!)</f>
        <v>#REF!</v>
      </c>
      <c r="Y55" s="229"/>
      <c r="Z55" s="229"/>
      <c r="AA55" s="229"/>
      <c r="AB55" s="24" t="s">
        <v>69</v>
      </c>
      <c r="AC55" s="25"/>
      <c r="AD55" s="224" t="e">
        <f>COUNTIFS(#REF!,B55,#REF!,"&gt;0")</f>
        <v>#REF!</v>
      </c>
      <c r="AE55" s="225"/>
      <c r="AF55" s="226" t="s">
        <v>16</v>
      </c>
      <c r="AG55" s="227"/>
      <c r="AH55" s="228" t="e">
        <f>SUMIF(#REF!,B55,#REF!)</f>
        <v>#REF!</v>
      </c>
      <c r="AI55" s="229"/>
      <c r="AJ55" s="229"/>
      <c r="AK55" s="229"/>
      <c r="AL55" s="24" t="s">
        <v>69</v>
      </c>
      <c r="AM55" s="25"/>
    </row>
    <row r="56" spans="1:39" ht="12.75" customHeight="1">
      <c r="A56" s="294"/>
      <c r="B56" s="38" t="s">
        <v>53</v>
      </c>
      <c r="C56" s="37"/>
      <c r="D56" s="37"/>
      <c r="E56" s="37"/>
      <c r="F56" s="37"/>
      <c r="G56" s="37"/>
      <c r="H56" s="37"/>
      <c r="I56" s="37"/>
      <c r="J56" s="37"/>
      <c r="K56" s="37"/>
      <c r="L56" s="37"/>
      <c r="M56" s="37"/>
      <c r="N56" s="37"/>
      <c r="O56" s="37"/>
      <c r="P56" s="37"/>
      <c r="Q56" s="37"/>
      <c r="R56" s="37"/>
      <c r="S56" s="37"/>
      <c r="T56" s="224" t="e">
        <f>COUNTIFS(#REF!,B56,#REF!,"&gt;0")</f>
        <v>#REF!</v>
      </c>
      <c r="U56" s="225"/>
      <c r="V56" s="226" t="s">
        <v>16</v>
      </c>
      <c r="W56" s="227"/>
      <c r="X56" s="228" t="e">
        <f>SUMIF(#REF!,B56,#REF!)</f>
        <v>#REF!</v>
      </c>
      <c r="Y56" s="229"/>
      <c r="Z56" s="229"/>
      <c r="AA56" s="229"/>
      <c r="AB56" s="24" t="s">
        <v>69</v>
      </c>
      <c r="AC56" s="25"/>
      <c r="AD56" s="224" t="e">
        <f>COUNTIFS(#REF!,B56,#REF!,"&gt;0")</f>
        <v>#REF!</v>
      </c>
      <c r="AE56" s="225"/>
      <c r="AF56" s="226" t="s">
        <v>16</v>
      </c>
      <c r="AG56" s="227"/>
      <c r="AH56" s="228" t="e">
        <f>SUMIF(#REF!,B56,#REF!)</f>
        <v>#REF!</v>
      </c>
      <c r="AI56" s="229"/>
      <c r="AJ56" s="229"/>
      <c r="AK56" s="229"/>
      <c r="AL56" s="24" t="s">
        <v>69</v>
      </c>
      <c r="AM56" s="25"/>
    </row>
    <row r="57" spans="1:39" ht="12.75" customHeight="1">
      <c r="A57" s="294"/>
      <c r="B57" s="38" t="s">
        <v>54</v>
      </c>
      <c r="C57" s="37"/>
      <c r="D57" s="37"/>
      <c r="E57" s="37"/>
      <c r="F57" s="37"/>
      <c r="G57" s="37"/>
      <c r="H57" s="37"/>
      <c r="I57" s="37"/>
      <c r="J57" s="37"/>
      <c r="K57" s="37"/>
      <c r="L57" s="37"/>
      <c r="M57" s="37"/>
      <c r="N57" s="37"/>
      <c r="O57" s="37"/>
      <c r="P57" s="37"/>
      <c r="Q57" s="37"/>
      <c r="R57" s="37"/>
      <c r="S57" s="37"/>
      <c r="T57" s="255" t="e">
        <f>COUNTIFS(#REF!,B57,#REF!,"&gt;0")</f>
        <v>#REF!</v>
      </c>
      <c r="U57" s="256"/>
      <c r="V57" s="257" t="s">
        <v>16</v>
      </c>
      <c r="W57" s="258"/>
      <c r="X57" s="230" t="e">
        <f>SUMIF(#REF!,B57,#REF!)</f>
        <v>#REF!</v>
      </c>
      <c r="Y57" s="231"/>
      <c r="Z57" s="231"/>
      <c r="AA57" s="231"/>
      <c r="AB57" s="30" t="s">
        <v>69</v>
      </c>
      <c r="AC57" s="31"/>
      <c r="AD57" s="255" t="e">
        <f>COUNTIFS(#REF!,B57,#REF!,"&gt;0")</f>
        <v>#REF!</v>
      </c>
      <c r="AE57" s="256"/>
      <c r="AF57" s="257" t="s">
        <v>16</v>
      </c>
      <c r="AG57" s="258"/>
      <c r="AH57" s="230" t="e">
        <f>SUMIF(#REF!,B57,#REF!)</f>
        <v>#REF!</v>
      </c>
      <c r="AI57" s="231"/>
      <c r="AJ57" s="231"/>
      <c r="AK57" s="231"/>
      <c r="AL57" s="30" t="s">
        <v>69</v>
      </c>
      <c r="AM57" s="31"/>
    </row>
    <row r="58" spans="1:39" ht="15.75" customHeight="1">
      <c r="A58" s="238" t="s">
        <v>38</v>
      </c>
      <c r="B58" s="239"/>
      <c r="C58" s="239"/>
      <c r="D58" s="239"/>
      <c r="E58" s="239"/>
      <c r="F58" s="239"/>
      <c r="G58" s="239"/>
      <c r="H58" s="239"/>
      <c r="I58" s="239"/>
      <c r="J58" s="239"/>
      <c r="K58" s="239"/>
      <c r="L58" s="239"/>
      <c r="M58" s="239"/>
      <c r="N58" s="239"/>
      <c r="O58" s="239"/>
      <c r="P58" s="239"/>
      <c r="Q58" s="239"/>
      <c r="R58" s="239"/>
      <c r="S58" s="240"/>
      <c r="T58" s="251" t="e">
        <f>SUM(T23:U57)</f>
        <v>#REF!</v>
      </c>
      <c r="U58" s="252"/>
      <c r="V58" s="253" t="s">
        <v>16</v>
      </c>
      <c r="W58" s="254"/>
      <c r="X58" s="222" t="e">
        <f>SUM(X23:AA57)</f>
        <v>#REF!</v>
      </c>
      <c r="Y58" s="223"/>
      <c r="Z58" s="223"/>
      <c r="AA58" s="223"/>
      <c r="AB58" s="43" t="s">
        <v>69</v>
      </c>
      <c r="AC58" s="39"/>
      <c r="AD58" s="251" t="e">
        <f>SUM(AD23:AE57)</f>
        <v>#REF!</v>
      </c>
      <c r="AE58" s="252"/>
      <c r="AF58" s="253" t="s">
        <v>16</v>
      </c>
      <c r="AG58" s="254"/>
      <c r="AH58" s="222" t="e">
        <f>SUM(AH23:AK57)</f>
        <v>#REF!</v>
      </c>
      <c r="AI58" s="223"/>
      <c r="AJ58" s="223"/>
      <c r="AK58" s="223"/>
      <c r="AL58" s="43" t="s">
        <v>69</v>
      </c>
      <c r="AM58" s="39"/>
    </row>
    <row r="59" spans="1:39" ht="15.75" customHeight="1">
      <c r="A59" s="238" t="s">
        <v>40</v>
      </c>
      <c r="B59" s="239"/>
      <c r="C59" s="239"/>
      <c r="D59" s="239"/>
      <c r="E59" s="239"/>
      <c r="F59" s="239"/>
      <c r="G59" s="239"/>
      <c r="H59" s="239"/>
      <c r="I59" s="239"/>
      <c r="J59" s="239"/>
      <c r="K59" s="239"/>
      <c r="L59" s="239"/>
      <c r="M59" s="239"/>
      <c r="N59" s="239"/>
      <c r="O59" s="239"/>
      <c r="P59" s="239"/>
      <c r="Q59" s="239"/>
      <c r="R59" s="239"/>
      <c r="S59" s="240"/>
      <c r="T59" s="320" t="e">
        <f>X58+AH58</f>
        <v>#REF!</v>
      </c>
      <c r="U59" s="321"/>
      <c r="V59" s="321"/>
      <c r="W59" s="321"/>
      <c r="X59" s="321"/>
      <c r="Y59" s="321"/>
      <c r="Z59" s="321"/>
      <c r="AA59" s="321"/>
      <c r="AB59" s="321"/>
      <c r="AC59" s="321"/>
      <c r="AD59" s="321"/>
      <c r="AE59" s="321"/>
      <c r="AF59" s="321"/>
      <c r="AG59" s="321"/>
      <c r="AH59" s="321"/>
      <c r="AI59" s="321"/>
      <c r="AJ59" s="321"/>
      <c r="AK59" s="321"/>
      <c r="AL59" s="43" t="s">
        <v>69</v>
      </c>
      <c r="AM59" s="39"/>
    </row>
    <row r="60" spans="1:39">
      <c r="A60" s="40" t="s">
        <v>80</v>
      </c>
    </row>
    <row r="61" spans="1:39" s="40" customFormat="1" ht="9.6">
      <c r="A61" s="41" t="s">
        <v>79</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row>
    <row r="62" spans="1:39">
      <c r="A62" s="40" t="s">
        <v>81</v>
      </c>
    </row>
    <row r="63" spans="1:39" s="40" customFormat="1" ht="9.6">
      <c r="C63" s="40" t="s">
        <v>82</v>
      </c>
    </row>
  </sheetData>
  <mergeCells count="251">
    <mergeCell ref="AH53:AK53"/>
    <mergeCell ref="AH54:AK54"/>
    <mergeCell ref="AH55:AK55"/>
    <mergeCell ref="AH56:AK56"/>
    <mergeCell ref="AH57:AK57"/>
    <mergeCell ref="T59:AK59"/>
    <mergeCell ref="AH44:AK44"/>
    <mergeCell ref="AH45:AK45"/>
    <mergeCell ref="AH46:AK46"/>
    <mergeCell ref="AH47:AK47"/>
    <mergeCell ref="AH48:AK48"/>
    <mergeCell ref="AH49:AK49"/>
    <mergeCell ref="AH50:AK50"/>
    <mergeCell ref="AH51:AK51"/>
    <mergeCell ref="AH52:AK52"/>
    <mergeCell ref="X47:AA47"/>
    <mergeCell ref="X48:AA48"/>
    <mergeCell ref="X49:AA49"/>
    <mergeCell ref="X50:AA50"/>
    <mergeCell ref="X51:AA51"/>
    <mergeCell ref="X52:AA52"/>
    <mergeCell ref="X53:AA53"/>
    <mergeCell ref="X54:AA54"/>
    <mergeCell ref="X55:AA55"/>
    <mergeCell ref="AH35:AK35"/>
    <mergeCell ref="AH36:AK36"/>
    <mergeCell ref="AH37:AK37"/>
    <mergeCell ref="AH38:AK38"/>
    <mergeCell ref="AH39:AK39"/>
    <mergeCell ref="AH40:AK40"/>
    <mergeCell ref="AH41:AK41"/>
    <mergeCell ref="AH42:AK42"/>
    <mergeCell ref="AH43:AK43"/>
    <mergeCell ref="AH26:AK26"/>
    <mergeCell ref="AH27:AK27"/>
    <mergeCell ref="AH28:AK28"/>
    <mergeCell ref="AH29:AK29"/>
    <mergeCell ref="AH30:AK30"/>
    <mergeCell ref="AH31:AK31"/>
    <mergeCell ref="AH32:AK32"/>
    <mergeCell ref="AH33:AK33"/>
    <mergeCell ref="AH34:AK34"/>
    <mergeCell ref="S18:Y18"/>
    <mergeCell ref="AG18:AM18"/>
    <mergeCell ref="A11:A18"/>
    <mergeCell ref="S16:Y16"/>
    <mergeCell ref="AG16:AM16"/>
    <mergeCell ref="S17:Y17"/>
    <mergeCell ref="AG17:AM17"/>
    <mergeCell ref="Q13:R13"/>
    <mergeCell ref="T13:V13"/>
    <mergeCell ref="L14:AM14"/>
    <mergeCell ref="L15:AM15"/>
    <mergeCell ref="L12:AM12"/>
    <mergeCell ref="L11:AM11"/>
    <mergeCell ref="B13:K15"/>
    <mergeCell ref="AJ6:AK6"/>
    <mergeCell ref="AG6:AH6"/>
    <mergeCell ref="AD6:AE6"/>
    <mergeCell ref="A3:AM4"/>
    <mergeCell ref="A23:A30"/>
    <mergeCell ref="A33:A41"/>
    <mergeCell ref="A44:A57"/>
    <mergeCell ref="AF24:AG24"/>
    <mergeCell ref="AD24:AE24"/>
    <mergeCell ref="AF23:AG23"/>
    <mergeCell ref="AD23:AE23"/>
    <mergeCell ref="T23:U23"/>
    <mergeCell ref="V23:W23"/>
    <mergeCell ref="T26:U26"/>
    <mergeCell ref="T27:U27"/>
    <mergeCell ref="T28:U28"/>
    <mergeCell ref="T29:U29"/>
    <mergeCell ref="T30:U30"/>
    <mergeCell ref="T31:U31"/>
    <mergeCell ref="T32:U32"/>
    <mergeCell ref="V24:W24"/>
    <mergeCell ref="V26:W26"/>
    <mergeCell ref="AD26:AE26"/>
    <mergeCell ref="AF26:AG26"/>
    <mergeCell ref="T25:U25"/>
    <mergeCell ref="X26:AA26"/>
    <mergeCell ref="X27:AA27"/>
    <mergeCell ref="X28:AA28"/>
    <mergeCell ref="V25:W25"/>
    <mergeCell ref="AD25:AE25"/>
    <mergeCell ref="AF25:AG25"/>
    <mergeCell ref="T24:U24"/>
    <mergeCell ref="AH22:AM22"/>
    <mergeCell ref="X22:AC22"/>
    <mergeCell ref="T22:W22"/>
    <mergeCell ref="X23:AA23"/>
    <mergeCell ref="X24:AA24"/>
    <mergeCell ref="X25:AA25"/>
    <mergeCell ref="AH23:AK23"/>
    <mergeCell ref="AH24:AK24"/>
    <mergeCell ref="AH25:AK25"/>
    <mergeCell ref="AD22:AG22"/>
    <mergeCell ref="V28:W28"/>
    <mergeCell ref="AD28:AE28"/>
    <mergeCell ref="AF28:AG28"/>
    <mergeCell ref="V27:W27"/>
    <mergeCell ref="AD27:AE27"/>
    <mergeCell ref="AF27:AG27"/>
    <mergeCell ref="V31:W31"/>
    <mergeCell ref="AD31:AE31"/>
    <mergeCell ref="AF31:AG31"/>
    <mergeCell ref="V30:W30"/>
    <mergeCell ref="AD30:AE30"/>
    <mergeCell ref="AF30:AG30"/>
    <mergeCell ref="V29:W29"/>
    <mergeCell ref="AD29:AE29"/>
    <mergeCell ref="AF29:AG29"/>
    <mergeCell ref="X29:AA29"/>
    <mergeCell ref="X30:AA30"/>
    <mergeCell ref="X31:AA31"/>
    <mergeCell ref="T34:U34"/>
    <mergeCell ref="V34:W34"/>
    <mergeCell ref="AD34:AE34"/>
    <mergeCell ref="AF34:AG34"/>
    <mergeCell ref="T33:U33"/>
    <mergeCell ref="V33:W33"/>
    <mergeCell ref="AD33:AE33"/>
    <mergeCell ref="AF33:AG33"/>
    <mergeCell ref="V32:W32"/>
    <mergeCell ref="AD32:AE32"/>
    <mergeCell ref="AF32:AG32"/>
    <mergeCell ref="X32:AA3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9:U39"/>
    <mergeCell ref="V39:W39"/>
    <mergeCell ref="AD39:AE39"/>
    <mergeCell ref="AF39:AG39"/>
    <mergeCell ref="T38:U38"/>
    <mergeCell ref="V38:W38"/>
    <mergeCell ref="AD38:AE38"/>
    <mergeCell ref="AF38:AG38"/>
    <mergeCell ref="X38:AA38"/>
    <mergeCell ref="X39:AA39"/>
    <mergeCell ref="T41:U41"/>
    <mergeCell ref="V41:W41"/>
    <mergeCell ref="AD41:AE41"/>
    <mergeCell ref="AF41:AG41"/>
    <mergeCell ref="X41:AA41"/>
    <mergeCell ref="X42:AA42"/>
    <mergeCell ref="X43:AA43"/>
    <mergeCell ref="T40:U40"/>
    <mergeCell ref="V40:W40"/>
    <mergeCell ref="AD40:AE40"/>
    <mergeCell ref="AF40:AG40"/>
    <mergeCell ref="X40:AA40"/>
    <mergeCell ref="AF44:AG44"/>
    <mergeCell ref="X44:AA44"/>
    <mergeCell ref="X45:AA45"/>
    <mergeCell ref="X46:AA46"/>
    <mergeCell ref="T43:U43"/>
    <mergeCell ref="V43:W43"/>
    <mergeCell ref="AD43:AE43"/>
    <mergeCell ref="AF43:AG43"/>
    <mergeCell ref="T42:U42"/>
    <mergeCell ref="V42:W42"/>
    <mergeCell ref="AD42:AE42"/>
    <mergeCell ref="AF42:AG42"/>
    <mergeCell ref="A58:S58"/>
    <mergeCell ref="A20:S22"/>
    <mergeCell ref="A59:S59"/>
    <mergeCell ref="A7:G7"/>
    <mergeCell ref="T58:U58"/>
    <mergeCell ref="V58:W58"/>
    <mergeCell ref="AD58:AE58"/>
    <mergeCell ref="AF58:AG58"/>
    <mergeCell ref="T57:U57"/>
    <mergeCell ref="V57:W57"/>
    <mergeCell ref="AD57:AE57"/>
    <mergeCell ref="AF57:AG57"/>
    <mergeCell ref="T54:U54"/>
    <mergeCell ref="V54:W54"/>
    <mergeCell ref="AD54:AE54"/>
    <mergeCell ref="AF54:AG54"/>
    <mergeCell ref="AF50:AG50"/>
    <mergeCell ref="T49:U49"/>
    <mergeCell ref="V49:W49"/>
    <mergeCell ref="AD49:AE49"/>
    <mergeCell ref="AF49:AG49"/>
    <mergeCell ref="T48:U48"/>
    <mergeCell ref="V48:W48"/>
    <mergeCell ref="AD48:AE48"/>
    <mergeCell ref="A31:A32"/>
    <mergeCell ref="A42:A43"/>
    <mergeCell ref="T51:U51"/>
    <mergeCell ref="V51:W51"/>
    <mergeCell ref="AD51:AE51"/>
    <mergeCell ref="AF51:AG51"/>
    <mergeCell ref="T53:U53"/>
    <mergeCell ref="V53:W53"/>
    <mergeCell ref="AD53:AE53"/>
    <mergeCell ref="AF53:AG53"/>
    <mergeCell ref="T52:U52"/>
    <mergeCell ref="V52:W52"/>
    <mergeCell ref="AD52:AE52"/>
    <mergeCell ref="AF52:AG52"/>
    <mergeCell ref="T50:U50"/>
    <mergeCell ref="V50:W50"/>
    <mergeCell ref="AD50:AE50"/>
    <mergeCell ref="AF48:AG48"/>
    <mergeCell ref="T47:U47"/>
    <mergeCell ref="V47:W47"/>
    <mergeCell ref="AD47:AE47"/>
    <mergeCell ref="AF47:AG47"/>
    <mergeCell ref="T46:U46"/>
    <mergeCell ref="V46:W46"/>
    <mergeCell ref="T21:AC21"/>
    <mergeCell ref="AD21:AM21"/>
    <mergeCell ref="T20:AM20"/>
    <mergeCell ref="X58:AA58"/>
    <mergeCell ref="AH58:AK58"/>
    <mergeCell ref="T55:U55"/>
    <mergeCell ref="V55:W55"/>
    <mergeCell ref="AD55:AE55"/>
    <mergeCell ref="AF55:AG55"/>
    <mergeCell ref="T56:U56"/>
    <mergeCell ref="V56:W56"/>
    <mergeCell ref="AD56:AE56"/>
    <mergeCell ref="AF56:AG56"/>
    <mergeCell ref="X56:AA56"/>
    <mergeCell ref="X57:AA57"/>
    <mergeCell ref="AD46:AE46"/>
    <mergeCell ref="AF46:AG46"/>
    <mergeCell ref="T45:U45"/>
    <mergeCell ref="V45:W45"/>
    <mergeCell ref="AD45:AE45"/>
    <mergeCell ref="AF45:AG45"/>
    <mergeCell ref="T44:U44"/>
    <mergeCell ref="V44:W44"/>
    <mergeCell ref="AD44:AE44"/>
  </mergeCells>
  <phoneticPr fontId="9"/>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258F-C896-4FD6-9930-E1A4C98856E6}">
  <sheetPr>
    <tabColor rgb="FFFFFF00"/>
    <pageSetUpPr fitToPage="1"/>
  </sheetPr>
  <dimension ref="A1:K49"/>
  <sheetViews>
    <sheetView tabSelected="1" view="pageBreakPreview" zoomScaleNormal="100" zoomScaleSheetLayoutView="100" workbookViewId="0">
      <selection activeCell="E11" sqref="E11"/>
    </sheetView>
  </sheetViews>
  <sheetFormatPr defaultColWidth="9" defaultRowHeight="13.2"/>
  <cols>
    <col min="1" max="1" width="4.77734375" style="50" customWidth="1"/>
    <col min="2" max="2" width="3.44140625" style="50" bestFit="1" customWidth="1"/>
    <col min="3" max="3" width="3.44140625" style="50" customWidth="1"/>
    <col min="4" max="4" width="25.6640625" style="50" customWidth="1"/>
    <col min="5" max="5" width="40.6640625" style="50" customWidth="1"/>
    <col min="6" max="6" width="50.6640625" style="50" customWidth="1"/>
    <col min="7" max="7" width="5" style="50" customWidth="1"/>
    <col min="8" max="8" width="11.44140625" style="50" customWidth="1"/>
    <col min="9" max="9" width="10.44140625" style="50" bestFit="1" customWidth="1"/>
    <col min="10" max="10" width="54.6640625" style="50" customWidth="1"/>
    <col min="11" max="11" width="19.109375" style="50" customWidth="1"/>
    <col min="12" max="16384" width="9" style="50"/>
  </cols>
  <sheetData>
    <row r="1" spans="1:11" ht="24.9" customHeight="1">
      <c r="A1" s="72" t="s">
        <v>306</v>
      </c>
    </row>
    <row r="2" spans="1:11" ht="24.9" customHeight="1">
      <c r="A2" s="73"/>
      <c r="B2" s="73"/>
      <c r="C2" s="73"/>
      <c r="D2" s="74"/>
      <c r="E2" s="74"/>
      <c r="F2" s="74"/>
      <c r="G2" s="74"/>
      <c r="H2" s="74"/>
    </row>
    <row r="3" spans="1:11" ht="24.9" customHeight="1">
      <c r="A3" s="73"/>
      <c r="B3" s="73"/>
      <c r="C3" s="73"/>
      <c r="D3" s="74"/>
      <c r="E3" s="74"/>
      <c r="F3" s="74"/>
      <c r="G3" s="74"/>
      <c r="H3" s="74"/>
    </row>
    <row r="4" spans="1:11" ht="24.9" customHeight="1">
      <c r="A4" s="73"/>
      <c r="B4" s="73"/>
      <c r="C4" s="73"/>
      <c r="D4" s="74"/>
      <c r="E4" s="74"/>
      <c r="F4" s="74"/>
      <c r="G4" s="74"/>
      <c r="H4" s="74"/>
    </row>
    <row r="5" spans="1:11" ht="24.9" customHeight="1">
      <c r="A5" s="73"/>
      <c r="B5" s="73"/>
      <c r="C5" s="73"/>
      <c r="D5" s="74"/>
      <c r="E5" s="74"/>
      <c r="F5" s="74"/>
      <c r="G5" s="74"/>
      <c r="H5" s="74"/>
    </row>
    <row r="6" spans="1:11" ht="24.9" customHeight="1">
      <c r="A6" s="73"/>
      <c r="B6" s="73"/>
      <c r="C6" s="73"/>
      <c r="D6" s="74"/>
      <c r="E6" s="74"/>
      <c r="F6" s="74"/>
      <c r="G6" s="74"/>
      <c r="H6" s="74"/>
    </row>
    <row r="7" spans="1:11" ht="24.9" customHeight="1">
      <c r="A7" s="73"/>
      <c r="B7" s="73"/>
      <c r="C7" s="73"/>
      <c r="D7" s="74"/>
      <c r="E7" s="74"/>
      <c r="F7" s="74"/>
      <c r="G7" s="74"/>
      <c r="H7" s="74"/>
      <c r="I7" s="74"/>
    </row>
    <row r="8" spans="1:11" ht="24.9" customHeight="1">
      <c r="F8" s="75"/>
      <c r="I8" s="76" t="s">
        <v>127</v>
      </c>
      <c r="J8" s="76" t="s">
        <v>128</v>
      </c>
      <c r="K8" s="76" t="s">
        <v>129</v>
      </c>
    </row>
    <row r="9" spans="1:11" ht="24.9" customHeight="1">
      <c r="F9" s="75"/>
      <c r="I9" s="76" t="s">
        <v>130</v>
      </c>
      <c r="J9" s="76" t="s">
        <v>87</v>
      </c>
      <c r="K9" s="76" t="s">
        <v>131</v>
      </c>
    </row>
    <row r="10" spans="1:11" ht="24.9" customHeight="1" thickBot="1">
      <c r="C10" s="77" t="s">
        <v>71</v>
      </c>
      <c r="D10" s="78" t="s">
        <v>132</v>
      </c>
      <c r="E10" s="79" t="s">
        <v>133</v>
      </c>
      <c r="F10" s="78" t="s">
        <v>134</v>
      </c>
      <c r="I10" s="76" t="s">
        <v>135</v>
      </c>
      <c r="J10" s="76" t="s">
        <v>88</v>
      </c>
      <c r="K10" s="76" t="s">
        <v>136</v>
      </c>
    </row>
    <row r="11" spans="1:11" ht="24.9" customHeight="1">
      <c r="B11" s="208" t="s">
        <v>137</v>
      </c>
      <c r="C11" s="80">
        <v>1</v>
      </c>
      <c r="D11" s="81" t="s">
        <v>138</v>
      </c>
      <c r="E11" s="82"/>
      <c r="F11" s="83" t="s">
        <v>139</v>
      </c>
      <c r="J11" s="76" t="s">
        <v>89</v>
      </c>
    </row>
    <row r="12" spans="1:11" ht="24.9" customHeight="1">
      <c r="B12" s="209"/>
      <c r="C12" s="84">
        <f>C11+1</f>
        <v>2</v>
      </c>
      <c r="D12" s="85" t="s">
        <v>10</v>
      </c>
      <c r="E12" s="86"/>
      <c r="F12" s="87" t="s">
        <v>140</v>
      </c>
      <c r="J12" s="76" t="s">
        <v>90</v>
      </c>
    </row>
    <row r="13" spans="1:11" ht="24.9" customHeight="1">
      <c r="B13" s="210"/>
      <c r="C13" s="84">
        <f t="shared" ref="C13:C25" si="0">C12+1</f>
        <v>3</v>
      </c>
      <c r="D13" s="88" t="s">
        <v>141</v>
      </c>
      <c r="E13" s="173"/>
      <c r="F13" s="89" t="s">
        <v>142</v>
      </c>
      <c r="J13" s="76" t="s">
        <v>17</v>
      </c>
    </row>
    <row r="14" spans="1:11" ht="24.9" customHeight="1">
      <c r="B14" s="211" t="s">
        <v>143</v>
      </c>
      <c r="C14" s="90">
        <f t="shared" si="0"/>
        <v>4</v>
      </c>
      <c r="D14" s="91" t="s">
        <v>144</v>
      </c>
      <c r="E14" s="92"/>
      <c r="F14" s="93" t="s">
        <v>145</v>
      </c>
      <c r="J14" s="76" t="s">
        <v>91</v>
      </c>
    </row>
    <row r="15" spans="1:11" ht="24.9" customHeight="1">
      <c r="B15" s="212"/>
      <c r="C15" s="90">
        <f t="shared" si="0"/>
        <v>5</v>
      </c>
      <c r="D15" s="94" t="s">
        <v>146</v>
      </c>
      <c r="E15" s="95"/>
      <c r="F15" s="96" t="s">
        <v>147</v>
      </c>
      <c r="J15" s="76" t="s">
        <v>92</v>
      </c>
    </row>
    <row r="16" spans="1:11" ht="24.9" customHeight="1">
      <c r="B16" s="212"/>
      <c r="C16" s="90">
        <f t="shared" si="0"/>
        <v>6</v>
      </c>
      <c r="D16" s="91" t="s">
        <v>148</v>
      </c>
      <c r="E16" s="92"/>
      <c r="F16" s="93" t="s">
        <v>149</v>
      </c>
      <c r="J16" s="76" t="s">
        <v>93</v>
      </c>
    </row>
    <row r="17" spans="2:10" ht="24.9" customHeight="1">
      <c r="B17" s="212"/>
      <c r="C17" s="90">
        <f t="shared" si="0"/>
        <v>7</v>
      </c>
      <c r="D17" s="94" t="s">
        <v>150</v>
      </c>
      <c r="E17" s="95"/>
      <c r="F17" s="96" t="s">
        <v>151</v>
      </c>
      <c r="J17" s="76" t="s">
        <v>43</v>
      </c>
    </row>
    <row r="18" spans="2:10" ht="24.9" customHeight="1">
      <c r="B18" s="212"/>
      <c r="C18" s="90">
        <f t="shared" si="0"/>
        <v>8</v>
      </c>
      <c r="D18" s="94" t="s">
        <v>152</v>
      </c>
      <c r="E18" s="97"/>
      <c r="F18" s="98" t="s">
        <v>153</v>
      </c>
      <c r="J18" s="76" t="s">
        <v>94</v>
      </c>
    </row>
    <row r="19" spans="2:10" ht="24.9" customHeight="1">
      <c r="B19" s="212"/>
      <c r="C19" s="90">
        <f t="shared" si="0"/>
        <v>9</v>
      </c>
      <c r="D19" s="94" t="s">
        <v>154</v>
      </c>
      <c r="E19" s="99"/>
      <c r="F19" s="96" t="s">
        <v>155</v>
      </c>
      <c r="J19" s="76" t="s">
        <v>18</v>
      </c>
    </row>
    <row r="20" spans="2:10" ht="24.9" customHeight="1">
      <c r="B20" s="212"/>
      <c r="C20" s="90">
        <f t="shared" si="0"/>
        <v>10</v>
      </c>
      <c r="D20" s="94" t="s">
        <v>156</v>
      </c>
      <c r="E20" s="99"/>
      <c r="F20" s="96" t="s">
        <v>157</v>
      </c>
      <c r="J20" s="76" t="s">
        <v>19</v>
      </c>
    </row>
    <row r="21" spans="2:10" ht="24.9" customHeight="1">
      <c r="B21" s="212"/>
      <c r="C21" s="90">
        <f t="shared" si="0"/>
        <v>11</v>
      </c>
      <c r="D21" s="100" t="s">
        <v>158</v>
      </c>
      <c r="E21" s="95"/>
      <c r="F21" s="101" t="s">
        <v>159</v>
      </c>
      <c r="J21" s="76" t="s">
        <v>20</v>
      </c>
    </row>
    <row r="22" spans="2:10" ht="24.9" customHeight="1">
      <c r="B22" s="216" t="s">
        <v>160</v>
      </c>
      <c r="C22" s="103">
        <f t="shared" si="0"/>
        <v>12</v>
      </c>
      <c r="D22" s="104" t="s">
        <v>279</v>
      </c>
      <c r="E22" s="181"/>
      <c r="F22" s="180" t="s">
        <v>281</v>
      </c>
      <c r="J22" s="102"/>
    </row>
    <row r="23" spans="2:10" ht="24.9" customHeight="1">
      <c r="B23" s="217"/>
      <c r="C23" s="103">
        <f t="shared" si="0"/>
        <v>13</v>
      </c>
      <c r="D23" s="104" t="s">
        <v>280</v>
      </c>
      <c r="E23" s="92"/>
      <c r="F23" s="180" t="s">
        <v>282</v>
      </c>
      <c r="J23" s="102"/>
    </row>
    <row r="24" spans="2:10" ht="24.9" customHeight="1">
      <c r="B24" s="217"/>
      <c r="C24" s="103">
        <f t="shared" si="0"/>
        <v>14</v>
      </c>
      <c r="D24" s="104" t="s">
        <v>161</v>
      </c>
      <c r="E24" s="86"/>
      <c r="F24" s="105" t="s">
        <v>162</v>
      </c>
      <c r="J24" s="102" t="s">
        <v>21</v>
      </c>
    </row>
    <row r="25" spans="2:10" ht="24.9" customHeight="1" thickBot="1">
      <c r="B25" s="218"/>
      <c r="C25" s="103">
        <f t="shared" si="0"/>
        <v>15</v>
      </c>
      <c r="D25" s="104" t="s">
        <v>163</v>
      </c>
      <c r="E25" s="106"/>
      <c r="F25" s="107" t="s">
        <v>164</v>
      </c>
      <c r="J25" s="76" t="s">
        <v>22</v>
      </c>
    </row>
    <row r="26" spans="2:10" ht="24.9" customHeight="1" thickBot="1">
      <c r="J26" s="76" t="s">
        <v>23</v>
      </c>
    </row>
    <row r="27" spans="2:10" ht="42.75" customHeight="1" thickBot="1">
      <c r="C27" s="213" t="s">
        <v>165</v>
      </c>
      <c r="D27" s="214"/>
      <c r="E27" s="214"/>
      <c r="F27" s="215"/>
      <c r="J27" s="76" t="s">
        <v>24</v>
      </c>
    </row>
    <row r="28" spans="2:10" ht="24.9" customHeight="1">
      <c r="J28" s="76"/>
    </row>
    <row r="29" spans="2:10" ht="24.9" customHeight="1">
      <c r="J29" s="76" t="s">
        <v>25</v>
      </c>
    </row>
    <row r="30" spans="2:10" ht="24.9" customHeight="1">
      <c r="J30" s="76" t="s">
        <v>95</v>
      </c>
    </row>
    <row r="31" spans="2:10" ht="24.9" customHeight="1">
      <c r="J31" s="76" t="s">
        <v>26</v>
      </c>
    </row>
    <row r="32" spans="2:10" ht="24.9" customHeight="1">
      <c r="J32" s="76"/>
    </row>
    <row r="33" spans="10:10" ht="45" customHeight="1">
      <c r="J33" s="76" t="s">
        <v>27</v>
      </c>
    </row>
    <row r="34" spans="10:10" ht="24.9" customHeight="1">
      <c r="J34" s="76" t="s">
        <v>28</v>
      </c>
    </row>
    <row r="35" spans="10:10" ht="24.9" customHeight="1">
      <c r="J35" s="76" t="s">
        <v>30</v>
      </c>
    </row>
    <row r="36" spans="10:10" ht="26.25" customHeight="1">
      <c r="J36" s="76" t="s">
        <v>31</v>
      </c>
    </row>
    <row r="37" spans="10:10" ht="50.1" customHeight="1">
      <c r="J37" s="76" t="s">
        <v>32</v>
      </c>
    </row>
    <row r="38" spans="10:10" ht="16.95" customHeight="1">
      <c r="J38" s="76" t="s">
        <v>33</v>
      </c>
    </row>
    <row r="39" spans="10:10" ht="20.100000000000001" customHeight="1">
      <c r="J39" s="76" t="s">
        <v>96</v>
      </c>
    </row>
    <row r="40" spans="10:10" ht="20.100000000000001" customHeight="1">
      <c r="J40" s="76" t="s">
        <v>97</v>
      </c>
    </row>
    <row r="41" spans="10:10" ht="20.100000000000001" customHeight="1">
      <c r="J41" s="76" t="s">
        <v>98</v>
      </c>
    </row>
    <row r="42" spans="10:10" ht="20.100000000000001" customHeight="1">
      <c r="J42" s="76" t="s">
        <v>99</v>
      </c>
    </row>
    <row r="43" spans="10:10" ht="20.100000000000001" customHeight="1">
      <c r="J43" s="102" t="s">
        <v>100</v>
      </c>
    </row>
    <row r="44" spans="10:10" ht="20.100000000000001" customHeight="1">
      <c r="J44" s="76" t="s">
        <v>101</v>
      </c>
    </row>
    <row r="45" spans="10:10" ht="20.100000000000001" customHeight="1">
      <c r="J45" s="76" t="s">
        <v>102</v>
      </c>
    </row>
    <row r="46" spans="10:10" ht="20.100000000000001" customHeight="1">
      <c r="J46" s="76" t="s">
        <v>103</v>
      </c>
    </row>
    <row r="47" spans="10:10" ht="20.100000000000001" customHeight="1"/>
    <row r="48" spans="10:10" ht="20.100000000000001" customHeight="1"/>
    <row r="49" ht="20.100000000000001" customHeight="1"/>
  </sheetData>
  <mergeCells count="4">
    <mergeCell ref="B11:B13"/>
    <mergeCell ref="B14:B21"/>
    <mergeCell ref="C27:F27"/>
    <mergeCell ref="B22:B25"/>
  </mergeCells>
  <phoneticPr fontId="9"/>
  <dataValidations count="2">
    <dataValidation type="list" allowBlank="1" showInputMessage="1" showErrorMessage="1" sqref="E24" xr:uid="{5CFDB45C-7356-47CC-B228-D1ECFC5750ED}">
      <formula1>$K$9:$K$10</formula1>
    </dataValidation>
    <dataValidation type="list" allowBlank="1" showInputMessage="1" showErrorMessage="1" sqref="E19" xr:uid="{646D758D-F82D-4AFC-9831-DA44FCD63F18}">
      <formula1>$I$9:$I$10</formula1>
    </dataValidation>
  </dataValidations>
  <hyperlinks>
    <hyperlink ref="F13" r:id="rId1" xr:uid="{C6021296-5A5B-4202-BEC2-9FCB2E0FF09B}"/>
  </hyperlinks>
  <printOptions horizontalCentered="1"/>
  <pageMargins left="0.59055118110236227" right="0.59055118110236227" top="0.59055118110236227" bottom="0.59055118110236227" header="0.31496062992125984" footer="0.31496062992125984"/>
  <pageSetup paperSize="9" scale="7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C84E-3A2F-48C6-B5E5-057C6B08711C}">
  <sheetPr>
    <tabColor rgb="FFFFFF00"/>
    <pageSetUpPr fitToPage="1"/>
  </sheetPr>
  <dimension ref="A1:BE45"/>
  <sheetViews>
    <sheetView showGridLines="0" showZeros="0" view="pageBreakPreview" zoomScale="115" zoomScaleNormal="120" zoomScaleSheetLayoutView="115" workbookViewId="0">
      <selection activeCell="A30" sqref="A30"/>
    </sheetView>
  </sheetViews>
  <sheetFormatPr defaultColWidth="2.21875" defaultRowHeight="12"/>
  <cols>
    <col min="1" max="1" width="2.6640625" style="45" customWidth="1"/>
    <col min="2" max="2" width="2.5546875" style="45" bestFit="1" customWidth="1"/>
    <col min="3" max="16384" width="2.21875" style="45"/>
  </cols>
  <sheetData>
    <row r="1" spans="1:57" ht="13.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52"/>
    </row>
    <row r="2" spans="1:57" ht="13.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52"/>
    </row>
    <row r="3" spans="1:57" ht="2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row>
    <row r="4" spans="1:57" ht="13.2">
      <c r="A4" s="50"/>
      <c r="B4" s="50"/>
      <c r="C4" s="51"/>
      <c r="D4" s="51"/>
      <c r="E4" s="50"/>
      <c r="F4" s="50"/>
      <c r="G4" s="50"/>
      <c r="H4" s="50"/>
      <c r="I4" s="50"/>
      <c r="J4" s="50"/>
      <c r="K4" s="50"/>
      <c r="L4" s="50"/>
      <c r="M4" s="50"/>
      <c r="N4" s="50"/>
      <c r="O4" s="50"/>
      <c r="P4" s="50"/>
      <c r="Q4" s="50"/>
      <c r="R4" s="50"/>
      <c r="S4" s="50"/>
      <c r="T4" s="50"/>
      <c r="U4" s="50"/>
      <c r="V4" s="50"/>
      <c r="W4" s="50"/>
      <c r="X4" s="50"/>
      <c r="Y4" s="50"/>
      <c r="Z4" s="50"/>
      <c r="AA4" s="50"/>
      <c r="AB4" s="50"/>
      <c r="AC4" s="52"/>
      <c r="AD4" s="351">
        <f>基本データ入力!E25</f>
        <v>0</v>
      </c>
      <c r="AE4" s="351"/>
      <c r="AF4" s="351"/>
      <c r="AG4" s="351"/>
      <c r="AH4" s="351"/>
      <c r="AI4" s="351"/>
      <c r="AJ4" s="351"/>
      <c r="AK4" s="351"/>
      <c r="AL4" s="351"/>
      <c r="AM4" s="51"/>
    </row>
    <row r="5" spans="1:57" ht="45" customHeight="1">
      <c r="A5" s="50"/>
      <c r="B5" s="50"/>
      <c r="C5" s="51"/>
      <c r="D5" s="51"/>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1:57" ht="18" customHeight="1">
      <c r="A6" s="340" t="s">
        <v>106</v>
      </c>
      <c r="B6" s="340"/>
      <c r="C6" s="340"/>
      <c r="D6" s="340"/>
      <c r="E6" s="340"/>
      <c r="F6" s="340"/>
      <c r="G6" s="340"/>
      <c r="H6" s="50"/>
      <c r="I6" s="50" t="s">
        <v>0</v>
      </c>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57" ht="45" customHeight="1">
      <c r="A7" s="52"/>
      <c r="B7" s="52"/>
      <c r="C7" s="52"/>
      <c r="D7" s="52"/>
      <c r="E7" s="52"/>
      <c r="F7" s="52"/>
      <c r="G7" s="52"/>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row>
    <row r="8" spans="1:57" ht="15.6" customHeight="1">
      <c r="A8" s="52"/>
      <c r="B8" s="52"/>
      <c r="C8" s="52"/>
      <c r="D8" s="52"/>
      <c r="E8" s="52"/>
      <c r="F8" s="52"/>
      <c r="G8" s="52"/>
      <c r="H8" s="50"/>
      <c r="I8" s="50"/>
      <c r="J8" s="50"/>
      <c r="K8" s="50"/>
      <c r="L8" s="50"/>
      <c r="M8" s="50"/>
      <c r="N8" s="50"/>
      <c r="O8" s="50"/>
      <c r="P8" s="50"/>
      <c r="Q8" s="50"/>
      <c r="R8" s="50"/>
      <c r="S8" s="50"/>
      <c r="T8" s="50"/>
      <c r="U8" s="50"/>
      <c r="V8" s="52" t="s">
        <v>125</v>
      </c>
      <c r="W8" s="352">
        <f>基本データ入力!E21</f>
        <v>0</v>
      </c>
      <c r="X8" s="352"/>
      <c r="Y8" s="352"/>
      <c r="Z8" s="352"/>
      <c r="AA8" s="352"/>
      <c r="AB8" s="352"/>
      <c r="AC8" s="352"/>
      <c r="AD8" s="352"/>
      <c r="AE8" s="352"/>
      <c r="AF8" s="352"/>
      <c r="AG8" s="352"/>
      <c r="AH8" s="352"/>
      <c r="AI8" s="352"/>
      <c r="AJ8" s="352"/>
      <c r="AK8" s="352"/>
      <c r="AL8" s="50"/>
      <c r="AM8" s="50"/>
    </row>
    <row r="9" spans="1:57" ht="15.75" customHeight="1">
      <c r="A9" s="52"/>
      <c r="B9" s="52"/>
      <c r="C9" s="52"/>
      <c r="D9" s="52"/>
      <c r="E9" s="52"/>
      <c r="F9" s="52"/>
      <c r="G9" s="52"/>
      <c r="H9" s="50"/>
      <c r="I9" s="50"/>
      <c r="J9" s="50"/>
      <c r="K9" s="50"/>
      <c r="L9" s="50"/>
      <c r="M9" s="50"/>
      <c r="N9" s="50"/>
      <c r="O9" s="50"/>
      <c r="P9" s="50"/>
      <c r="Q9" s="50"/>
      <c r="R9" s="50"/>
      <c r="S9" s="50"/>
      <c r="T9" s="50"/>
      <c r="U9" s="50"/>
      <c r="V9" s="52" t="s">
        <v>124</v>
      </c>
      <c r="W9" s="352">
        <f>基本データ入力!E15</f>
        <v>0</v>
      </c>
      <c r="X9" s="352"/>
      <c r="Y9" s="352"/>
      <c r="Z9" s="352"/>
      <c r="AA9" s="352"/>
      <c r="AB9" s="352"/>
      <c r="AC9" s="352"/>
      <c r="AD9" s="352"/>
      <c r="AE9" s="352"/>
      <c r="AF9" s="352"/>
      <c r="AG9" s="352"/>
      <c r="AH9" s="352"/>
      <c r="AI9" s="352"/>
      <c r="AJ9" s="352"/>
      <c r="AK9" s="352"/>
      <c r="AL9" s="52"/>
      <c r="AM9" s="50"/>
    </row>
    <row r="10" spans="1:57" ht="15.75" customHeight="1">
      <c r="A10" s="52"/>
      <c r="B10" s="52"/>
      <c r="C10" s="52"/>
      <c r="D10" s="52"/>
      <c r="E10" s="52"/>
      <c r="F10" s="52"/>
      <c r="G10" s="52"/>
      <c r="H10" s="50"/>
      <c r="I10" s="50"/>
      <c r="J10" s="50"/>
      <c r="K10" s="50"/>
      <c r="L10" s="50"/>
      <c r="M10" s="50"/>
      <c r="N10" s="50"/>
      <c r="O10" s="50"/>
      <c r="P10" s="50"/>
      <c r="Q10" s="50"/>
      <c r="R10" s="50"/>
      <c r="S10" s="50"/>
      <c r="T10" s="50"/>
      <c r="U10" s="50"/>
      <c r="V10" s="52" t="s">
        <v>123</v>
      </c>
      <c r="W10" s="352">
        <f>基本データ入力!E17</f>
        <v>0</v>
      </c>
      <c r="X10" s="352"/>
      <c r="Y10" s="352"/>
      <c r="Z10" s="352"/>
      <c r="AA10" s="352"/>
      <c r="AB10" s="352"/>
      <c r="AC10" s="352"/>
      <c r="AD10" s="352"/>
      <c r="AE10" s="352"/>
      <c r="AF10" s="352"/>
      <c r="AG10" s="352"/>
      <c r="AH10" s="352"/>
      <c r="AI10" s="352"/>
      <c r="AJ10" s="352"/>
      <c r="AK10" s="352"/>
      <c r="AL10" s="53"/>
      <c r="AM10" s="50"/>
    </row>
    <row r="11" spans="1:57" ht="36" customHeight="1">
      <c r="A11" s="52"/>
      <c r="B11" s="52"/>
      <c r="C11" s="52"/>
      <c r="D11" s="52"/>
      <c r="E11" s="52"/>
      <c r="F11" s="52"/>
      <c r="G11" s="52"/>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57" ht="37.950000000000003" customHeight="1">
      <c r="A12" s="349" t="s">
        <v>307</v>
      </c>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row>
    <row r="13" spans="1:57" ht="10.199999999999999" customHeight="1">
      <c r="A13" s="50"/>
      <c r="B13" s="50"/>
      <c r="C13" s="51"/>
      <c r="D13" s="51"/>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57" ht="60.6" customHeight="1">
      <c r="A14" s="337" t="str">
        <f>"　"&amp;TEXT(基本データ入力!E22,"ggge年m月d日")&amp;"付け"&amp;TEXT(基本データ入力!E23,"@")&amp;"で交付決定のあった介護事業所等及び介護施設等に対するサービス継続支援事業費補助金交付要綱について、下記のとおり変更したいので介護事業所等及び介護施設等に対するサービス継続支援事業費補助金交付要綱第９条の規程により、申請します。"</f>
        <v>　明治33年1月0日付け0で交付決定のあった介護事業所等及び介護施設等に対するサービス継続支援事業費補助金交付要綱について、下記のとおり変更したいので介護事業所等及び介護施設等に対するサービス継続支援事業費補助金交付要綱第９条の規程により、申請します。</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row>
    <row r="15" spans="1:57" ht="46.95" customHeight="1" thickBo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row>
    <row r="16" spans="1:57" ht="13.8" thickBot="1">
      <c r="A16" s="50"/>
      <c r="B16" s="338"/>
      <c r="C16" s="338"/>
      <c r="D16" s="338"/>
      <c r="E16" s="338"/>
      <c r="F16" s="338"/>
      <c r="G16" s="338"/>
      <c r="H16" s="338"/>
      <c r="I16" s="338"/>
      <c r="J16" s="338"/>
      <c r="K16" s="339"/>
      <c r="L16" s="340"/>
      <c r="M16" s="340"/>
      <c r="N16" s="340"/>
      <c r="O16" s="340"/>
      <c r="P16" s="340"/>
      <c r="Q16" s="340"/>
      <c r="R16" s="340"/>
      <c r="S16" s="50" t="s">
        <v>308</v>
      </c>
      <c r="T16" s="50"/>
      <c r="U16" s="50"/>
      <c r="V16" s="50"/>
      <c r="W16" s="50"/>
      <c r="X16" s="50"/>
      <c r="Y16" s="50"/>
      <c r="Z16" s="50"/>
      <c r="AA16" s="50"/>
      <c r="AB16" s="50"/>
      <c r="AC16" s="50"/>
      <c r="AD16" s="50"/>
      <c r="AE16" s="50"/>
      <c r="AF16" s="50"/>
      <c r="AG16" s="50"/>
      <c r="AH16" s="50"/>
      <c r="AI16" s="50"/>
      <c r="AJ16" s="50"/>
      <c r="AK16" s="50"/>
      <c r="AL16" s="50"/>
      <c r="AM16" s="50"/>
      <c r="AO16" s="47"/>
      <c r="AP16" s="48"/>
      <c r="AQ16" s="48"/>
      <c r="AR16" s="48"/>
      <c r="AS16" s="48"/>
      <c r="AT16" s="48"/>
      <c r="AU16" s="48"/>
      <c r="AV16" s="48"/>
      <c r="AW16" s="48"/>
      <c r="AX16" s="48"/>
      <c r="AY16" s="48"/>
      <c r="AZ16" s="48"/>
      <c r="BA16" s="48"/>
      <c r="BB16" s="48"/>
      <c r="BC16" s="48"/>
      <c r="BD16" s="48"/>
      <c r="BE16" s="49"/>
    </row>
    <row r="17" spans="1:39" ht="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row>
    <row r="18" spans="1:39">
      <c r="A18" s="45" t="s">
        <v>309</v>
      </c>
    </row>
    <row r="21" spans="1:39">
      <c r="A21" s="45" t="s">
        <v>310</v>
      </c>
    </row>
    <row r="24" spans="1:39">
      <c r="A24" s="45" t="s">
        <v>311</v>
      </c>
    </row>
    <row r="25" spans="1:39">
      <c r="B25" s="45" t="s">
        <v>312</v>
      </c>
    </row>
    <row r="26" spans="1:39" ht="13.2">
      <c r="B26" s="45" t="s">
        <v>313</v>
      </c>
      <c r="D26" s="50"/>
    </row>
    <row r="27" spans="1:39" ht="13.2">
      <c r="B27" s="50"/>
    </row>
    <row r="28" spans="1:39" ht="13.2">
      <c r="B28" s="50"/>
    </row>
    <row r="33" spans="1:39">
      <c r="T33" s="45" t="s">
        <v>108</v>
      </c>
    </row>
    <row r="34" spans="1:39" ht="6" customHeight="1"/>
    <row r="35" spans="1:39">
      <c r="U35" s="341" t="s">
        <v>109</v>
      </c>
      <c r="V35" s="342"/>
      <c r="W35" s="342"/>
      <c r="X35" s="342"/>
      <c r="Y35" s="342"/>
      <c r="Z35" s="342"/>
      <c r="AA35" s="342"/>
      <c r="AB35" s="343"/>
      <c r="AC35" s="54" t="s">
        <v>110</v>
      </c>
      <c r="AD35" s="347">
        <f>基本データ入力!E20</f>
        <v>0</v>
      </c>
      <c r="AE35" s="347"/>
      <c r="AF35" s="347"/>
      <c r="AG35" s="347"/>
      <c r="AH35" s="55"/>
      <c r="AI35" s="55"/>
      <c r="AJ35" s="55"/>
      <c r="AK35" s="56"/>
    </row>
    <row r="36" spans="1:39" ht="18" customHeight="1">
      <c r="U36" s="344"/>
      <c r="V36" s="345"/>
      <c r="W36" s="345"/>
      <c r="X36" s="345"/>
      <c r="Y36" s="345"/>
      <c r="Z36" s="345"/>
      <c r="AA36" s="345"/>
      <c r="AB36" s="346"/>
      <c r="AC36" s="348">
        <f>基本データ入力!E21</f>
        <v>0</v>
      </c>
      <c r="AD36" s="348"/>
      <c r="AE36" s="348"/>
      <c r="AF36" s="348"/>
      <c r="AG36" s="348"/>
      <c r="AH36" s="348"/>
      <c r="AI36" s="348"/>
      <c r="AJ36" s="348"/>
      <c r="AK36" s="348"/>
    </row>
    <row r="37" spans="1:39" ht="18.75" customHeight="1">
      <c r="U37" s="322" t="s">
        <v>111</v>
      </c>
      <c r="V37" s="323"/>
      <c r="W37" s="323"/>
      <c r="X37" s="323"/>
      <c r="Y37" s="323"/>
      <c r="Z37" s="323"/>
      <c r="AA37" s="323"/>
      <c r="AB37" s="57"/>
      <c r="AC37" s="324">
        <f>基本データ入力!E11</f>
        <v>0</v>
      </c>
      <c r="AD37" s="325"/>
      <c r="AE37" s="325"/>
      <c r="AF37" s="325"/>
      <c r="AG37" s="325"/>
      <c r="AH37" s="325"/>
      <c r="AI37" s="325"/>
      <c r="AJ37" s="325"/>
      <c r="AK37" s="326"/>
    </row>
    <row r="38" spans="1:39" ht="18.75" customHeight="1">
      <c r="U38" s="327" t="s">
        <v>112</v>
      </c>
      <c r="V38" s="328"/>
      <c r="W38" s="328"/>
      <c r="X38" s="329"/>
      <c r="Y38" s="333" t="s">
        <v>10</v>
      </c>
      <c r="Z38" s="334"/>
      <c r="AA38" s="334"/>
      <c r="AB38" s="335"/>
      <c r="AC38" s="336">
        <f>基本データ入力!E12</f>
        <v>0</v>
      </c>
      <c r="AD38" s="336"/>
      <c r="AE38" s="336"/>
      <c r="AF38" s="336"/>
      <c r="AG38" s="336"/>
      <c r="AH38" s="336"/>
      <c r="AI38" s="336"/>
      <c r="AJ38" s="336"/>
      <c r="AK38" s="336"/>
    </row>
    <row r="39" spans="1:39" ht="18.75" customHeight="1">
      <c r="U39" s="330"/>
      <c r="V39" s="331"/>
      <c r="W39" s="331"/>
      <c r="X39" s="332"/>
      <c r="Y39" s="333" t="s">
        <v>113</v>
      </c>
      <c r="Z39" s="334"/>
      <c r="AA39" s="334"/>
      <c r="AB39" s="335"/>
      <c r="AC39" s="336">
        <f>基本データ入力!E13</f>
        <v>0</v>
      </c>
      <c r="AD39" s="336"/>
      <c r="AE39" s="336"/>
      <c r="AF39" s="336"/>
      <c r="AG39" s="336"/>
      <c r="AH39" s="336"/>
      <c r="AI39" s="336"/>
      <c r="AJ39" s="336"/>
      <c r="AK39" s="336"/>
    </row>
    <row r="40" spans="1:39" ht="18.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row>
    <row r="41" spans="1:39">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row>
    <row r="42" spans="1:39">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row>
    <row r="43" spans="1:39">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1:39">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39">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row>
  </sheetData>
  <mergeCells count="19">
    <mergeCell ref="A12:AM12"/>
    <mergeCell ref="AD4:AL4"/>
    <mergeCell ref="A6:G6"/>
    <mergeCell ref="W8:AK8"/>
    <mergeCell ref="W9:AK9"/>
    <mergeCell ref="W10:AK10"/>
    <mergeCell ref="A14:AN14"/>
    <mergeCell ref="B16:J16"/>
    <mergeCell ref="K16:R16"/>
    <mergeCell ref="U35:AB36"/>
    <mergeCell ref="AD35:AG35"/>
    <mergeCell ref="AC36:AK36"/>
    <mergeCell ref="U37:AA37"/>
    <mergeCell ref="AC37:AK37"/>
    <mergeCell ref="U38:X39"/>
    <mergeCell ref="Y38:AB38"/>
    <mergeCell ref="AC38:AK38"/>
    <mergeCell ref="Y39:AB39"/>
    <mergeCell ref="AC39:AK39"/>
  </mergeCells>
  <phoneticPr fontId="9"/>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2FFB-94BF-46A5-93F9-2FA7FA99BD4C}">
  <dimension ref="A1:AD36"/>
  <sheetViews>
    <sheetView showGridLines="0" showZeros="0" view="pageBreakPreview" zoomScale="85" zoomScaleNormal="100" zoomScaleSheetLayoutView="85" workbookViewId="0">
      <selection activeCell="N12" sqref="N12"/>
    </sheetView>
  </sheetViews>
  <sheetFormatPr defaultColWidth="2.21875" defaultRowHeight="13.2"/>
  <cols>
    <col min="1" max="1" width="3.109375" style="58" customWidth="1"/>
    <col min="2" max="2" width="41.77734375" style="58" customWidth="1"/>
    <col min="3" max="3" width="15.44140625" style="58" customWidth="1"/>
    <col min="4" max="4" width="24" style="58" customWidth="1"/>
    <col min="5" max="7" width="19.77734375" style="58" customWidth="1"/>
    <col min="8" max="8" width="4.33203125" style="58" bestFit="1" customWidth="1"/>
    <col min="9" max="10" width="2.21875" style="58"/>
    <col min="11" max="11" width="4.33203125" style="58" bestFit="1" customWidth="1"/>
    <col min="12" max="16" width="2.21875" style="58"/>
    <col min="17" max="17" width="2.5546875" style="58" bestFit="1" customWidth="1"/>
    <col min="18" max="16384" width="2.21875" style="58"/>
  </cols>
  <sheetData>
    <row r="1" spans="1:30">
      <c r="A1" s="58" t="s">
        <v>261</v>
      </c>
    </row>
    <row r="2" spans="1:30">
      <c r="A2" s="167" t="s">
        <v>254</v>
      </c>
    </row>
    <row r="3" spans="1:30" ht="18" customHeight="1">
      <c r="A3" s="358" t="s">
        <v>71</v>
      </c>
      <c r="B3" s="359" t="s">
        <v>67</v>
      </c>
      <c r="C3" s="360" t="s">
        <v>68</v>
      </c>
      <c r="D3" s="359" t="s">
        <v>70</v>
      </c>
      <c r="E3" s="354" t="s">
        <v>255</v>
      </c>
      <c r="F3" s="354"/>
      <c r="G3" s="355"/>
      <c r="H3" s="356" t="s">
        <v>230</v>
      </c>
    </row>
    <row r="4" spans="1:30" ht="73.8" customHeight="1" thickBot="1">
      <c r="A4" s="358"/>
      <c r="B4" s="359"/>
      <c r="C4" s="360"/>
      <c r="D4" s="359"/>
      <c r="E4" s="128" t="s">
        <v>231</v>
      </c>
      <c r="F4" s="128" t="s">
        <v>232</v>
      </c>
      <c r="G4" s="129" t="s">
        <v>72</v>
      </c>
      <c r="H4" s="357"/>
    </row>
    <row r="5" spans="1:30" ht="45.6" customHeight="1" thickBot="1">
      <c r="A5" s="59">
        <f>ROW()-4</f>
        <v>1</v>
      </c>
      <c r="B5" s="130">
        <f t="shared" ref="B5:B19" ca="1" si="0">IFERROR(INDIRECT("事業計画書"&amp;$A5&amp;"！$t$7"),"")</f>
        <v>0</v>
      </c>
      <c r="C5" s="130">
        <f t="shared" ref="C5:C19" ca="1" si="1">IFERROR(INDIRECT("事業計画書"&amp;$A5&amp;"！$h$7"),"")</f>
        <v>0</v>
      </c>
      <c r="D5" s="175">
        <f t="shared" ref="D5:D19" ca="1" si="2">IFERROR(INDIRECT("事業計画書"&amp;$A5&amp;"！$l$10"),"")</f>
        <v>0</v>
      </c>
      <c r="E5" s="60">
        <f t="shared" ref="E5:E19" ca="1" si="3">IFERROR(INDIRECT("事業計画書"&amp;$A5&amp;"！$ai$18"),"")</f>
        <v>0</v>
      </c>
      <c r="F5" s="131" t="str">
        <f t="shared" ref="F5:F19" ca="1" si="4">IFERROR(INDIRECT("事業計画書"&amp;$A5&amp;"！$ai$38"),"")</f>
        <v/>
      </c>
      <c r="G5" s="60">
        <f ca="1">SUM(E5,F5)</f>
        <v>0</v>
      </c>
      <c r="H5" s="132"/>
      <c r="K5" s="133" t="str">
        <f ca="1">IF(_xlfn.SHEETS()-6=COUNTIF(G5:G22,"&gt;0"),"○","！（本表の事業所数と個票の枚数が一致しません）")</f>
        <v>！（本表の事業所数と個票の枚数が一致しません）</v>
      </c>
      <c r="L5" s="134"/>
      <c r="M5" s="134"/>
      <c r="N5" s="134"/>
      <c r="O5" s="134"/>
      <c r="P5" s="134"/>
      <c r="Q5" s="134"/>
      <c r="R5" s="134"/>
      <c r="S5" s="134"/>
      <c r="T5" s="134"/>
      <c r="U5" s="134"/>
      <c r="V5" s="134"/>
      <c r="W5" s="134"/>
      <c r="X5" s="134"/>
      <c r="Y5" s="134"/>
      <c r="Z5" s="134"/>
      <c r="AA5" s="134"/>
      <c r="AB5" s="134"/>
      <c r="AC5" s="134"/>
      <c r="AD5" s="135"/>
    </row>
    <row r="6" spans="1:30" ht="22.5" customHeight="1">
      <c r="A6" s="59">
        <f t="shared" ref="A6:A19" si="5">ROW()-4</f>
        <v>2</v>
      </c>
      <c r="B6" s="130" t="str">
        <f t="shared" ca="1" si="0"/>
        <v/>
      </c>
      <c r="C6" s="130" t="str">
        <f t="shared" ca="1" si="1"/>
        <v/>
      </c>
      <c r="D6" s="175" t="str">
        <f t="shared" ca="1" si="2"/>
        <v/>
      </c>
      <c r="E6" s="60" t="str">
        <f t="shared" ca="1" si="3"/>
        <v/>
      </c>
      <c r="F6" s="131" t="str">
        <f t="shared" ca="1" si="4"/>
        <v/>
      </c>
      <c r="G6" s="60">
        <f ca="1">SUM(E6,F6)</f>
        <v>0</v>
      </c>
      <c r="H6" s="132"/>
      <c r="K6" s="136" t="s">
        <v>233</v>
      </c>
    </row>
    <row r="7" spans="1:30" ht="22.5" customHeight="1">
      <c r="A7" s="59">
        <f t="shared" si="5"/>
        <v>3</v>
      </c>
      <c r="B7" s="130" t="str">
        <f t="shared" ca="1" si="0"/>
        <v/>
      </c>
      <c r="C7" s="130" t="str">
        <f t="shared" ca="1" si="1"/>
        <v/>
      </c>
      <c r="D7" s="175" t="str">
        <f t="shared" ca="1" si="2"/>
        <v/>
      </c>
      <c r="E7" s="60" t="str">
        <f t="shared" ca="1" si="3"/>
        <v/>
      </c>
      <c r="F7" s="131" t="str">
        <f t="shared" ca="1" si="4"/>
        <v/>
      </c>
      <c r="G7" s="60">
        <f t="shared" ref="G7:G19" ca="1" si="6">SUM(E7,F7)</f>
        <v>0</v>
      </c>
      <c r="H7" s="132"/>
      <c r="K7" s="136" t="s">
        <v>234</v>
      </c>
    </row>
    <row r="8" spans="1:30" ht="22.5" customHeight="1">
      <c r="A8" s="59">
        <f t="shared" si="5"/>
        <v>4</v>
      </c>
      <c r="B8" s="130" t="str">
        <f t="shared" ca="1" si="0"/>
        <v/>
      </c>
      <c r="C8" s="130" t="str">
        <f t="shared" ca="1" si="1"/>
        <v/>
      </c>
      <c r="D8" s="175" t="str">
        <f t="shared" ca="1" si="2"/>
        <v/>
      </c>
      <c r="E8" s="60" t="str">
        <f t="shared" ca="1" si="3"/>
        <v/>
      </c>
      <c r="F8" s="131" t="str">
        <f t="shared" ca="1" si="4"/>
        <v/>
      </c>
      <c r="G8" s="60">
        <f t="shared" ca="1" si="6"/>
        <v>0</v>
      </c>
      <c r="H8" s="132"/>
    </row>
    <row r="9" spans="1:30" ht="22.5" customHeight="1">
      <c r="A9" s="59">
        <f t="shared" si="5"/>
        <v>5</v>
      </c>
      <c r="B9" s="130" t="str">
        <f t="shared" ca="1" si="0"/>
        <v/>
      </c>
      <c r="C9" s="130" t="str">
        <f t="shared" ca="1" si="1"/>
        <v/>
      </c>
      <c r="D9" s="175" t="str">
        <f t="shared" ca="1" si="2"/>
        <v/>
      </c>
      <c r="E9" s="60" t="str">
        <f t="shared" ca="1" si="3"/>
        <v/>
      </c>
      <c r="F9" s="131" t="str">
        <f t="shared" ca="1" si="4"/>
        <v/>
      </c>
      <c r="G9" s="60">
        <f t="shared" ca="1" si="6"/>
        <v>0</v>
      </c>
      <c r="H9" s="132"/>
    </row>
    <row r="10" spans="1:30" ht="22.5" customHeight="1">
      <c r="A10" s="59">
        <f t="shared" si="5"/>
        <v>6</v>
      </c>
      <c r="B10" s="130" t="str">
        <f t="shared" ca="1" si="0"/>
        <v/>
      </c>
      <c r="C10" s="130" t="str">
        <f t="shared" ca="1" si="1"/>
        <v/>
      </c>
      <c r="D10" s="175" t="str">
        <f t="shared" ca="1" si="2"/>
        <v/>
      </c>
      <c r="E10" s="60" t="str">
        <f t="shared" ca="1" si="3"/>
        <v/>
      </c>
      <c r="F10" s="131" t="str">
        <f t="shared" ca="1" si="4"/>
        <v/>
      </c>
      <c r="G10" s="60">
        <f t="shared" ca="1" si="6"/>
        <v>0</v>
      </c>
      <c r="H10" s="132"/>
    </row>
    <row r="11" spans="1:30" ht="22.5" customHeight="1">
      <c r="A11" s="59">
        <f t="shared" si="5"/>
        <v>7</v>
      </c>
      <c r="B11" s="130" t="str">
        <f t="shared" ca="1" si="0"/>
        <v/>
      </c>
      <c r="C11" s="130" t="str">
        <f t="shared" ca="1" si="1"/>
        <v/>
      </c>
      <c r="D11" s="175" t="str">
        <f t="shared" ca="1" si="2"/>
        <v/>
      </c>
      <c r="E11" s="60" t="str">
        <f t="shared" ca="1" si="3"/>
        <v/>
      </c>
      <c r="F11" s="131" t="str">
        <f t="shared" ca="1" si="4"/>
        <v/>
      </c>
      <c r="G11" s="60">
        <f t="shared" ca="1" si="6"/>
        <v>0</v>
      </c>
      <c r="H11" s="132"/>
    </row>
    <row r="12" spans="1:30" ht="22.5" customHeight="1">
      <c r="A12" s="59">
        <f t="shared" si="5"/>
        <v>8</v>
      </c>
      <c r="B12" s="130" t="str">
        <f t="shared" ca="1" si="0"/>
        <v/>
      </c>
      <c r="C12" s="130" t="str">
        <f t="shared" ca="1" si="1"/>
        <v/>
      </c>
      <c r="D12" s="175" t="str">
        <f t="shared" ca="1" si="2"/>
        <v/>
      </c>
      <c r="E12" s="60" t="str">
        <f t="shared" ca="1" si="3"/>
        <v/>
      </c>
      <c r="F12" s="131" t="str">
        <f t="shared" ca="1" si="4"/>
        <v/>
      </c>
      <c r="G12" s="60">
        <f t="shared" ca="1" si="6"/>
        <v>0</v>
      </c>
      <c r="H12" s="132"/>
    </row>
    <row r="13" spans="1:30" ht="22.5" customHeight="1">
      <c r="A13" s="59">
        <f t="shared" si="5"/>
        <v>9</v>
      </c>
      <c r="B13" s="130" t="str">
        <f t="shared" ca="1" si="0"/>
        <v/>
      </c>
      <c r="C13" s="130" t="str">
        <f t="shared" ca="1" si="1"/>
        <v/>
      </c>
      <c r="D13" s="175" t="str">
        <f t="shared" ca="1" si="2"/>
        <v/>
      </c>
      <c r="E13" s="60" t="str">
        <f t="shared" ca="1" si="3"/>
        <v/>
      </c>
      <c r="F13" s="131" t="str">
        <f t="shared" ca="1" si="4"/>
        <v/>
      </c>
      <c r="G13" s="60">
        <f t="shared" ca="1" si="6"/>
        <v>0</v>
      </c>
      <c r="H13" s="132"/>
    </row>
    <row r="14" spans="1:30" ht="22.5" customHeight="1">
      <c r="A14" s="59">
        <f t="shared" si="5"/>
        <v>10</v>
      </c>
      <c r="B14" s="130" t="str">
        <f t="shared" ca="1" si="0"/>
        <v/>
      </c>
      <c r="C14" s="130" t="str">
        <f t="shared" ca="1" si="1"/>
        <v/>
      </c>
      <c r="D14" s="175" t="str">
        <f t="shared" ca="1" si="2"/>
        <v/>
      </c>
      <c r="E14" s="60" t="str">
        <f t="shared" ca="1" si="3"/>
        <v/>
      </c>
      <c r="F14" s="131" t="str">
        <f t="shared" ca="1" si="4"/>
        <v/>
      </c>
      <c r="G14" s="60">
        <f t="shared" ca="1" si="6"/>
        <v>0</v>
      </c>
      <c r="H14" s="132"/>
    </row>
    <row r="15" spans="1:30" ht="22.5" customHeight="1">
      <c r="A15" s="59">
        <f t="shared" si="5"/>
        <v>11</v>
      </c>
      <c r="B15" s="130" t="str">
        <f t="shared" ca="1" si="0"/>
        <v/>
      </c>
      <c r="C15" s="130" t="str">
        <f t="shared" ca="1" si="1"/>
        <v/>
      </c>
      <c r="D15" s="175" t="str">
        <f t="shared" ca="1" si="2"/>
        <v/>
      </c>
      <c r="E15" s="60" t="str">
        <f t="shared" ca="1" si="3"/>
        <v/>
      </c>
      <c r="F15" s="131" t="str">
        <f t="shared" ca="1" si="4"/>
        <v/>
      </c>
      <c r="G15" s="60">
        <f t="shared" ca="1" si="6"/>
        <v>0</v>
      </c>
      <c r="H15" s="132"/>
    </row>
    <row r="16" spans="1:30" ht="22.5" customHeight="1">
      <c r="A16" s="59">
        <f t="shared" si="5"/>
        <v>12</v>
      </c>
      <c r="B16" s="130" t="str">
        <f t="shared" ca="1" si="0"/>
        <v/>
      </c>
      <c r="C16" s="130" t="str">
        <f t="shared" ca="1" si="1"/>
        <v/>
      </c>
      <c r="D16" s="175" t="str">
        <f t="shared" ca="1" si="2"/>
        <v/>
      </c>
      <c r="E16" s="60" t="str">
        <f t="shared" ca="1" si="3"/>
        <v/>
      </c>
      <c r="F16" s="131" t="str">
        <f t="shared" ca="1" si="4"/>
        <v/>
      </c>
      <c r="G16" s="60">
        <f t="shared" ca="1" si="6"/>
        <v>0</v>
      </c>
      <c r="H16" s="132"/>
    </row>
    <row r="17" spans="1:8" ht="22.5" customHeight="1">
      <c r="A17" s="59">
        <f t="shared" si="5"/>
        <v>13</v>
      </c>
      <c r="B17" s="130" t="str">
        <f t="shared" ca="1" si="0"/>
        <v/>
      </c>
      <c r="C17" s="130" t="str">
        <f t="shared" ca="1" si="1"/>
        <v/>
      </c>
      <c r="D17" s="175" t="str">
        <f t="shared" ca="1" si="2"/>
        <v/>
      </c>
      <c r="E17" s="60" t="str">
        <f t="shared" ca="1" si="3"/>
        <v/>
      </c>
      <c r="F17" s="131" t="str">
        <f t="shared" ca="1" si="4"/>
        <v/>
      </c>
      <c r="G17" s="60">
        <f t="shared" ca="1" si="6"/>
        <v>0</v>
      </c>
      <c r="H17" s="132"/>
    </row>
    <row r="18" spans="1:8" ht="22.5" customHeight="1">
      <c r="A18" s="59">
        <f t="shared" si="5"/>
        <v>14</v>
      </c>
      <c r="B18" s="130" t="str">
        <f t="shared" ca="1" si="0"/>
        <v/>
      </c>
      <c r="C18" s="130" t="str">
        <f t="shared" ca="1" si="1"/>
        <v/>
      </c>
      <c r="D18" s="175" t="str">
        <f t="shared" ca="1" si="2"/>
        <v/>
      </c>
      <c r="E18" s="60" t="str">
        <f t="shared" ca="1" si="3"/>
        <v/>
      </c>
      <c r="F18" s="131" t="str">
        <f t="shared" ca="1" si="4"/>
        <v/>
      </c>
      <c r="G18" s="60">
        <f t="shared" ca="1" si="6"/>
        <v>0</v>
      </c>
      <c r="H18" s="132"/>
    </row>
    <row r="19" spans="1:8" ht="22.5" customHeight="1" thickBot="1">
      <c r="A19" s="168">
        <f t="shared" si="5"/>
        <v>15</v>
      </c>
      <c r="B19" s="169" t="str">
        <f t="shared" ca="1" si="0"/>
        <v/>
      </c>
      <c r="C19" s="169" t="str">
        <f t="shared" ca="1" si="1"/>
        <v/>
      </c>
      <c r="D19" s="176" t="str">
        <f t="shared" ca="1" si="2"/>
        <v/>
      </c>
      <c r="E19" s="60" t="str">
        <f t="shared" ca="1" si="3"/>
        <v/>
      </c>
      <c r="F19" s="131" t="str">
        <f t="shared" ca="1" si="4"/>
        <v/>
      </c>
      <c r="G19" s="170">
        <f t="shared" ca="1" si="6"/>
        <v>0</v>
      </c>
      <c r="H19" s="132"/>
    </row>
    <row r="20" spans="1:8" ht="22.8" customHeight="1" thickTop="1">
      <c r="A20" s="353" t="s">
        <v>257</v>
      </c>
      <c r="B20" s="353"/>
      <c r="C20" s="353"/>
      <c r="D20" s="353"/>
      <c r="E20" s="174">
        <f ca="1">SUM(E5:E19)</f>
        <v>0</v>
      </c>
      <c r="F20" s="174">
        <f ca="1">SUM(F5:F19)</f>
        <v>0</v>
      </c>
      <c r="G20" s="174">
        <f ca="1">SUM(G5:G19)</f>
        <v>0</v>
      </c>
    </row>
    <row r="21" spans="1:8" customFormat="1">
      <c r="A21" s="62" t="s">
        <v>235</v>
      </c>
      <c r="B21" s="58"/>
      <c r="C21" s="58"/>
    </row>
    <row r="22" spans="1:8" customFormat="1" ht="16.5" customHeight="1">
      <c r="A22" s="61"/>
      <c r="B22" s="62" t="s">
        <v>236</v>
      </c>
      <c r="C22" s="58"/>
    </row>
    <row r="23" spans="1:8" customFormat="1" ht="16.5" customHeight="1">
      <c r="A23" s="61"/>
      <c r="B23" s="62"/>
      <c r="C23" s="58"/>
    </row>
    <row r="24" spans="1:8" customFormat="1" ht="16.5" customHeight="1">
      <c r="A24" s="63"/>
      <c r="B24" s="64"/>
      <c r="C24" s="58"/>
    </row>
    <row r="25" spans="1:8" customFormat="1" ht="16.5" customHeight="1">
      <c r="A25" s="63"/>
      <c r="B25" s="64"/>
      <c r="C25" s="58"/>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7">
    <mergeCell ref="A20:D20"/>
    <mergeCell ref="E3:G3"/>
    <mergeCell ref="H3:H4"/>
    <mergeCell ref="A3:A4"/>
    <mergeCell ref="B3:B4"/>
    <mergeCell ref="C3:C4"/>
    <mergeCell ref="D3:D4"/>
  </mergeCells>
  <phoneticPr fontId="9"/>
  <dataValidations count="2">
    <dataValidation type="list" allowBlank="1" showInputMessage="1" showErrorMessage="1" sqref="D5:D19" xr:uid="{8316D5E8-58E3-49F3-95F8-08F9995BB878}">
      <formula1>#REF!</formula1>
    </dataValidation>
    <dataValidation type="list" allowBlank="1" showInputMessage="1" showErrorMessage="1" sqref="H5:H19" xr:uid="{E0542CDB-DA29-4CD6-A9D3-85C0465E8DE8}">
      <formula1>"可"</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8"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01FF-BC93-438E-ACE9-CCC45533A35C}">
  <sheetPr>
    <tabColor rgb="FFFFFF00"/>
  </sheetPr>
  <dimension ref="A1:CS50"/>
  <sheetViews>
    <sheetView showGridLines="0" showZeros="0" view="pageBreakPreview" zoomScaleNormal="100" zoomScaleSheetLayoutView="100" workbookViewId="0">
      <selection activeCell="L10" sqref="L10:AF10"/>
    </sheetView>
  </sheetViews>
  <sheetFormatPr defaultColWidth="2.21875" defaultRowHeight="13.2"/>
  <cols>
    <col min="1" max="1" width="2.21875" style="58" customWidth="1"/>
    <col min="2" max="7" width="2.21875" style="58"/>
    <col min="8" max="19" width="2.33203125" style="58" bestFit="1" customWidth="1"/>
    <col min="20" max="34" width="2.21875" style="58"/>
    <col min="35" max="35" width="2.44140625" style="58" bestFit="1" customWidth="1"/>
    <col min="36" max="38" width="2.21875" style="58"/>
    <col min="39" max="39" width="3.109375" style="58" customWidth="1"/>
    <col min="40" max="40" width="2.21875" style="58"/>
    <col min="41" max="47" width="2.21875" style="58" hidden="1" customWidth="1"/>
    <col min="48" max="16384" width="2.21875" style="58"/>
  </cols>
  <sheetData>
    <row r="1" spans="1:97">
      <c r="A1" s="58" t="s">
        <v>126</v>
      </c>
      <c r="CS1" s="58" t="s">
        <v>316</v>
      </c>
    </row>
    <row r="2" spans="1:97" ht="19.8" customHeight="1">
      <c r="A2" s="58" t="s">
        <v>258</v>
      </c>
      <c r="CS2" s="58" t="s">
        <v>314</v>
      </c>
    </row>
    <row r="3" spans="1:97" ht="17.399999999999999" customHeight="1">
      <c r="A3" s="361" t="s">
        <v>256</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3"/>
    </row>
    <row r="4" spans="1:97" ht="5.4"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row>
    <row r="5" spans="1:97">
      <c r="A5" s="364" t="s">
        <v>237</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6"/>
    </row>
    <row r="6" spans="1:97" ht="4.5"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row>
    <row r="7" spans="1:97" ht="17.25" customHeight="1">
      <c r="A7" s="367" t="s">
        <v>64</v>
      </c>
      <c r="B7" s="368"/>
      <c r="C7" s="368"/>
      <c r="D7" s="368"/>
      <c r="E7" s="368"/>
      <c r="F7" s="368"/>
      <c r="G7" s="369"/>
      <c r="H7" s="370"/>
      <c r="I7" s="371"/>
      <c r="J7" s="371"/>
      <c r="K7" s="371"/>
      <c r="L7" s="371"/>
      <c r="M7" s="371"/>
      <c r="N7" s="372"/>
      <c r="O7" s="367" t="s">
        <v>238</v>
      </c>
      <c r="P7" s="368"/>
      <c r="Q7" s="368"/>
      <c r="R7" s="368"/>
      <c r="S7" s="369"/>
      <c r="T7" s="373"/>
      <c r="U7" s="374"/>
      <c r="V7" s="374"/>
      <c r="W7" s="374"/>
      <c r="X7" s="374"/>
      <c r="Y7" s="374"/>
      <c r="Z7" s="374"/>
      <c r="AA7" s="374"/>
      <c r="AB7" s="374"/>
      <c r="AC7" s="374"/>
      <c r="AD7" s="374"/>
      <c r="AE7" s="374"/>
      <c r="AF7" s="374"/>
      <c r="AG7" s="374"/>
      <c r="AH7" s="374"/>
      <c r="AI7" s="374"/>
      <c r="AJ7" s="374"/>
      <c r="AK7" s="374"/>
      <c r="AL7" s="374"/>
      <c r="AM7" s="375"/>
    </row>
    <row r="8" spans="1:97">
      <c r="A8" s="387" t="s">
        <v>57</v>
      </c>
      <c r="B8" s="388"/>
      <c r="C8" s="389"/>
      <c r="D8" s="367" t="s">
        <v>239</v>
      </c>
      <c r="E8" s="368"/>
      <c r="F8" s="368"/>
      <c r="G8" s="369"/>
      <c r="H8" s="367" t="s">
        <v>114</v>
      </c>
      <c r="I8" s="368"/>
      <c r="J8" s="368"/>
      <c r="K8" s="368"/>
      <c r="L8" s="368"/>
      <c r="M8" s="368"/>
      <c r="N8" s="368"/>
      <c r="O8" s="368"/>
      <c r="P8" s="368"/>
      <c r="Q8" s="368"/>
      <c r="R8" s="368"/>
      <c r="S8" s="369"/>
      <c r="T8" s="387" t="s">
        <v>9</v>
      </c>
      <c r="U8" s="388"/>
      <c r="V8" s="389"/>
      <c r="W8" s="367" t="s">
        <v>10</v>
      </c>
      <c r="X8" s="368"/>
      <c r="Y8" s="368"/>
      <c r="Z8" s="368"/>
      <c r="AA8" s="368"/>
      <c r="AB8" s="368"/>
      <c r="AC8" s="368"/>
      <c r="AD8" s="368"/>
      <c r="AE8" s="368"/>
      <c r="AF8" s="369"/>
      <c r="AG8" s="392" t="s">
        <v>240</v>
      </c>
      <c r="AH8" s="383"/>
      <c r="AI8" s="383"/>
      <c r="AJ8" s="383"/>
      <c r="AK8" s="383"/>
      <c r="AL8" s="383"/>
      <c r="AM8" s="384"/>
    </row>
    <row r="9" spans="1:97" ht="17.25" customHeight="1">
      <c r="A9" s="390"/>
      <c r="B9" s="391"/>
      <c r="C9" s="357"/>
      <c r="D9" s="393"/>
      <c r="E9" s="394"/>
      <c r="F9" s="394"/>
      <c r="G9" s="395"/>
      <c r="H9" s="396"/>
      <c r="I9" s="397"/>
      <c r="J9" s="397"/>
      <c r="K9" s="397"/>
      <c r="L9" s="397"/>
      <c r="M9" s="397"/>
      <c r="N9" s="397"/>
      <c r="O9" s="397"/>
      <c r="P9" s="397"/>
      <c r="Q9" s="397"/>
      <c r="R9" s="397"/>
      <c r="S9" s="398"/>
      <c r="T9" s="390"/>
      <c r="U9" s="391"/>
      <c r="V9" s="357"/>
      <c r="W9" s="399"/>
      <c r="X9" s="400"/>
      <c r="Y9" s="400"/>
      <c r="Z9" s="400"/>
      <c r="AA9" s="400"/>
      <c r="AB9" s="400"/>
      <c r="AC9" s="400"/>
      <c r="AD9" s="400"/>
      <c r="AE9" s="400"/>
      <c r="AF9" s="401"/>
      <c r="AG9" s="402"/>
      <c r="AH9" s="403"/>
      <c r="AI9" s="403"/>
      <c r="AJ9" s="403"/>
      <c r="AK9" s="403"/>
      <c r="AL9" s="403"/>
      <c r="AM9" s="404"/>
      <c r="AV9" s="62"/>
    </row>
    <row r="10" spans="1:97" s="62" customFormat="1" ht="20.25" customHeight="1">
      <c r="A10" s="367" t="s">
        <v>252</v>
      </c>
      <c r="B10" s="368"/>
      <c r="C10" s="368"/>
      <c r="D10" s="368"/>
      <c r="E10" s="368"/>
      <c r="F10" s="368"/>
      <c r="G10" s="368"/>
      <c r="H10" s="368"/>
      <c r="I10" s="368"/>
      <c r="J10" s="368"/>
      <c r="K10" s="369"/>
      <c r="L10" s="379"/>
      <c r="M10" s="380"/>
      <c r="N10" s="380"/>
      <c r="O10" s="380"/>
      <c r="P10" s="380"/>
      <c r="Q10" s="380"/>
      <c r="R10" s="380"/>
      <c r="S10" s="380"/>
      <c r="T10" s="380"/>
      <c r="U10" s="380"/>
      <c r="V10" s="380"/>
      <c r="W10" s="380"/>
      <c r="X10" s="380"/>
      <c r="Y10" s="380"/>
      <c r="Z10" s="380"/>
      <c r="AA10" s="380"/>
      <c r="AB10" s="380"/>
      <c r="AC10" s="380"/>
      <c r="AD10" s="380"/>
      <c r="AE10" s="380"/>
      <c r="AF10" s="381"/>
      <c r="AG10" s="382" t="s">
        <v>65</v>
      </c>
      <c r="AH10" s="383"/>
      <c r="AI10" s="384"/>
      <c r="AJ10" s="374"/>
      <c r="AK10" s="374"/>
      <c r="AL10" s="385" t="s">
        <v>66</v>
      </c>
      <c r="AM10" s="386"/>
      <c r="AP10" s="463"/>
      <c r="AQ10" s="463"/>
      <c r="AR10" s="463"/>
      <c r="AS10" s="463"/>
      <c r="AT10" s="463"/>
      <c r="AU10" s="463"/>
    </row>
    <row r="11" spans="1:97" s="62" customFormat="1" ht="18" customHeight="1">
      <c r="A11" s="376" t="s">
        <v>241</v>
      </c>
      <c r="B11" s="377"/>
      <c r="C11" s="377"/>
      <c r="D11" s="377"/>
      <c r="E11" s="377"/>
      <c r="F11" s="377"/>
      <c r="G11" s="377"/>
      <c r="H11" s="378"/>
      <c r="I11" s="177" t="s">
        <v>315</v>
      </c>
      <c r="J11" s="137" t="s">
        <v>242</v>
      </c>
      <c r="K11" s="138"/>
      <c r="L11" s="139"/>
      <c r="M11" s="139"/>
      <c r="N11" s="139"/>
      <c r="O11" s="139"/>
      <c r="P11" s="139"/>
      <c r="Q11" s="139"/>
      <c r="R11" s="139"/>
      <c r="S11" s="139"/>
      <c r="T11" s="139"/>
      <c r="U11" s="139"/>
      <c r="V11" s="139"/>
      <c r="W11" s="139"/>
      <c r="X11" s="139"/>
      <c r="Y11" s="177" t="s">
        <v>315</v>
      </c>
      <c r="Z11" s="137" t="s">
        <v>243</v>
      </c>
      <c r="AA11" s="138"/>
      <c r="AB11" s="139"/>
      <c r="AC11" s="139"/>
      <c r="AD11" s="139"/>
      <c r="AE11" s="139"/>
      <c r="AF11" s="139"/>
      <c r="AG11" s="139"/>
      <c r="AH11" s="139"/>
      <c r="AI11" s="139"/>
      <c r="AJ11" s="139"/>
      <c r="AK11" s="139"/>
      <c r="AL11" s="139"/>
      <c r="AM11" s="140"/>
    </row>
    <row r="12" spans="1:97" s="62" customFormat="1" ht="6" customHeight="1">
      <c r="A12" s="141"/>
      <c r="B12" s="141"/>
      <c r="C12" s="141"/>
      <c r="D12" s="141"/>
      <c r="E12" s="141"/>
      <c r="F12" s="141"/>
      <c r="G12" s="141"/>
      <c r="H12" s="141"/>
      <c r="I12" s="66"/>
      <c r="J12" s="142"/>
      <c r="K12" s="66"/>
      <c r="L12" s="65"/>
      <c r="M12" s="65"/>
      <c r="N12" s="65"/>
      <c r="O12" s="65"/>
      <c r="P12" s="65"/>
      <c r="Q12" s="65"/>
      <c r="R12" s="65"/>
      <c r="S12" s="65"/>
      <c r="T12" s="65"/>
      <c r="U12" s="66"/>
      <c r="V12" s="65"/>
      <c r="W12" s="65"/>
      <c r="X12" s="65"/>
      <c r="Y12" s="142"/>
      <c r="Z12" s="143"/>
      <c r="AA12" s="66"/>
      <c r="AB12" s="65"/>
      <c r="AC12" s="65"/>
      <c r="AD12" s="65"/>
      <c r="AE12" s="65"/>
      <c r="AF12" s="65"/>
      <c r="AG12" s="65"/>
      <c r="AH12" s="65"/>
      <c r="AI12" s="65"/>
      <c r="AJ12" s="65"/>
      <c r="AK12" s="65"/>
      <c r="AL12" s="65"/>
      <c r="AM12" s="65"/>
    </row>
    <row r="13" spans="1:97" s="62" customFormat="1" ht="6" customHeight="1">
      <c r="I13" s="64"/>
      <c r="J13" s="70"/>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row>
    <row r="14" spans="1:97" s="62" customFormat="1" ht="6" customHeight="1">
      <c r="I14" s="64"/>
      <c r="J14" s="70"/>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row>
    <row r="15" spans="1:97" s="62" customFormat="1" ht="12">
      <c r="A15" s="364" t="s">
        <v>259</v>
      </c>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6"/>
    </row>
    <row r="16" spans="1:97" s="62" customFormat="1" ht="3" customHeight="1" thickBot="1">
      <c r="I16" s="64"/>
      <c r="J16" s="70"/>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row>
    <row r="17" spans="1:48" ht="19.5" customHeight="1">
      <c r="A17" s="144" t="s">
        <v>244</v>
      </c>
      <c r="B17" s="62"/>
      <c r="C17" s="67"/>
      <c r="D17" s="62"/>
      <c r="E17" s="68"/>
      <c r="F17" s="62"/>
      <c r="G17" s="62"/>
      <c r="H17" s="62"/>
      <c r="I17" s="62"/>
      <c r="J17" s="69"/>
      <c r="K17" s="69"/>
      <c r="L17" s="69"/>
      <c r="M17" s="69"/>
      <c r="N17" s="69"/>
      <c r="O17" s="145"/>
      <c r="P17" s="67"/>
      <c r="S17" s="69"/>
      <c r="T17" s="70"/>
      <c r="U17" s="69"/>
      <c r="V17" s="69"/>
      <c r="W17" s="67"/>
      <c r="AC17" s="411"/>
      <c r="AD17" s="412" t="s">
        <v>245</v>
      </c>
      <c r="AE17" s="413"/>
      <c r="AF17" s="413"/>
      <c r="AG17" s="413"/>
      <c r="AH17" s="413"/>
      <c r="AI17" s="414" t="s">
        <v>15</v>
      </c>
      <c r="AJ17" s="415"/>
      <c r="AK17" s="415"/>
      <c r="AL17" s="415"/>
      <c r="AM17" s="416"/>
      <c r="AV17" s="62"/>
    </row>
    <row r="18" spans="1:48">
      <c r="A18" s="144"/>
      <c r="B18" s="62"/>
      <c r="C18" s="67"/>
      <c r="D18" s="62"/>
      <c r="E18" s="68"/>
      <c r="F18" s="62"/>
      <c r="G18" s="62"/>
      <c r="H18" s="62"/>
      <c r="I18" s="62"/>
      <c r="J18" s="69"/>
      <c r="K18" s="69"/>
      <c r="L18" s="69"/>
      <c r="M18" s="69"/>
      <c r="N18" s="69"/>
      <c r="O18" s="145"/>
      <c r="P18" s="67"/>
      <c r="S18" s="69"/>
      <c r="T18" s="70"/>
      <c r="U18" s="69"/>
      <c r="V18" s="69"/>
      <c r="W18" s="146"/>
      <c r="AC18" s="411"/>
      <c r="AD18" s="417" t="str">
        <f>IFERROR(VLOOKUP(L10,リスト!B2:D23,2,FALSE),IFERROR(VLOOKUP(L10,リスト!B24:D30,2,FALSE)*AJ10,""))</f>
        <v/>
      </c>
      <c r="AE18" s="418"/>
      <c r="AF18" s="418"/>
      <c r="AG18" s="419" t="s">
        <v>55</v>
      </c>
      <c r="AH18" s="419"/>
      <c r="AI18" s="420">
        <f ca="1">MIN(AD18,ROUNDDOWN((H26+H35)/1000,0))</f>
        <v>0</v>
      </c>
      <c r="AJ18" s="421"/>
      <c r="AK18" s="421"/>
      <c r="AL18" s="424" t="s">
        <v>55</v>
      </c>
      <c r="AM18" s="425"/>
    </row>
    <row r="19" spans="1:48" ht="13.8" thickBot="1">
      <c r="A19" s="67" t="s">
        <v>246</v>
      </c>
      <c r="B19" s="62"/>
      <c r="C19" s="67"/>
      <c r="D19" s="62"/>
      <c r="E19" s="68"/>
      <c r="F19" s="62"/>
      <c r="G19" s="62"/>
      <c r="H19" s="62"/>
      <c r="I19" s="62"/>
      <c r="J19" s="69"/>
      <c r="K19" s="69"/>
      <c r="L19" s="69"/>
      <c r="M19" s="69"/>
      <c r="N19" s="69"/>
      <c r="O19" s="145"/>
      <c r="P19" s="67"/>
      <c r="S19" s="69"/>
      <c r="T19" s="70"/>
      <c r="U19" s="69"/>
      <c r="V19" s="69"/>
      <c r="W19" s="146"/>
      <c r="AC19" s="411"/>
      <c r="AD19" s="417"/>
      <c r="AE19" s="418"/>
      <c r="AF19" s="418"/>
      <c r="AG19" s="419"/>
      <c r="AH19" s="419"/>
      <c r="AI19" s="422"/>
      <c r="AJ19" s="423"/>
      <c r="AK19" s="423"/>
      <c r="AL19" s="426"/>
      <c r="AM19" s="427"/>
    </row>
    <row r="20" spans="1:48" ht="15" customHeight="1">
      <c r="A20" s="367" t="s">
        <v>247</v>
      </c>
      <c r="B20" s="368"/>
      <c r="C20" s="368"/>
      <c r="D20" s="368"/>
      <c r="E20" s="368"/>
      <c r="F20" s="368"/>
      <c r="G20" s="369"/>
      <c r="H20" s="368" t="s">
        <v>248</v>
      </c>
      <c r="I20" s="368"/>
      <c r="J20" s="368"/>
      <c r="K20" s="368"/>
      <c r="L20" s="368"/>
      <c r="M20" s="367" t="s">
        <v>41</v>
      </c>
      <c r="N20" s="368"/>
      <c r="O20" s="368"/>
      <c r="P20" s="368"/>
      <c r="Q20" s="368"/>
      <c r="R20" s="368"/>
      <c r="S20" s="368"/>
      <c r="T20" s="368"/>
      <c r="U20" s="368"/>
      <c r="V20" s="368"/>
      <c r="W20" s="368"/>
      <c r="X20" s="368"/>
      <c r="Y20" s="368"/>
      <c r="Z20" s="368"/>
      <c r="AA20" s="368"/>
      <c r="AB20" s="368"/>
      <c r="AC20" s="368"/>
      <c r="AD20" s="368"/>
      <c r="AE20" s="368"/>
      <c r="AF20" s="368"/>
      <c r="AG20" s="368"/>
      <c r="AH20" s="368"/>
      <c r="AI20" s="391"/>
      <c r="AJ20" s="391"/>
      <c r="AK20" s="391"/>
      <c r="AL20" s="391"/>
      <c r="AM20" s="357"/>
    </row>
    <row r="21" spans="1:48" ht="15" customHeight="1">
      <c r="A21" s="468"/>
      <c r="B21" s="468"/>
      <c r="C21" s="468"/>
      <c r="D21" s="468"/>
      <c r="E21" s="468"/>
      <c r="F21" s="468"/>
      <c r="G21" s="469"/>
      <c r="H21" s="428"/>
      <c r="I21" s="429"/>
      <c r="J21" s="429"/>
      <c r="K21" s="429"/>
      <c r="L21" s="430"/>
      <c r="M21" s="431"/>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3"/>
    </row>
    <row r="22" spans="1:48" ht="15" customHeight="1">
      <c r="A22" s="466"/>
      <c r="B22" s="466"/>
      <c r="C22" s="466"/>
      <c r="D22" s="466"/>
      <c r="E22" s="466"/>
      <c r="F22" s="466"/>
      <c r="G22" s="467"/>
      <c r="H22" s="405">
        <f ca="1">IF($T$7=明細!$J$8,明細!J10,"")</f>
        <v>0</v>
      </c>
      <c r="I22" s="406"/>
      <c r="J22" s="406"/>
      <c r="K22" s="406"/>
      <c r="L22" s="407"/>
      <c r="M22" s="408"/>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10"/>
    </row>
    <row r="23" spans="1:48" ht="15" customHeight="1">
      <c r="A23" s="466"/>
      <c r="B23" s="466"/>
      <c r="C23" s="466"/>
      <c r="D23" s="466"/>
      <c r="E23" s="466"/>
      <c r="F23" s="466"/>
      <c r="G23" s="467"/>
      <c r="H23" s="405">
        <f ca="1">IF($T$7=明細!$J$8,明細!J11,"")</f>
        <v>0</v>
      </c>
      <c r="I23" s="406"/>
      <c r="J23" s="406"/>
      <c r="K23" s="406"/>
      <c r="L23" s="407"/>
      <c r="M23" s="408"/>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10"/>
    </row>
    <row r="24" spans="1:48" ht="15" customHeight="1">
      <c r="A24" s="466"/>
      <c r="B24" s="466"/>
      <c r="C24" s="466"/>
      <c r="D24" s="466"/>
      <c r="E24" s="466"/>
      <c r="F24" s="466"/>
      <c r="G24" s="467"/>
      <c r="H24" s="405">
        <f ca="1">IF($T$7=明細!$J$8,明細!J12,"")</f>
        <v>0</v>
      </c>
      <c r="I24" s="406"/>
      <c r="J24" s="406"/>
      <c r="K24" s="406"/>
      <c r="L24" s="407"/>
      <c r="M24" s="408"/>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10"/>
      <c r="AV24" s="62"/>
    </row>
    <row r="25" spans="1:48" ht="15" customHeight="1">
      <c r="A25" s="464"/>
      <c r="B25" s="464"/>
      <c r="C25" s="464"/>
      <c r="D25" s="464"/>
      <c r="E25" s="464"/>
      <c r="F25" s="464"/>
      <c r="G25" s="465"/>
      <c r="H25" s="441">
        <f ca="1">IF($T$7=明細!$J$8,明細!J13,"")</f>
        <v>0</v>
      </c>
      <c r="I25" s="442"/>
      <c r="J25" s="442"/>
      <c r="K25" s="442"/>
      <c r="L25" s="443"/>
      <c r="M25" s="408"/>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10"/>
    </row>
    <row r="26" spans="1:48" ht="15" customHeight="1">
      <c r="A26" s="148" t="s">
        <v>72</v>
      </c>
      <c r="B26" s="149"/>
      <c r="C26" s="149"/>
      <c r="D26" s="149"/>
      <c r="E26" s="149"/>
      <c r="F26" s="149"/>
      <c r="G26" s="150"/>
      <c r="H26" s="434">
        <f ca="1">SUM(H21:L25)</f>
        <v>0</v>
      </c>
      <c r="I26" s="434"/>
      <c r="J26" s="434"/>
      <c r="K26" s="434"/>
      <c r="L26" s="435"/>
      <c r="M26" s="436"/>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8"/>
    </row>
    <row r="27" spans="1:48">
      <c r="A27" s="144"/>
      <c r="B27" s="62"/>
      <c r="C27" s="67"/>
      <c r="D27" s="62"/>
      <c r="E27" s="68"/>
      <c r="F27" s="62"/>
      <c r="G27" s="62"/>
      <c r="H27" s="62"/>
      <c r="I27" s="62"/>
      <c r="J27" s="69"/>
      <c r="K27" s="69"/>
      <c r="L27" s="69"/>
      <c r="M27" s="69"/>
      <c r="N27" s="69"/>
      <c r="O27" s="145"/>
      <c r="P27" s="67"/>
      <c r="S27" s="69"/>
      <c r="T27" s="70"/>
      <c r="U27" s="69"/>
      <c r="V27" s="69"/>
      <c r="W27" s="146"/>
      <c r="AD27" s="67"/>
      <c r="AE27" s="147"/>
      <c r="AF27" s="147"/>
      <c r="AG27" s="147"/>
      <c r="AH27" s="146"/>
      <c r="AI27" s="439"/>
      <c r="AJ27" s="439"/>
      <c r="AK27" s="439"/>
      <c r="AL27" s="440"/>
      <c r="AM27" s="440"/>
    </row>
    <row r="28" spans="1:48">
      <c r="A28" s="67" t="s">
        <v>249</v>
      </c>
      <c r="B28" s="62"/>
      <c r="C28" s="67"/>
      <c r="D28" s="62"/>
      <c r="E28" s="68"/>
      <c r="F28" s="62"/>
      <c r="G28" s="62"/>
      <c r="H28" s="62"/>
      <c r="I28" s="62"/>
      <c r="J28" s="69"/>
      <c r="K28" s="69"/>
      <c r="L28" s="69"/>
      <c r="M28" s="69"/>
      <c r="N28" s="69"/>
      <c r="O28" s="145"/>
      <c r="P28" s="67"/>
      <c r="S28" s="69"/>
      <c r="T28" s="70"/>
      <c r="U28" s="69"/>
      <c r="V28" s="69"/>
      <c r="W28" s="146"/>
      <c r="AD28" s="67"/>
      <c r="AE28" s="147"/>
      <c r="AF28" s="147"/>
      <c r="AG28" s="147"/>
      <c r="AH28" s="146"/>
      <c r="AI28" s="439"/>
      <c r="AJ28" s="439"/>
      <c r="AK28" s="439"/>
      <c r="AL28" s="440"/>
      <c r="AM28" s="440"/>
    </row>
    <row r="29" spans="1:48" ht="15" customHeight="1">
      <c r="A29" s="367" t="s">
        <v>247</v>
      </c>
      <c r="B29" s="368"/>
      <c r="C29" s="368"/>
      <c r="D29" s="368"/>
      <c r="E29" s="368"/>
      <c r="F29" s="368"/>
      <c r="G29" s="369"/>
      <c r="H29" s="368" t="s">
        <v>248</v>
      </c>
      <c r="I29" s="368"/>
      <c r="J29" s="368"/>
      <c r="K29" s="368"/>
      <c r="L29" s="368"/>
      <c r="M29" s="367" t="s">
        <v>41</v>
      </c>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9"/>
    </row>
    <row r="30" spans="1:48" ht="15" customHeight="1">
      <c r="A30" s="476"/>
      <c r="B30" s="477"/>
      <c r="C30" s="477"/>
      <c r="D30" s="477"/>
      <c r="E30" s="477"/>
      <c r="F30" s="477"/>
      <c r="G30" s="478"/>
      <c r="H30" s="428">
        <f ca="1">IF($T$7=明細!$J$8,明細!J14,"")</f>
        <v>0</v>
      </c>
      <c r="I30" s="429"/>
      <c r="J30" s="429"/>
      <c r="K30" s="429"/>
      <c r="L30" s="430"/>
      <c r="M30" s="431"/>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3"/>
    </row>
    <row r="31" spans="1:48" ht="15" customHeight="1">
      <c r="A31" s="473"/>
      <c r="B31" s="474"/>
      <c r="C31" s="474"/>
      <c r="D31" s="474"/>
      <c r="E31" s="474"/>
      <c r="F31" s="474"/>
      <c r="G31" s="475"/>
      <c r="H31" s="405">
        <f ca="1">IF($T$7=明細!$J$8,明細!J15,"")</f>
        <v>0</v>
      </c>
      <c r="I31" s="406"/>
      <c r="J31" s="406"/>
      <c r="K31" s="406"/>
      <c r="L31" s="407"/>
      <c r="M31" s="408"/>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10"/>
    </row>
    <row r="32" spans="1:48" ht="15" customHeight="1">
      <c r="A32" s="473"/>
      <c r="B32" s="474"/>
      <c r="C32" s="474"/>
      <c r="D32" s="474"/>
      <c r="E32" s="474"/>
      <c r="F32" s="474"/>
      <c r="G32" s="475"/>
      <c r="H32" s="405">
        <f ca="1">IF($T$7=明細!$J$8,明細!J16,"")</f>
        <v>0</v>
      </c>
      <c r="I32" s="406"/>
      <c r="J32" s="406"/>
      <c r="K32" s="406"/>
      <c r="L32" s="407"/>
      <c r="M32" s="408"/>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10"/>
    </row>
    <row r="33" spans="1:48" ht="15" customHeight="1">
      <c r="A33" s="473"/>
      <c r="B33" s="474"/>
      <c r="C33" s="474"/>
      <c r="D33" s="474"/>
      <c r="E33" s="474"/>
      <c r="F33" s="474"/>
      <c r="G33" s="475"/>
      <c r="H33" s="405">
        <f ca="1">IF($T$7=明細!$J$8,明細!J17,"")</f>
        <v>0</v>
      </c>
      <c r="I33" s="406"/>
      <c r="J33" s="406"/>
      <c r="K33" s="406"/>
      <c r="L33" s="407"/>
      <c r="M33" s="408"/>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10"/>
      <c r="AV33" s="62"/>
    </row>
    <row r="34" spans="1:48" ht="15" customHeight="1">
      <c r="A34" s="470"/>
      <c r="B34" s="471"/>
      <c r="C34" s="471"/>
      <c r="D34" s="471"/>
      <c r="E34" s="471"/>
      <c r="F34" s="471"/>
      <c r="G34" s="472"/>
      <c r="H34" s="441">
        <f ca="1">IF($T$7=明細!$J$8,明細!J18,"")</f>
        <v>0</v>
      </c>
      <c r="I34" s="442"/>
      <c r="J34" s="442"/>
      <c r="K34" s="442"/>
      <c r="L34" s="443"/>
      <c r="M34" s="408"/>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10"/>
    </row>
    <row r="35" spans="1:48" ht="15" customHeight="1">
      <c r="A35" s="148" t="s">
        <v>72</v>
      </c>
      <c r="B35" s="149"/>
      <c r="C35" s="149"/>
      <c r="D35" s="149"/>
      <c r="E35" s="149"/>
      <c r="F35" s="149"/>
      <c r="G35" s="150"/>
      <c r="H35" s="434">
        <f ca="1">SUM(H30:L34)</f>
        <v>0</v>
      </c>
      <c r="I35" s="434"/>
      <c r="J35" s="434"/>
      <c r="K35" s="434"/>
      <c r="L35" s="435"/>
      <c r="M35" s="436"/>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8"/>
    </row>
    <row r="36" spans="1:48" ht="6" customHeight="1" thickBot="1">
      <c r="A36" s="151"/>
      <c r="B36" s="151"/>
      <c r="C36" s="151"/>
      <c r="D36" s="151"/>
      <c r="E36" s="152"/>
      <c r="F36" s="152"/>
      <c r="G36" s="152"/>
      <c r="H36" s="152"/>
      <c r="I36" s="152"/>
      <c r="J36" s="153"/>
      <c r="K36" s="153"/>
      <c r="L36" s="153"/>
      <c r="M36" s="153"/>
      <c r="N36" s="153"/>
      <c r="AH36" s="154"/>
    </row>
    <row r="37" spans="1:48" s="62" customFormat="1" ht="19.5" customHeight="1">
      <c r="A37" s="155" t="s">
        <v>250</v>
      </c>
      <c r="B37" s="156"/>
      <c r="C37" s="156"/>
      <c r="D37" s="156"/>
      <c r="E37" s="156"/>
      <c r="F37" s="156"/>
      <c r="G37" s="156"/>
      <c r="H37" s="156"/>
      <c r="I37" s="157"/>
      <c r="J37" s="158"/>
      <c r="K37" s="156"/>
      <c r="L37" s="159"/>
      <c r="M37" s="159"/>
      <c r="N37" s="159"/>
      <c r="O37" s="156"/>
      <c r="P37" s="156"/>
      <c r="Q37" s="156"/>
      <c r="R37" s="156"/>
      <c r="S37" s="156"/>
      <c r="T37" s="160"/>
      <c r="U37" s="160"/>
      <c r="V37" s="160"/>
      <c r="W37" s="160"/>
      <c r="AC37" s="411"/>
      <c r="AD37" s="412" t="s">
        <v>245</v>
      </c>
      <c r="AE37" s="413"/>
      <c r="AF37" s="413"/>
      <c r="AG37" s="413"/>
      <c r="AH37" s="413"/>
      <c r="AI37" s="414" t="s">
        <v>15</v>
      </c>
      <c r="AJ37" s="415"/>
      <c r="AK37" s="415"/>
      <c r="AL37" s="415"/>
      <c r="AM37" s="416"/>
    </row>
    <row r="38" spans="1:48" s="62" customFormat="1" ht="13.5" customHeight="1">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AC38" s="411"/>
      <c r="AD38" s="444" t="str">
        <f>IFERROR(VLOOKUP(L10,リスト!B24:E30,4,FALSE)*AJ10,"")</f>
        <v/>
      </c>
      <c r="AE38" s="445"/>
      <c r="AF38" s="445"/>
      <c r="AG38" s="448" t="s">
        <v>55</v>
      </c>
      <c r="AH38" s="448"/>
      <c r="AI38" s="449" t="str">
        <f>IF(AD38="","",MIN(AD38,ROUNDDOWN(H46/1000,0)))</f>
        <v/>
      </c>
      <c r="AJ38" s="450"/>
      <c r="AK38" s="450"/>
      <c r="AL38" s="448" t="s">
        <v>55</v>
      </c>
      <c r="AM38" s="453"/>
    </row>
    <row r="39" spans="1:48" s="62" customFormat="1" ht="12">
      <c r="A39" s="161"/>
      <c r="B39" s="156"/>
      <c r="C39" s="156"/>
      <c r="D39" s="156"/>
      <c r="E39" s="156"/>
      <c r="F39" s="156"/>
      <c r="G39" s="156"/>
      <c r="H39" s="156"/>
      <c r="I39" s="156"/>
      <c r="J39" s="156"/>
      <c r="K39" s="156"/>
      <c r="L39" s="156"/>
      <c r="M39" s="156"/>
      <c r="N39" s="156"/>
      <c r="O39" s="156"/>
      <c r="P39" s="156"/>
      <c r="Q39" s="156"/>
      <c r="R39" s="156"/>
      <c r="S39" s="156"/>
      <c r="T39" s="156"/>
      <c r="U39" s="156"/>
      <c r="V39" s="156"/>
      <c r="W39" s="156"/>
      <c r="AC39" s="411"/>
      <c r="AD39" s="446"/>
      <c r="AE39" s="447"/>
      <c r="AF39" s="447"/>
      <c r="AG39" s="448"/>
      <c r="AH39" s="448"/>
      <c r="AI39" s="451"/>
      <c r="AJ39" s="452"/>
      <c r="AK39" s="452"/>
      <c r="AL39" s="448"/>
      <c r="AM39" s="453"/>
      <c r="AT39" s="162"/>
    </row>
    <row r="40" spans="1:48" ht="15" customHeight="1">
      <c r="A40" s="367" t="s">
        <v>247</v>
      </c>
      <c r="B40" s="368"/>
      <c r="C40" s="368"/>
      <c r="D40" s="368"/>
      <c r="E40" s="368"/>
      <c r="F40" s="368"/>
      <c r="G40" s="369"/>
      <c r="H40" s="368" t="s">
        <v>248</v>
      </c>
      <c r="I40" s="368"/>
      <c r="J40" s="368"/>
      <c r="K40" s="368"/>
      <c r="L40" s="368"/>
      <c r="M40" s="367" t="s">
        <v>41</v>
      </c>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9"/>
    </row>
    <row r="41" spans="1:48" ht="15" customHeight="1">
      <c r="A41" s="460"/>
      <c r="B41" s="461"/>
      <c r="C41" s="461"/>
      <c r="D41" s="461"/>
      <c r="E41" s="461"/>
      <c r="F41" s="461"/>
      <c r="G41" s="462"/>
      <c r="H41" s="405">
        <f ca="1">IF($T$7=明細!$J$8,明細!J19,"")</f>
        <v>0</v>
      </c>
      <c r="I41" s="406"/>
      <c r="J41" s="406"/>
      <c r="K41" s="406"/>
      <c r="L41" s="407"/>
      <c r="M41" s="431"/>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3"/>
    </row>
    <row r="42" spans="1:48" ht="15" customHeight="1">
      <c r="A42" s="457"/>
      <c r="B42" s="458"/>
      <c r="C42" s="458"/>
      <c r="D42" s="458"/>
      <c r="E42" s="458"/>
      <c r="F42" s="458"/>
      <c r="G42" s="459"/>
      <c r="H42" s="406"/>
      <c r="I42" s="406"/>
      <c r="J42" s="406"/>
      <c r="K42" s="406"/>
      <c r="L42" s="406"/>
      <c r="M42" s="408"/>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10"/>
    </row>
    <row r="43" spans="1:48" ht="15" customHeight="1">
      <c r="A43" s="457"/>
      <c r="B43" s="458"/>
      <c r="C43" s="458"/>
      <c r="D43" s="458"/>
      <c r="E43" s="458"/>
      <c r="F43" s="458"/>
      <c r="G43" s="459"/>
      <c r="H43" s="406"/>
      <c r="I43" s="406"/>
      <c r="J43" s="406"/>
      <c r="K43" s="406"/>
      <c r="L43" s="406"/>
      <c r="M43" s="408"/>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10"/>
    </row>
    <row r="44" spans="1:48" ht="15" customHeight="1">
      <c r="A44" s="457"/>
      <c r="B44" s="458"/>
      <c r="C44" s="458"/>
      <c r="D44" s="458"/>
      <c r="E44" s="458"/>
      <c r="F44" s="458"/>
      <c r="G44" s="459"/>
      <c r="H44" s="406"/>
      <c r="I44" s="406"/>
      <c r="J44" s="406"/>
      <c r="K44" s="406"/>
      <c r="L44" s="406"/>
      <c r="M44" s="408"/>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10"/>
    </row>
    <row r="45" spans="1:48" ht="15" customHeight="1">
      <c r="A45" s="454"/>
      <c r="B45" s="455"/>
      <c r="C45" s="455"/>
      <c r="D45" s="455"/>
      <c r="E45" s="455"/>
      <c r="F45" s="455"/>
      <c r="G45" s="456"/>
      <c r="H45" s="406"/>
      <c r="I45" s="406"/>
      <c r="J45" s="406"/>
      <c r="K45" s="406"/>
      <c r="L45" s="406"/>
      <c r="M45" s="408"/>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10"/>
    </row>
    <row r="46" spans="1:48" ht="15" customHeight="1">
      <c r="A46" s="148" t="s">
        <v>72</v>
      </c>
      <c r="B46" s="163"/>
      <c r="C46" s="163"/>
      <c r="D46" s="163"/>
      <c r="E46" s="149"/>
      <c r="F46" s="149"/>
      <c r="G46" s="150"/>
      <c r="H46" s="434">
        <f ca="1">SUM(H41:L45)</f>
        <v>0</v>
      </c>
      <c r="I46" s="434"/>
      <c r="J46" s="434"/>
      <c r="K46" s="434"/>
      <c r="L46" s="435"/>
      <c r="M46" s="436"/>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8"/>
    </row>
    <row r="47" spans="1:48" ht="4.5" customHeight="1">
      <c r="A47" s="151"/>
      <c r="B47" s="151"/>
      <c r="C47" s="151"/>
      <c r="D47" s="151"/>
      <c r="E47" s="164"/>
      <c r="F47" s="164"/>
      <c r="G47" s="164"/>
      <c r="H47" s="164"/>
      <c r="I47" s="164"/>
      <c r="J47" s="165"/>
      <c r="K47" s="165"/>
      <c r="L47" s="165"/>
      <c r="M47" s="165"/>
      <c r="N47" s="165"/>
      <c r="O47" s="164"/>
      <c r="P47" s="164"/>
      <c r="Q47" s="164"/>
      <c r="R47" s="164"/>
      <c r="S47" s="164"/>
      <c r="T47" s="164"/>
      <c r="U47" s="164"/>
      <c r="V47" s="164"/>
      <c r="W47" s="164"/>
      <c r="X47" s="164"/>
      <c r="Y47" s="166"/>
      <c r="Z47" s="166"/>
      <c r="AA47" s="166"/>
      <c r="AB47" s="166"/>
      <c r="AC47" s="166"/>
      <c r="AD47" s="166"/>
      <c r="AE47" s="164"/>
      <c r="AF47" s="164"/>
      <c r="AG47" s="164"/>
      <c r="AH47" s="164"/>
      <c r="AI47" s="164"/>
      <c r="AJ47" s="164"/>
      <c r="AK47" s="164"/>
      <c r="AL47" s="164"/>
      <c r="AM47" s="164"/>
    </row>
    <row r="48" spans="1:48">
      <c r="A48" s="67" t="s">
        <v>251</v>
      </c>
    </row>
    <row r="50" spans="35:39">
      <c r="AI50" s="440"/>
      <c r="AJ50" s="440"/>
      <c r="AK50" s="440"/>
      <c r="AL50" s="440"/>
      <c r="AM50" s="440"/>
    </row>
  </sheetData>
  <sheetProtection formatCells="0" formatColumns="0" formatRows="0" insertColumns="0" insertRows="0" autoFilter="0"/>
  <mergeCells count="103">
    <mergeCell ref="AP10:AU10"/>
    <mergeCell ref="A25:G25"/>
    <mergeCell ref="A24:G24"/>
    <mergeCell ref="A23:G23"/>
    <mergeCell ref="A22:G22"/>
    <mergeCell ref="A21:G21"/>
    <mergeCell ref="A34:G34"/>
    <mergeCell ref="A33:G33"/>
    <mergeCell ref="A32:G32"/>
    <mergeCell ref="A31:G31"/>
    <mergeCell ref="A30:G30"/>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45:G45"/>
    <mergeCell ref="A44:G44"/>
    <mergeCell ref="A43:G43"/>
    <mergeCell ref="A42:G42"/>
    <mergeCell ref="A41:G41"/>
    <mergeCell ref="H46:L46"/>
    <mergeCell ref="M46:AM46"/>
    <mergeCell ref="AI50:AM50"/>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H35:L35"/>
    <mergeCell ref="M35:AM35"/>
    <mergeCell ref="AC37:AC39"/>
    <mergeCell ref="AD37:AH37"/>
    <mergeCell ref="AI37:AM37"/>
    <mergeCell ref="AD38:AF39"/>
    <mergeCell ref="AG38:AH39"/>
    <mergeCell ref="AI38:AK39"/>
    <mergeCell ref="AL38:AM39"/>
    <mergeCell ref="H26:L26"/>
    <mergeCell ref="M26:AM26"/>
    <mergeCell ref="AI27:AK27"/>
    <mergeCell ref="AL27:AM27"/>
    <mergeCell ref="AI28:AK28"/>
    <mergeCell ref="AL28:AM28"/>
    <mergeCell ref="H23:L23"/>
    <mergeCell ref="M23:AM23"/>
    <mergeCell ref="H24:L24"/>
    <mergeCell ref="M24:AM24"/>
    <mergeCell ref="H25:L25"/>
    <mergeCell ref="M25:AM25"/>
    <mergeCell ref="H22:L22"/>
    <mergeCell ref="M22:AM22"/>
    <mergeCell ref="A15:AM15"/>
    <mergeCell ref="AC17:AC19"/>
    <mergeCell ref="AD17:AH17"/>
    <mergeCell ref="AI17:AM17"/>
    <mergeCell ref="AD18:AF19"/>
    <mergeCell ref="AG18:AH19"/>
    <mergeCell ref="AI18:AK19"/>
    <mergeCell ref="AL18:AM19"/>
    <mergeCell ref="A20:G20"/>
    <mergeCell ref="H20:L20"/>
    <mergeCell ref="M20:AM20"/>
    <mergeCell ref="H21:L21"/>
    <mergeCell ref="M21:AM21"/>
    <mergeCell ref="A3:AM3"/>
    <mergeCell ref="A5:AM5"/>
    <mergeCell ref="A7:G7"/>
    <mergeCell ref="H7:N7"/>
    <mergeCell ref="O7:S7"/>
    <mergeCell ref="T7:AM7"/>
    <mergeCell ref="A11:H11"/>
    <mergeCell ref="A10:K10"/>
    <mergeCell ref="L10:AF10"/>
    <mergeCell ref="AG10:AI10"/>
    <mergeCell ref="AJ10:AK10"/>
    <mergeCell ref="AL10:AM10"/>
    <mergeCell ref="A8:C9"/>
    <mergeCell ref="D8:G8"/>
    <mergeCell ref="H8:S8"/>
    <mergeCell ref="T8:V9"/>
    <mergeCell ref="W8:AF8"/>
    <mergeCell ref="AG8:AM8"/>
    <mergeCell ref="D9:G9"/>
    <mergeCell ref="H9:S9"/>
    <mergeCell ref="W9:AF9"/>
    <mergeCell ref="AG9:AM9"/>
  </mergeCells>
  <phoneticPr fontId="9"/>
  <dataValidations count="2">
    <dataValidation imeMode="halfAlpha" allowBlank="1" showInputMessage="1" showErrorMessage="1" sqref="S17:V19 J17:N19 S28:V28 J28:N28" xr:uid="{D0D15AE6-D5E2-4ADA-8F80-60D4775E4272}"/>
    <dataValidation type="list" allowBlank="1" showInputMessage="1" showErrorMessage="1" sqref="I11 Y11" xr:uid="{66F6275B-94BF-4CAF-8411-C2F0CFA82C65}">
      <formula1>$CS$1:$CS$2</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EC819A5-2677-497B-8154-D29B3E4D59E3}">
          <x14:formula1>
            <xm:f>リスト!$B$2:$B$30</xm:f>
          </x14:formula1>
          <xm:sqref>L10:AF10</xm:sqref>
        </x14:dataValidation>
        <x14:dataValidation type="list" allowBlank="1" showInputMessage="1" showErrorMessage="1" xr:uid="{562E93C9-5E8E-4E56-9E01-5ABC7FDA3EDF}">
          <x14:formula1>
            <xm:f>リスト!$H$2:$H$6</xm:f>
          </x14:formula1>
          <xm:sqref>A21:G25</xm:sqref>
        </x14:dataValidation>
        <x14:dataValidation type="list" allowBlank="1" showInputMessage="1" showErrorMessage="1" xr:uid="{988AF781-E801-48DC-9509-B81AFC724CC0}">
          <x14:formula1>
            <xm:f>リスト!$H$9:$H$13</xm:f>
          </x14:formula1>
          <xm:sqref>A30:G34</xm:sqref>
        </x14:dataValidation>
        <x14:dataValidation type="list" allowBlank="1" showInputMessage="1" showErrorMessage="1" xr:uid="{24ADE86A-7DDA-4B5B-B503-E32BF453B865}">
          <x14:formula1>
            <xm:f>リスト!$H$15</xm:f>
          </x14:formula1>
          <xm:sqref>A41:G45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35E1-B792-4DA7-87BC-E9DD55B8AF1F}">
  <sheetPr>
    <tabColor rgb="FFFFFF00"/>
    <pageSetUpPr fitToPage="1"/>
  </sheetPr>
  <dimension ref="A1:F21"/>
  <sheetViews>
    <sheetView showGridLines="0" view="pageBreakPreview" zoomScaleNormal="100" zoomScaleSheetLayoutView="100" workbookViewId="0">
      <selection activeCell="C6" sqref="C6:E6"/>
    </sheetView>
  </sheetViews>
  <sheetFormatPr defaultColWidth="9.6640625" defaultRowHeight="16.2"/>
  <cols>
    <col min="1" max="1" width="4" style="110" customWidth="1"/>
    <col min="2" max="2" width="26.88671875" style="110" customWidth="1"/>
    <col min="3" max="5" width="13" style="110" customWidth="1"/>
    <col min="6" max="6" width="25.21875" style="110" customWidth="1"/>
    <col min="7" max="16384" width="9.6640625" style="110"/>
  </cols>
  <sheetData>
    <row r="1" spans="1:6">
      <c r="A1" s="109" t="s">
        <v>260</v>
      </c>
    </row>
    <row r="2" spans="1:6" ht="41.4" customHeight="1">
      <c r="A2" s="492" t="s">
        <v>253</v>
      </c>
      <c r="B2" s="492"/>
      <c r="C2" s="492"/>
      <c r="D2" s="492"/>
      <c r="E2" s="492"/>
      <c r="F2" s="492"/>
    </row>
    <row r="3" spans="1:6" ht="41.4" customHeight="1" thickBot="1">
      <c r="A3" s="110" t="s">
        <v>115</v>
      </c>
      <c r="F3" s="111" t="s">
        <v>116</v>
      </c>
    </row>
    <row r="4" spans="1:6" s="112" customFormat="1" ht="41.4" customHeight="1" thickBot="1">
      <c r="B4" s="113" t="s">
        <v>117</v>
      </c>
      <c r="C4" s="481" t="s">
        <v>118</v>
      </c>
      <c r="D4" s="481"/>
      <c r="E4" s="481"/>
      <c r="F4" s="114" t="s">
        <v>119</v>
      </c>
    </row>
    <row r="5" spans="1:6" s="112" customFormat="1" ht="54" customHeight="1" thickTop="1">
      <c r="B5" s="115" t="s">
        <v>277</v>
      </c>
      <c r="C5" s="493">
        <f ca="1">申請額一覧!G20*1000</f>
        <v>0</v>
      </c>
      <c r="D5" s="494"/>
      <c r="E5" s="495"/>
      <c r="F5" s="116"/>
    </row>
    <row r="6" spans="1:6" s="112" customFormat="1" ht="54" customHeight="1" thickBot="1">
      <c r="B6" s="117" t="s">
        <v>278</v>
      </c>
      <c r="C6" s="496">
        <f ca="1">C16-C5</f>
        <v>0</v>
      </c>
      <c r="D6" s="497"/>
      <c r="E6" s="498"/>
      <c r="F6" s="118"/>
    </row>
    <row r="7" spans="1:6" ht="54" hidden="1" customHeight="1">
      <c r="B7" s="119" t="s">
        <v>120</v>
      </c>
      <c r="C7" s="499"/>
      <c r="D7" s="499"/>
      <c r="E7" s="499"/>
      <c r="F7" s="120"/>
    </row>
    <row r="8" spans="1:6" ht="41.4" customHeight="1" thickBot="1">
      <c r="B8" s="121" t="s">
        <v>121</v>
      </c>
      <c r="C8" s="490">
        <f ca="1">SUM(C5:E7)</f>
        <v>0</v>
      </c>
      <c r="D8" s="491"/>
      <c r="E8" s="491"/>
      <c r="F8" s="122"/>
    </row>
    <row r="9" spans="1:6" ht="41.4" customHeight="1"/>
    <row r="10" spans="1:6" ht="41.4" customHeight="1" thickBot="1">
      <c r="A10" s="110" t="s">
        <v>122</v>
      </c>
      <c r="F10" s="111" t="s">
        <v>116</v>
      </c>
    </row>
    <row r="11" spans="1:6" s="112" customFormat="1" ht="41.4" customHeight="1" thickBot="1">
      <c r="B11" s="113" t="s">
        <v>117</v>
      </c>
      <c r="C11" s="481" t="s">
        <v>118</v>
      </c>
      <c r="D11" s="481"/>
      <c r="E11" s="481"/>
      <c r="F11" s="114" t="s">
        <v>119</v>
      </c>
    </row>
    <row r="12" spans="1:6" s="112" customFormat="1" ht="41.4" customHeight="1" thickTop="1">
      <c r="B12" s="178" t="s">
        <v>275</v>
      </c>
      <c r="C12" s="482">
        <f ca="1">SUM(事業計画書1:収支予算書!$H$26)+SUM(事業計画書1:収支予算書!$H$35)</f>
        <v>0</v>
      </c>
      <c r="D12" s="482"/>
      <c r="E12" s="482"/>
      <c r="F12" s="171"/>
    </row>
    <row r="13" spans="1:6" s="112" customFormat="1" ht="41.4" customHeight="1">
      <c r="B13" s="179" t="s">
        <v>276</v>
      </c>
      <c r="C13" s="487">
        <f ca="1">SUM(事業計画書1:収支予算書!$H$46)</f>
        <v>0</v>
      </c>
      <c r="D13" s="488"/>
      <c r="E13" s="489"/>
      <c r="F13" s="172"/>
    </row>
    <row r="14" spans="1:6" s="112" customFormat="1" ht="41.4" customHeight="1">
      <c r="B14" s="127"/>
      <c r="C14" s="484"/>
      <c r="D14" s="485"/>
      <c r="E14" s="486"/>
      <c r="F14" s="172"/>
    </row>
    <row r="15" spans="1:6" s="112" customFormat="1" ht="41.4" customHeight="1" thickBot="1">
      <c r="B15" s="123"/>
      <c r="C15" s="483"/>
      <c r="D15" s="483"/>
      <c r="E15" s="483"/>
      <c r="F15" s="124"/>
    </row>
    <row r="16" spans="1:6" ht="41.4" customHeight="1" thickBot="1">
      <c r="B16" s="125" t="s">
        <v>121</v>
      </c>
      <c r="C16" s="479">
        <f ca="1">SUM(C12:E15)</f>
        <v>0</v>
      </c>
      <c r="D16" s="480"/>
      <c r="E16" s="480"/>
      <c r="F16" s="126"/>
    </row>
    <row r="17" spans="2:2" ht="41.4" customHeight="1"/>
    <row r="21" spans="2:2">
      <c r="B21" s="108"/>
    </row>
  </sheetData>
  <mergeCells count="12">
    <mergeCell ref="C8:E8"/>
    <mergeCell ref="A2:F2"/>
    <mergeCell ref="C4:E4"/>
    <mergeCell ref="C5:E5"/>
    <mergeCell ref="C6:E6"/>
    <mergeCell ref="C7:E7"/>
    <mergeCell ref="C16:E16"/>
    <mergeCell ref="C11:E11"/>
    <mergeCell ref="C12:E12"/>
    <mergeCell ref="C15:E15"/>
    <mergeCell ref="C14:E14"/>
    <mergeCell ref="C13:E13"/>
  </mergeCells>
  <phoneticPr fontId="9"/>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3D9D-0802-4469-8E71-69D4A79EA5C8}">
  <sheetPr>
    <tabColor rgb="FFFFFF00"/>
    <pageSetUpPr fitToPage="1"/>
  </sheetPr>
  <dimension ref="A2:X71"/>
  <sheetViews>
    <sheetView view="pageBreakPreview" topLeftCell="A3" zoomScaleNormal="100" zoomScaleSheetLayoutView="100" workbookViewId="0">
      <selection activeCell="F12" sqref="F12"/>
    </sheetView>
  </sheetViews>
  <sheetFormatPr defaultColWidth="8.88671875" defaultRowHeight="18"/>
  <cols>
    <col min="1" max="1" width="6.33203125" style="183" customWidth="1"/>
    <col min="2" max="2" width="19.21875" style="183" customWidth="1"/>
    <col min="3" max="4" width="9.6640625" style="183" customWidth="1"/>
    <col min="5" max="5" width="28.109375" style="183" customWidth="1"/>
    <col min="6" max="6" width="57.5546875" style="183" customWidth="1"/>
    <col min="7" max="7" width="33.109375" style="184" customWidth="1"/>
    <col min="8" max="8" width="8.88671875" style="183"/>
    <col min="9" max="9" width="22.109375" style="183" customWidth="1"/>
    <col min="10" max="10" width="10.33203125" style="183" customWidth="1"/>
    <col min="11" max="11" width="8.44140625" style="183" customWidth="1"/>
    <col min="12" max="16384" width="8.88671875" style="183"/>
  </cols>
  <sheetData>
    <row r="2" spans="1:24" ht="41.4" customHeight="1">
      <c r="A2" s="182" t="s">
        <v>289</v>
      </c>
      <c r="B2" s="182"/>
    </row>
    <row r="3" spans="1:24" ht="186" customHeight="1">
      <c r="A3" s="500" t="s">
        <v>290</v>
      </c>
      <c r="B3" s="501"/>
      <c r="C3" s="501"/>
      <c r="D3" s="501"/>
      <c r="E3" s="501"/>
      <c r="F3" s="501"/>
      <c r="G3" s="501"/>
    </row>
    <row r="4" spans="1:24" s="186" customFormat="1">
      <c r="A4" s="183"/>
      <c r="B4" s="183"/>
      <c r="C4" s="183"/>
      <c r="D4" s="183"/>
      <c r="E4" s="183"/>
      <c r="F4" s="183"/>
      <c r="G4" s="185"/>
    </row>
    <row r="5" spans="1:24" s="186" customFormat="1" ht="35.4" customHeight="1">
      <c r="A5" s="206" t="s">
        <v>283</v>
      </c>
      <c r="B5" s="188" t="s">
        <v>304</v>
      </c>
      <c r="C5" s="188" t="s">
        <v>284</v>
      </c>
      <c r="D5" s="188" t="s">
        <v>285</v>
      </c>
      <c r="E5" s="205" t="s">
        <v>305</v>
      </c>
      <c r="F5" s="187" t="s">
        <v>286</v>
      </c>
      <c r="G5" s="189" t="s">
        <v>287</v>
      </c>
    </row>
    <row r="6" spans="1:24" s="186" customFormat="1">
      <c r="A6" s="187" t="s">
        <v>288</v>
      </c>
      <c r="B6" s="187"/>
      <c r="C6" s="190">
        <v>46204</v>
      </c>
      <c r="D6" s="191">
        <v>46235</v>
      </c>
      <c r="E6" s="192" t="s">
        <v>292</v>
      </c>
      <c r="F6" s="193" t="s">
        <v>301</v>
      </c>
      <c r="G6" s="194">
        <v>6000</v>
      </c>
    </row>
    <row r="7" spans="1:24">
      <c r="A7" s="187" t="s">
        <v>288</v>
      </c>
      <c r="B7" s="187"/>
      <c r="C7" s="190">
        <v>46219</v>
      </c>
      <c r="D7" s="191">
        <v>46259</v>
      </c>
      <c r="E7" s="192" t="s">
        <v>296</v>
      </c>
      <c r="F7" s="193" t="s">
        <v>302</v>
      </c>
      <c r="G7" s="194">
        <v>20000</v>
      </c>
    </row>
    <row r="8" spans="1:24">
      <c r="A8" s="187" t="s">
        <v>288</v>
      </c>
      <c r="B8" s="187"/>
      <c r="C8" s="190">
        <v>46243</v>
      </c>
      <c r="D8" s="191">
        <v>46257</v>
      </c>
      <c r="E8" s="192" t="s">
        <v>297</v>
      </c>
      <c r="F8" s="193" t="s">
        <v>303</v>
      </c>
      <c r="G8" s="194">
        <v>200000</v>
      </c>
      <c r="J8" s="183">
        <f ca="1">申請額一覧!B5</f>
        <v>0</v>
      </c>
      <c r="K8" s="183" t="str">
        <f ca="1">申請額一覧!B6</f>
        <v/>
      </c>
      <c r="L8" s="183" t="str">
        <f ca="1">申請額一覧!B7</f>
        <v/>
      </c>
      <c r="M8" s="183" t="str">
        <f ca="1">申請額一覧!B8</f>
        <v/>
      </c>
      <c r="N8" s="183" t="str">
        <f ca="1">申請額一覧!B9</f>
        <v/>
      </c>
      <c r="O8" s="183" t="str">
        <f ca="1">申請額一覧!B10</f>
        <v/>
      </c>
      <c r="P8" s="183" t="str">
        <f ca="1">申請額一覧!B11</f>
        <v/>
      </c>
      <c r="Q8" s="183" t="str">
        <f ca="1">申請額一覧!B12</f>
        <v/>
      </c>
      <c r="R8" s="183" t="str">
        <f ca="1">申請額一覧!B13</f>
        <v/>
      </c>
      <c r="S8" s="183" t="str">
        <f ca="1">申請額一覧!B14</f>
        <v/>
      </c>
      <c r="T8" s="183" t="str">
        <f ca="1">申請額一覧!B16</f>
        <v/>
      </c>
      <c r="U8" s="183" t="str">
        <f ca="1">申請額一覧!B17</f>
        <v/>
      </c>
      <c r="V8" s="183" t="str">
        <f ca="1">申請額一覧!B18</f>
        <v/>
      </c>
      <c r="W8" s="183" t="str">
        <f ca="1">申請額一覧!B19</f>
        <v/>
      </c>
      <c r="X8" s="183">
        <f>申請額一覧!B20</f>
        <v>0</v>
      </c>
    </row>
    <row r="9" spans="1:24">
      <c r="A9" s="195">
        <v>1</v>
      </c>
      <c r="B9" s="196"/>
      <c r="C9" s="196"/>
      <c r="D9" s="197"/>
      <c r="E9" s="198"/>
      <c r="F9" s="196"/>
      <c r="G9" s="199"/>
      <c r="I9" s="207" t="s">
        <v>291</v>
      </c>
      <c r="J9" s="200">
        <f ca="1">SUMIFS($G$9:$G$58,$E$9:$E$58,I9,$B$9:$B$58,申請額一覧!$B$5)</f>
        <v>0</v>
      </c>
      <c r="K9" s="200">
        <f ca="1">SUMIFS($G$9:$G$58,$E$9:$E$58,I9,$B$9:$B$58,申請額一覧!$B$6)</f>
        <v>0</v>
      </c>
      <c r="L9" s="200">
        <f ca="1">SUMIFS($G$9:$G$58,$E$9:$E$58,I9,$B$9:$B$58,申請額一覧!$B$7)</f>
        <v>0</v>
      </c>
      <c r="M9" s="200">
        <f ca="1">SUMIFS($G$9:$G$58,$E$9:$E$58,I9,$B$9:$B$58,申請額一覧!$B$8)</f>
        <v>0</v>
      </c>
      <c r="N9" s="200">
        <f ca="1">SUMIFS($G$9:$G$58,$E$9:$E$58,I9,$B$9:$B$58,申請額一覧!$B$9)</f>
        <v>0</v>
      </c>
      <c r="O9" s="200">
        <f ca="1">SUMIFS($G$9:$G$58,$E$9:$E$58,I9,$B$9:$B$58,申請額一覧!$B$10)</f>
        <v>0</v>
      </c>
      <c r="P9" s="200">
        <f ca="1">SUMIFS($G$9:$G$58,$E$9:$E$58,I9,$B$9:$B$58,申請額一覧!$B$11)</f>
        <v>0</v>
      </c>
      <c r="Q9" s="200">
        <f ca="1">SUMIFS($G$9:$G$58,$E$9:$E$58,I9,$B$9:$B$58,申請額一覧!$B$12)</f>
        <v>0</v>
      </c>
      <c r="R9" s="200">
        <f ca="1">SUMIFS($G$9:$G$58,$E$9:$E$58,I9,$B$9:$B$58,申請額一覧!$B$13)</f>
        <v>0</v>
      </c>
      <c r="S9" s="200">
        <f ca="1">SUMIFS($G$9:$G$58,$E$9:$E$58,I9,$B$9:$B$58,申請額一覧!$B$14)</f>
        <v>0</v>
      </c>
      <c r="T9" s="200">
        <f ca="1">SUMIFS($G$9:$G$58,$E$9:$E$58,I9,$B$9:$B$58,申請額一覧!$B$15)</f>
        <v>0</v>
      </c>
      <c r="U9" s="200">
        <f ca="1">SUMIFS($G$9:$G$58,$E$9:$E$58,I9,$B$9:$B$58,申請額一覧!$B$16)</f>
        <v>0</v>
      </c>
      <c r="V9" s="200">
        <f ca="1">SUMIFS($G$9:$G$58,$E$9:$E$58,I9,$B$9:$B$58,申請額一覧!$B$17)</f>
        <v>0</v>
      </c>
      <c r="W9" s="200">
        <f ca="1">SUMIFS($G$9:$G$58,$E$9:$E$58,I9,$B$9:$B$58,申請額一覧!$B$18)</f>
        <v>0</v>
      </c>
      <c r="X9" s="200">
        <f ca="1">SUMIFS($G$9:$G$58,$E$9:$E$58,I9,$B$9:$B$58,申請額一覧!$B$19)</f>
        <v>0</v>
      </c>
    </row>
    <row r="10" spans="1:24">
      <c r="A10" s="195">
        <v>2</v>
      </c>
      <c r="B10" s="196"/>
      <c r="C10" s="196"/>
      <c r="D10" s="197"/>
      <c r="E10" s="198"/>
      <c r="F10" s="196"/>
      <c r="G10" s="199"/>
      <c r="I10" s="207" t="s">
        <v>292</v>
      </c>
      <c r="J10" s="200">
        <f ca="1">SUMIFS($G$9:$G$58,$E$9:$E$58,I10,$B$9:$B$58,申請額一覧!$B$5)</f>
        <v>0</v>
      </c>
      <c r="K10" s="200">
        <f ca="1">SUMIFS($G$9:$G$58,$E$9:$E$58,I10,$B$9:$B$58,申請額一覧!$B$6)</f>
        <v>0</v>
      </c>
      <c r="L10" s="200">
        <f ca="1">SUMIFS($G$9:$G$58,$E$9:$E$58,I10,$B$9:$B$58,申請額一覧!$B$7)</f>
        <v>0</v>
      </c>
      <c r="M10" s="200">
        <f ca="1">SUMIFS($G$9:$G$58,$E$9:$E$58,I10,$B$9:$B$58,申請額一覧!$B$8)</f>
        <v>0</v>
      </c>
      <c r="N10" s="200">
        <f ca="1">SUMIFS($G$9:$G$58,$E$9:$E$58,I10,$B$9:$B$58,申請額一覧!$B$9)</f>
        <v>0</v>
      </c>
      <c r="O10" s="200">
        <f ca="1">SUMIFS($G$9:$G$58,$E$9:$E$58,I10,$B$9:$B$58,申請額一覧!$B$10)</f>
        <v>0</v>
      </c>
      <c r="P10" s="200">
        <f ca="1">SUMIFS($G$9:$G$58,$E$9:$E$58,I10,$B$9:$B$58,申請額一覧!$B$11)</f>
        <v>0</v>
      </c>
      <c r="Q10" s="200">
        <f ca="1">SUMIFS($G$9:$G$58,$E$9:$E$58,I10,$B$9:$B$58,申請額一覧!$B$12)</f>
        <v>0</v>
      </c>
      <c r="R10" s="200">
        <f ca="1">SUMIFS($G$9:$G$58,$E$9:$E$58,I10,$B$9:$B$58,申請額一覧!$B$13)</f>
        <v>0</v>
      </c>
      <c r="S10" s="200">
        <f ca="1">SUMIFS($G$9:$G$58,$E$9:$E$58,I10,$B$9:$B$58,申請額一覧!$B$14)</f>
        <v>0</v>
      </c>
      <c r="T10" s="200">
        <f ca="1">SUMIFS($G$9:$G$58,$E$9:$E$58,I10,$B$9:$B$58,申請額一覧!$B$15)</f>
        <v>0</v>
      </c>
      <c r="U10" s="200">
        <f ca="1">SUMIFS($G$9:$G$58,$E$9:$E$58,I10,$B$9:$B$58,申請額一覧!$B$16)</f>
        <v>0</v>
      </c>
      <c r="V10" s="200">
        <f ca="1">SUMIFS($G$9:$G$58,$E$9:$E$58,I10,$B$9:$B$58,申請額一覧!$B$17)</f>
        <v>0</v>
      </c>
      <c r="W10" s="200">
        <f ca="1">SUMIFS($G$9:$G$58,$E$9:$E$58,I10,$B$9:$B$58,申請額一覧!$B$18)</f>
        <v>0</v>
      </c>
      <c r="X10" s="200">
        <f ca="1">SUMIFS($G$9:$G$58,$E$9:$E$58,I10,$B$9:$B$58,申請額一覧!$B$19)</f>
        <v>0</v>
      </c>
    </row>
    <row r="11" spans="1:24">
      <c r="A11" s="195">
        <v>3</v>
      </c>
      <c r="B11" s="196"/>
      <c r="C11" s="196"/>
      <c r="D11" s="196"/>
      <c r="E11" s="198"/>
      <c r="F11" s="196"/>
      <c r="G11" s="199"/>
      <c r="I11" s="207" t="s">
        <v>293</v>
      </c>
      <c r="J11" s="200">
        <f ca="1">SUMIFS($G$9:$G$58,$E$9:$E$58,I11,$B$9:$B$58,申請額一覧!$B$5)</f>
        <v>0</v>
      </c>
      <c r="K11" s="200">
        <f ca="1">SUMIFS($G$9:$G$58,$E$9:$E$58,I11,$B$9:$B$58,申請額一覧!$B$6)</f>
        <v>0</v>
      </c>
      <c r="L11" s="200">
        <f ca="1">SUMIFS($G$9:$G$58,$E$9:$E$58,I11,$B$9:$B$58,申請額一覧!$B$7)</f>
        <v>0</v>
      </c>
      <c r="M11" s="200">
        <f ca="1">SUMIFS($G$9:$G$58,$E$9:$E$58,I11,$B$9:$B$58,申請額一覧!$B$8)</f>
        <v>0</v>
      </c>
      <c r="N11" s="200">
        <f ca="1">SUMIFS($G$9:$G$58,$E$9:$E$58,I11,$B$9:$B$58,申請額一覧!$B$9)</f>
        <v>0</v>
      </c>
      <c r="O11" s="200">
        <f ca="1">SUMIFS($G$9:$G$58,$E$9:$E$58,I11,$B$9:$B$58,申請額一覧!$B$10)</f>
        <v>0</v>
      </c>
      <c r="P11" s="200">
        <f ca="1">SUMIFS($G$9:$G$58,$E$9:$E$58,I11,$B$9:$B$58,申請額一覧!$B$11)</f>
        <v>0</v>
      </c>
      <c r="Q11" s="200">
        <f ca="1">SUMIFS($G$9:$G$58,$E$9:$E$58,I11,$B$9:$B$58,申請額一覧!$B$12)</f>
        <v>0</v>
      </c>
      <c r="R11" s="200">
        <f ca="1">SUMIFS($G$9:$G$58,$E$9:$E$58,I11,$B$9:$B$58,申請額一覧!$B$13)</f>
        <v>0</v>
      </c>
      <c r="S11" s="200">
        <f ca="1">SUMIFS($G$9:$G$58,$E$9:$E$58,I11,$B$9:$B$58,申請額一覧!$B$14)</f>
        <v>0</v>
      </c>
      <c r="T11" s="200">
        <f ca="1">SUMIFS($G$9:$G$58,$E$9:$E$58,I11,$B$9:$B$58,申請額一覧!$B$15)</f>
        <v>0</v>
      </c>
      <c r="U11" s="200">
        <f ca="1">SUMIFS($G$9:$G$58,$E$9:$E$58,I11,$B$9:$B$58,申請額一覧!$B$16)</f>
        <v>0</v>
      </c>
      <c r="V11" s="200">
        <f ca="1">SUMIFS($G$9:$G$58,$E$9:$E$58,I11,$B$9:$B$58,申請額一覧!$B$17)</f>
        <v>0</v>
      </c>
      <c r="W11" s="200">
        <f ca="1">SUMIFS($G$9:$G$58,$E$9:$E$58,I11,$B$9:$B$58,申請額一覧!$B$18)</f>
        <v>0</v>
      </c>
      <c r="X11" s="200">
        <f ca="1">SUMIFS($G$9:$G$58,$E$9:$E$58,I11,$B$9:$B$58,申請額一覧!$B$19)</f>
        <v>0</v>
      </c>
    </row>
    <row r="12" spans="1:24">
      <c r="A12" s="195">
        <v>4</v>
      </c>
      <c r="B12" s="196"/>
      <c r="C12" s="196"/>
      <c r="D12" s="196"/>
      <c r="E12" s="198"/>
      <c r="F12" s="196"/>
      <c r="G12" s="199"/>
      <c r="I12" s="207" t="s">
        <v>294</v>
      </c>
      <c r="J12" s="200">
        <f ca="1">SUMIFS($G$9:$G$58,$E$9:$E$58,I12,$B$9:$B$58,申請額一覧!$B$5)</f>
        <v>0</v>
      </c>
      <c r="K12" s="200">
        <f ca="1">SUMIFS($G$9:$G$58,$E$9:$E$58,I12,$B$9:$B$58,申請額一覧!$B$6)</f>
        <v>0</v>
      </c>
      <c r="L12" s="200">
        <f ca="1">SUMIFS($G$9:$G$58,$E$9:$E$58,I12,$B$9:$B$58,申請額一覧!$B$7)</f>
        <v>0</v>
      </c>
      <c r="M12" s="200">
        <f ca="1">SUMIFS($G$9:$G$58,$E$9:$E$58,I12,$B$9:$B$58,申請額一覧!$B$8)</f>
        <v>0</v>
      </c>
      <c r="N12" s="200">
        <f ca="1">SUMIFS($G$9:$G$58,$E$9:$E$58,I12,$B$9:$B$58,申請額一覧!$B$9)</f>
        <v>0</v>
      </c>
      <c r="O12" s="200">
        <f ca="1">SUMIFS($G$9:$G$58,$E$9:$E$58,I12,$B$9:$B$58,申請額一覧!$B$10)</f>
        <v>0</v>
      </c>
      <c r="P12" s="200">
        <f ca="1">SUMIFS($G$9:$G$58,$E$9:$E$58,I12,$B$9:$B$58,申請額一覧!$B$11)</f>
        <v>0</v>
      </c>
      <c r="Q12" s="200">
        <f ca="1">SUMIFS($G$9:$G$58,$E$9:$E$58,I12,$B$9:$B$58,申請額一覧!$B$12)</f>
        <v>0</v>
      </c>
      <c r="R12" s="200">
        <f ca="1">SUMIFS($G$9:$G$58,$E$9:$E$58,I12,$B$9:$B$58,申請額一覧!$B$13)</f>
        <v>0</v>
      </c>
      <c r="S12" s="200">
        <f ca="1">SUMIFS($G$9:$G$58,$E$9:$E$58,I12,$B$9:$B$58,申請額一覧!$B$14)</f>
        <v>0</v>
      </c>
      <c r="T12" s="200">
        <f ca="1">SUMIFS($G$9:$G$58,$E$9:$E$58,I12,$B$9:$B$58,申請額一覧!$B$15)</f>
        <v>0</v>
      </c>
      <c r="U12" s="200">
        <f ca="1">SUMIFS($G$9:$G$58,$E$9:$E$58,I12,$B$9:$B$58,申請額一覧!$B$16)</f>
        <v>0</v>
      </c>
      <c r="V12" s="200">
        <f ca="1">SUMIFS($G$9:$G$58,$E$9:$E$58,I12,$B$9:$B$58,申請額一覧!$B$17)</f>
        <v>0</v>
      </c>
      <c r="W12" s="200">
        <f ca="1">SUMIFS($G$9:$G$58,$E$9:$E$58,I12,$B$9:$B$58,申請額一覧!$B$18)</f>
        <v>0</v>
      </c>
      <c r="X12" s="200">
        <f ca="1">SUMIFS($G$9:$G$58,$E$9:$E$58,I12,$B$9:$B$58,申請額一覧!$B$19)</f>
        <v>0</v>
      </c>
    </row>
    <row r="13" spans="1:24">
      <c r="A13" s="195">
        <v>5</v>
      </c>
      <c r="B13" s="196"/>
      <c r="C13" s="196"/>
      <c r="D13" s="197"/>
      <c r="E13" s="198"/>
      <c r="F13" s="196"/>
      <c r="G13" s="199"/>
      <c r="I13" s="207" t="s">
        <v>295</v>
      </c>
      <c r="J13" s="200">
        <f ca="1">SUMIFS($G$9:$G$58,$E$9:$E$58,I13,$B$9:$B$58,申請額一覧!$B$5)</f>
        <v>0</v>
      </c>
      <c r="K13" s="200">
        <f ca="1">SUMIFS($G$9:$G$58,$E$9:$E$58,I13,$B$9:$B$58,申請額一覧!$B$6)</f>
        <v>0</v>
      </c>
      <c r="L13" s="200">
        <f ca="1">SUMIFS($G$9:$G$58,$E$9:$E$58,I13,$B$9:$B$58,申請額一覧!$B$7)</f>
        <v>0</v>
      </c>
      <c r="M13" s="200">
        <f ca="1">SUMIFS($G$9:$G$58,$E$9:$E$58,I13,$B$9:$B$58,申請額一覧!$B$8)</f>
        <v>0</v>
      </c>
      <c r="N13" s="200">
        <f ca="1">SUMIFS($G$9:$G$58,$E$9:$E$58,I13,$B$9:$B$58,申請額一覧!$B$9)</f>
        <v>0</v>
      </c>
      <c r="O13" s="200">
        <f ca="1">SUMIFS($G$9:$G$58,$E$9:$E$58,I13,$B$9:$B$58,申請額一覧!$B$10)</f>
        <v>0</v>
      </c>
      <c r="P13" s="200">
        <f ca="1">SUMIFS($G$9:$G$58,$E$9:$E$58,I13,$B$9:$B$58,申請額一覧!$B$11)</f>
        <v>0</v>
      </c>
      <c r="Q13" s="200">
        <f ca="1">SUMIFS($G$9:$G$58,$E$9:$E$58,I13,$B$9:$B$58,申請額一覧!$B$12)</f>
        <v>0</v>
      </c>
      <c r="R13" s="200">
        <f ca="1">SUMIFS($G$9:$G$58,$E$9:$E$58,I13,$B$9:$B$58,申請額一覧!$B$13)</f>
        <v>0</v>
      </c>
      <c r="S13" s="200">
        <f ca="1">SUMIFS($G$9:$G$58,$E$9:$E$58,I13,$B$9:$B$58,申請額一覧!$B$14)</f>
        <v>0</v>
      </c>
      <c r="T13" s="200">
        <f ca="1">SUMIFS($G$9:$G$58,$E$9:$E$58,I13,$B$9:$B$58,申請額一覧!$B$15)</f>
        <v>0</v>
      </c>
      <c r="U13" s="200">
        <f ca="1">SUMIFS($G$9:$G$58,$E$9:$E$58,I13,$B$9:$B$58,申請額一覧!$B$16)</f>
        <v>0</v>
      </c>
      <c r="V13" s="200">
        <f ca="1">SUMIFS($G$9:$G$58,$E$9:$E$58,I13,$B$9:$B$58,申請額一覧!$B$17)</f>
        <v>0</v>
      </c>
      <c r="W13" s="200">
        <f ca="1">SUMIFS($G$9:$G$58,$E$9:$E$58,I13,$B$9:$B$58,申請額一覧!$B$18)</f>
        <v>0</v>
      </c>
      <c r="X13" s="200">
        <f ca="1">SUMIFS($G$9:$G$58,$E$9:$E$58,I13,$B$9:$B$58,申請額一覧!$B$19)</f>
        <v>0</v>
      </c>
    </row>
    <row r="14" spans="1:24">
      <c r="A14" s="195">
        <v>6</v>
      </c>
      <c r="B14" s="196"/>
      <c r="C14" s="196"/>
      <c r="D14" s="196"/>
      <c r="E14" s="198"/>
      <c r="F14" s="196"/>
      <c r="G14" s="199"/>
      <c r="I14" s="207" t="s">
        <v>296</v>
      </c>
      <c r="J14" s="200">
        <f ca="1">SUMIFS($G$9:$G$58,$E$9:$E$58,I14,$B$9:$B$58,申請額一覧!$B$5)</f>
        <v>0</v>
      </c>
      <c r="K14" s="200">
        <f ca="1">SUMIFS($G$9:$G$58,$E$9:$E$58,I14,$B$9:$B$58,申請額一覧!$B$6)</f>
        <v>0</v>
      </c>
      <c r="L14" s="200">
        <f ca="1">SUMIFS($G$9:$G$58,$E$9:$E$58,I14,$B$9:$B$58,申請額一覧!$B$7)</f>
        <v>0</v>
      </c>
      <c r="M14" s="200">
        <f ca="1">SUMIFS($G$9:$G$58,$E$9:$E$58,I14,$B$9:$B$58,申請額一覧!$B$8)</f>
        <v>0</v>
      </c>
      <c r="N14" s="200">
        <f ca="1">SUMIFS($G$9:$G$58,$E$9:$E$58,I14,$B$9:$B$58,申請額一覧!$B$9)</f>
        <v>0</v>
      </c>
      <c r="O14" s="200">
        <f ca="1">SUMIFS($G$9:$G$58,$E$9:$E$58,I14,$B$9:$B$58,申請額一覧!$B$10)</f>
        <v>0</v>
      </c>
      <c r="P14" s="200">
        <f ca="1">SUMIFS($G$9:$G$58,$E$9:$E$58,I14,$B$9:$B$58,申請額一覧!$B$11)</f>
        <v>0</v>
      </c>
      <c r="Q14" s="200">
        <f ca="1">SUMIFS($G$9:$G$58,$E$9:$E$58,I14,$B$9:$B$58,申請額一覧!$B$12)</f>
        <v>0</v>
      </c>
      <c r="R14" s="200">
        <f ca="1">SUMIFS($G$9:$G$58,$E$9:$E$58,I14,$B$9:$B$58,申請額一覧!$B$13)</f>
        <v>0</v>
      </c>
      <c r="S14" s="200">
        <f ca="1">SUMIFS($G$9:$G$58,$E$9:$E$58,I14,$B$9:$B$58,申請額一覧!$B$14)</f>
        <v>0</v>
      </c>
      <c r="T14" s="200">
        <f ca="1">SUMIFS($G$9:$G$58,$E$9:$E$58,I14,$B$9:$B$58,申請額一覧!$B$15)</f>
        <v>0</v>
      </c>
      <c r="U14" s="200">
        <f ca="1">SUMIFS($G$9:$G$58,$E$9:$E$58,I14,$B$9:$B$58,申請額一覧!$B$16)</f>
        <v>0</v>
      </c>
      <c r="V14" s="200">
        <f ca="1">SUMIFS($G$9:$G$58,$E$9:$E$58,I14,$B$9:$B$58,申請額一覧!$B$17)</f>
        <v>0</v>
      </c>
      <c r="W14" s="200">
        <f ca="1">SUMIFS($G$9:$G$58,$E$9:$E$58,I14,$B$9:$B$58,申請額一覧!$B$18)</f>
        <v>0</v>
      </c>
      <c r="X14" s="200">
        <f ca="1">SUMIFS($G$9:$G$58,$E$9:$E$58,I14,$B$9:$B$58,申請額一覧!$B$19)</f>
        <v>0</v>
      </c>
    </row>
    <row r="15" spans="1:24" s="186" customFormat="1">
      <c r="A15" s="195">
        <v>7</v>
      </c>
      <c r="B15" s="196"/>
      <c r="C15" s="196"/>
      <c r="D15" s="196"/>
      <c r="E15" s="198"/>
      <c r="F15" s="196"/>
      <c r="G15" s="199"/>
      <c r="I15" s="207" t="s">
        <v>297</v>
      </c>
      <c r="J15" s="200">
        <f ca="1">SUMIFS($G$9:$G$58,$E$9:$E$58,I15,$B$9:$B$58,申請額一覧!$B$5)</f>
        <v>0</v>
      </c>
      <c r="K15" s="200">
        <f ca="1">SUMIFS($G$9:$G$58,$E$9:$E$58,I15,$B$9:$B$58,申請額一覧!$B$6)</f>
        <v>0</v>
      </c>
      <c r="L15" s="200">
        <f ca="1">SUMIFS($G$9:$G$58,$E$9:$E$58,I15,$B$9:$B$58,申請額一覧!$B$7)</f>
        <v>0</v>
      </c>
      <c r="M15" s="200">
        <f ca="1">SUMIFS($G$9:$G$58,$E$9:$E$58,I15,$B$9:$B$58,申請額一覧!$B$8)</f>
        <v>0</v>
      </c>
      <c r="N15" s="200">
        <f ca="1">SUMIFS($G$9:$G$58,$E$9:$E$58,I15,$B$9:$B$58,申請額一覧!$B$9)</f>
        <v>0</v>
      </c>
      <c r="O15" s="200">
        <f ca="1">SUMIFS($G$9:$G$58,$E$9:$E$58,I15,$B$9:$B$58,申請額一覧!$B$10)</f>
        <v>0</v>
      </c>
      <c r="P15" s="200">
        <f ca="1">SUMIFS($G$9:$G$58,$E$9:$E$58,I15,$B$9:$B$58,申請額一覧!$B$11)</f>
        <v>0</v>
      </c>
      <c r="Q15" s="200">
        <f ca="1">SUMIFS($G$9:$G$58,$E$9:$E$58,I15,$B$9:$B$58,申請額一覧!$B$12)</f>
        <v>0</v>
      </c>
      <c r="R15" s="200">
        <f ca="1">SUMIFS($G$9:$G$58,$E$9:$E$58,I15,$B$9:$B$58,申請額一覧!$B$13)</f>
        <v>0</v>
      </c>
      <c r="S15" s="200">
        <f ca="1">SUMIFS($G$9:$G$58,$E$9:$E$58,I15,$B$9:$B$58,申請額一覧!$B$14)</f>
        <v>0</v>
      </c>
      <c r="T15" s="200">
        <f ca="1">SUMIFS($G$9:$G$58,$E$9:$E$58,I15,$B$9:$B$58,申請額一覧!$B$15)</f>
        <v>0</v>
      </c>
      <c r="U15" s="200">
        <f ca="1">SUMIFS($G$9:$G$58,$E$9:$E$58,I15,$B$9:$B$58,申請額一覧!$B$16)</f>
        <v>0</v>
      </c>
      <c r="V15" s="200">
        <f ca="1">SUMIFS($G$9:$G$58,$E$9:$E$58,I15,$B$9:$B$58,申請額一覧!$B$17)</f>
        <v>0</v>
      </c>
      <c r="W15" s="200">
        <f ca="1">SUMIFS($G$9:$G$58,$E$9:$E$58,I15,$B$9:$B$58,申請額一覧!$B$18)</f>
        <v>0</v>
      </c>
      <c r="X15" s="200">
        <f ca="1">SUMIFS($G$9:$G$58,$E$9:$E$58,I15,$B$9:$B$58,申請額一覧!$B$19)</f>
        <v>0</v>
      </c>
    </row>
    <row r="16" spans="1:24" s="186" customFormat="1">
      <c r="A16" s="195">
        <v>8</v>
      </c>
      <c r="B16" s="196"/>
      <c r="C16" s="201"/>
      <c r="D16" s="202"/>
      <c r="E16" s="198"/>
      <c r="F16" s="203"/>
      <c r="G16" s="199"/>
      <c r="I16" s="207" t="s">
        <v>298</v>
      </c>
      <c r="J16" s="200">
        <f ca="1">SUMIFS($G$9:$G$58,$E$9:$E$58,I16,$B$9:$B$58,申請額一覧!$B$5)</f>
        <v>0</v>
      </c>
      <c r="K16" s="200">
        <f ca="1">SUMIFS($G$9:$G$58,$E$9:$E$58,I16,$B$9:$B$58,申請額一覧!$B$6)</f>
        <v>0</v>
      </c>
      <c r="L16" s="200">
        <f ca="1">SUMIFS($G$9:$G$58,$E$9:$E$58,I16,$B$9:$B$58,申請額一覧!$B$7)</f>
        <v>0</v>
      </c>
      <c r="M16" s="200">
        <f ca="1">SUMIFS($G$9:$G$58,$E$9:$E$58,I16,$B$9:$B$58,申請額一覧!$B$8)</f>
        <v>0</v>
      </c>
      <c r="N16" s="200">
        <f ca="1">SUMIFS($G$9:$G$58,$E$9:$E$58,I16,$B$9:$B$58,申請額一覧!$B$9)</f>
        <v>0</v>
      </c>
      <c r="O16" s="200">
        <f ca="1">SUMIFS($G$9:$G$58,$E$9:$E$58,I16,$B$9:$B$58,申請額一覧!$B$10)</f>
        <v>0</v>
      </c>
      <c r="P16" s="200">
        <f ca="1">SUMIFS($G$9:$G$58,$E$9:$E$58,I16,$B$9:$B$58,申請額一覧!$B$11)</f>
        <v>0</v>
      </c>
      <c r="Q16" s="200">
        <f ca="1">SUMIFS($G$9:$G$58,$E$9:$E$58,I16,$B$9:$B$58,申請額一覧!$B$12)</f>
        <v>0</v>
      </c>
      <c r="R16" s="200">
        <f ca="1">SUMIFS($G$9:$G$58,$E$9:$E$58,I16,$B$9:$B$58,申請額一覧!$B$13)</f>
        <v>0</v>
      </c>
      <c r="S16" s="200">
        <f ca="1">SUMIFS($G$9:$G$58,$E$9:$E$58,I16,$B$9:$B$58,申請額一覧!$B$14)</f>
        <v>0</v>
      </c>
      <c r="T16" s="200">
        <f ca="1">SUMIFS($G$9:$G$58,$E$9:$E$58,I16,$B$9:$B$58,申請額一覧!$B$15)</f>
        <v>0</v>
      </c>
      <c r="U16" s="200">
        <f ca="1">SUMIFS($G$9:$G$58,$E$9:$E$58,I16,$B$9:$B$58,申請額一覧!$B$16)</f>
        <v>0</v>
      </c>
      <c r="V16" s="200">
        <f ca="1">SUMIFS($G$9:$G$58,$E$9:$E$58,I16,$B$9:$B$58,申請額一覧!$B$17)</f>
        <v>0</v>
      </c>
      <c r="W16" s="200">
        <f ca="1">SUMIFS($G$9:$G$58,$E$9:$E$58,I16,$B$9:$B$58,申請額一覧!$B$18)</f>
        <v>0</v>
      </c>
      <c r="X16" s="200">
        <f ca="1">SUMIFS($G$9:$G$58,$E$9:$E$58,I16,$B$9:$B$58,申請額一覧!$B$19)</f>
        <v>0</v>
      </c>
    </row>
    <row r="17" spans="1:24" s="186" customFormat="1">
      <c r="A17" s="195">
        <v>9</v>
      </c>
      <c r="B17" s="196"/>
      <c r="C17" s="201"/>
      <c r="D17" s="197"/>
      <c r="E17" s="198"/>
      <c r="F17" s="196"/>
      <c r="G17" s="199"/>
      <c r="I17" s="207" t="s">
        <v>299</v>
      </c>
      <c r="J17" s="200">
        <f ca="1">SUMIFS($G$9:$G$58,$E$9:$E$58,I17,$B$9:$B$58,申請額一覧!$B$5)</f>
        <v>0</v>
      </c>
      <c r="K17" s="200">
        <f ca="1">SUMIFS($G$9:$G$58,$E$9:$E$58,I17,$B$9:$B$58,申請額一覧!$B$6)</f>
        <v>0</v>
      </c>
      <c r="L17" s="200">
        <f ca="1">SUMIFS($G$9:$G$58,$E$9:$E$58,I17,$B$9:$B$58,申請額一覧!$B$7)</f>
        <v>0</v>
      </c>
      <c r="M17" s="200">
        <f ca="1">SUMIFS($G$9:$G$58,$E$9:$E$58,I17,$B$9:$B$58,申請額一覧!$B$8)</f>
        <v>0</v>
      </c>
      <c r="N17" s="200">
        <f ca="1">SUMIFS($G$9:$G$58,$E$9:$E$58,I17,$B$9:$B$58,申請額一覧!$B$9)</f>
        <v>0</v>
      </c>
      <c r="O17" s="200">
        <f ca="1">SUMIFS($G$9:$G$58,$E$9:$E$58,I17,$B$9:$B$58,申請額一覧!$B$10)</f>
        <v>0</v>
      </c>
      <c r="P17" s="200">
        <f ca="1">SUMIFS($G$9:$G$58,$E$9:$E$58,I17,$B$9:$B$58,申請額一覧!$B$11)</f>
        <v>0</v>
      </c>
      <c r="Q17" s="200">
        <f ca="1">SUMIFS($G$9:$G$58,$E$9:$E$58,I17,$B$9:$B$58,申請額一覧!$B$12)</f>
        <v>0</v>
      </c>
      <c r="R17" s="200">
        <f ca="1">SUMIFS($G$9:$G$58,$E$9:$E$58,I17,$B$9:$B$58,申請額一覧!$B$13)</f>
        <v>0</v>
      </c>
      <c r="S17" s="200">
        <f ca="1">SUMIFS($G$9:$G$58,$E$9:$E$58,I17,$B$9:$B$58,申請額一覧!$B$14)</f>
        <v>0</v>
      </c>
      <c r="T17" s="200">
        <f ca="1">SUMIFS($G$9:$G$58,$E$9:$E$58,I17,$B$9:$B$58,申請額一覧!$B$15)</f>
        <v>0</v>
      </c>
      <c r="U17" s="200">
        <f ca="1">SUMIFS($G$9:$G$58,$E$9:$E$58,I17,$B$9:$B$58,申請額一覧!$B$16)</f>
        <v>0</v>
      </c>
      <c r="V17" s="200">
        <f ca="1">SUMIFS($G$9:$G$58,$E$9:$E$58,I17,$B$9:$B$58,申請額一覧!$B$17)</f>
        <v>0</v>
      </c>
      <c r="W17" s="200">
        <f ca="1">SUMIFS($G$9:$G$58,$E$9:$E$58,I17,$B$9:$B$58,申請額一覧!$B$18)</f>
        <v>0</v>
      </c>
      <c r="X17" s="200">
        <f ca="1">SUMIFS($G$9:$G$58,$E$9:$E$58,I17,$B$9:$B$58,申請額一覧!$B$19)</f>
        <v>0</v>
      </c>
    </row>
    <row r="18" spans="1:24" s="186" customFormat="1">
      <c r="A18" s="195">
        <v>10</v>
      </c>
      <c r="B18" s="196"/>
      <c r="C18" s="201"/>
      <c r="D18" s="196"/>
      <c r="E18" s="198"/>
      <c r="F18" s="196"/>
      <c r="G18" s="199"/>
      <c r="I18" s="207" t="s">
        <v>300</v>
      </c>
      <c r="J18" s="200">
        <f ca="1">SUMIFS($G$9:$G$58,$E$9:$E$58,I18,$B$9:$B$58,申請額一覧!$B$5)</f>
        <v>0</v>
      </c>
      <c r="K18" s="200">
        <f ca="1">SUMIFS($G$9:$G$58,$E$9:$E$58,I18,$B$9:$B$58,申請額一覧!$B$6)</f>
        <v>0</v>
      </c>
      <c r="L18" s="200">
        <f ca="1">SUMIFS($G$9:$G$58,$E$9:$E$58,I18,$B$9:$B$58,申請額一覧!$B$7)</f>
        <v>0</v>
      </c>
      <c r="M18" s="200">
        <f ca="1">SUMIFS($G$9:$G$58,$E$9:$E$58,I18,$B$9:$B$58,申請額一覧!$B$8)</f>
        <v>0</v>
      </c>
      <c r="N18" s="200">
        <f ca="1">SUMIFS($G$9:$G$58,$E$9:$E$58,I18,$B$9:$B$58,申請額一覧!$B$9)</f>
        <v>0</v>
      </c>
      <c r="O18" s="200">
        <f ca="1">SUMIFS($G$9:$G$58,$E$9:$E$58,I18,$B$9:$B$58,申請額一覧!$B$10)</f>
        <v>0</v>
      </c>
      <c r="P18" s="200">
        <f ca="1">SUMIFS($G$9:$G$58,$E$9:$E$58,I18,$B$9:$B$58,申請額一覧!$B$11)</f>
        <v>0</v>
      </c>
      <c r="Q18" s="200">
        <f ca="1">SUMIFS($G$9:$G$58,$E$9:$E$58,I18,$B$9:$B$58,申請額一覧!$B$12)</f>
        <v>0</v>
      </c>
      <c r="R18" s="200">
        <f ca="1">SUMIFS($G$9:$G$58,$E$9:$E$58,I18,$B$9:$B$58,申請額一覧!$B$13)</f>
        <v>0</v>
      </c>
      <c r="S18" s="200">
        <f ca="1">SUMIFS($G$9:$G$58,$E$9:$E$58,I18,$B$9:$B$58,申請額一覧!$B$14)</f>
        <v>0</v>
      </c>
      <c r="T18" s="200">
        <f ca="1">SUMIFS($G$9:$G$58,$E$9:$E$58,I18,$B$9:$B$58,申請額一覧!$B$15)</f>
        <v>0</v>
      </c>
      <c r="U18" s="200">
        <f ca="1">SUMIFS($G$9:$G$58,$E$9:$E$58,I18,$B$9:$B$58,申請額一覧!$B$16)</f>
        <v>0</v>
      </c>
      <c r="V18" s="200">
        <f ca="1">SUMIFS($G$9:$G$58,$E$9:$E$58,I18,$B$9:$B$58,申請額一覧!$B$17)</f>
        <v>0</v>
      </c>
      <c r="W18" s="200">
        <f ca="1">SUMIFS($G$9:$G$58,$E$9:$E$58,I18,$B$9:$B$58,申請額一覧!$B$18)</f>
        <v>0</v>
      </c>
      <c r="X18" s="200">
        <f ca="1">SUMIFS($G$9:$G$58,$E$9:$E$58,I18,$B$9:$B$58,申請額一覧!$B$19)</f>
        <v>0</v>
      </c>
    </row>
    <row r="19" spans="1:24" s="186" customFormat="1">
      <c r="A19" s="195">
        <v>11</v>
      </c>
      <c r="B19" s="196"/>
      <c r="C19" s="201"/>
      <c r="D19" s="196"/>
      <c r="E19" s="198"/>
      <c r="F19" s="196"/>
      <c r="G19" s="199"/>
      <c r="I19" s="207" t="s">
        <v>274</v>
      </c>
      <c r="J19" s="200">
        <f ca="1">SUMIFS($G$9:$G$58,$E$9:$E$58,I19,$B$9:$B$58,申請額一覧!$B$5)</f>
        <v>0</v>
      </c>
      <c r="K19" s="200">
        <f ca="1">SUMIFS($G$9:$G$58,$E$9:$E$58,I19,$B$9:$B$58,申請額一覧!$B$6)</f>
        <v>0</v>
      </c>
      <c r="L19" s="200">
        <f ca="1">SUMIFS($G$9:$G$58,$E$9:$E$58,I19,$B$9:$B$58,申請額一覧!$B$7)</f>
        <v>0</v>
      </c>
      <c r="M19" s="200">
        <f ca="1">SUMIFS($G$9:$G$58,$E$9:$E$58,I19,$B$9:$B$58,申請額一覧!$B$8)</f>
        <v>0</v>
      </c>
      <c r="N19" s="200">
        <f ca="1">SUMIFS($G$9:$G$58,$E$9:$E$58,I19,$B$9:$B$58,申請額一覧!$B$9)</f>
        <v>0</v>
      </c>
      <c r="O19" s="200">
        <f ca="1">SUMIFS($G$9:$G$58,$E$9:$E$58,I19,$B$9:$B$58,申請額一覧!$B$10)</f>
        <v>0</v>
      </c>
      <c r="P19" s="200">
        <f ca="1">SUMIFS($G$9:$G$58,$E$9:$E$58,I19,$B$9:$B$58,申請額一覧!$B$11)</f>
        <v>0</v>
      </c>
      <c r="Q19" s="200">
        <f ca="1">SUMIFS($G$9:$G$58,$E$9:$E$58,I19,$B$9:$B$58,申請額一覧!$B$12)</f>
        <v>0</v>
      </c>
      <c r="R19" s="200">
        <f ca="1">SUMIFS($G$9:$G$58,$E$9:$E$58,I19,$B$9:$B$58,申請額一覧!$B$13)</f>
        <v>0</v>
      </c>
      <c r="S19" s="200">
        <f ca="1">SUMIFS($G$9:$G$58,$E$9:$E$58,I19,$B$9:$B$58,申請額一覧!$B$14)</f>
        <v>0</v>
      </c>
      <c r="T19" s="200">
        <f ca="1">SUMIFS($G$9:$G$58,$E$9:$E$58,I19,$B$9:$B$58,申請額一覧!$B$15)</f>
        <v>0</v>
      </c>
      <c r="U19" s="200">
        <f ca="1">SUMIFS($G$9:$G$58,$E$9:$E$58,I19,$B$9:$B$58,申請額一覧!$B$16)</f>
        <v>0</v>
      </c>
      <c r="V19" s="200">
        <f ca="1">SUMIFS($G$9:$G$58,$E$9:$E$58,I19,$B$9:$B$58,申請額一覧!$B$17)</f>
        <v>0</v>
      </c>
      <c r="W19" s="200">
        <f ca="1">SUMIFS($G$9:$G$58,$E$9:$E$58,I19,$B$9:$B$58,申請額一覧!$B$18)</f>
        <v>0</v>
      </c>
      <c r="X19" s="200">
        <f ca="1">SUMIFS($G$9:$G$58,$E$9:$E$58,I19,$B$9:$B$58,申請額一覧!$B$19)</f>
        <v>0</v>
      </c>
    </row>
    <row r="20" spans="1:24" s="186" customFormat="1">
      <c r="A20" s="195">
        <v>12</v>
      </c>
      <c r="B20" s="196"/>
      <c r="C20" s="201"/>
      <c r="D20" s="196"/>
      <c r="E20" s="198"/>
      <c r="F20" s="196"/>
      <c r="G20" s="199"/>
    </row>
    <row r="21" spans="1:24" s="186" customFormat="1">
      <c r="A21" s="195">
        <v>13</v>
      </c>
      <c r="B21" s="196"/>
      <c r="C21" s="201"/>
      <c r="D21" s="196"/>
      <c r="E21" s="198"/>
      <c r="F21" s="196"/>
      <c r="G21" s="199"/>
    </row>
    <row r="22" spans="1:24">
      <c r="A22" s="195">
        <v>14</v>
      </c>
      <c r="B22" s="196"/>
      <c r="C22" s="201"/>
      <c r="D22" s="196"/>
      <c r="E22" s="198"/>
      <c r="F22" s="196"/>
      <c r="G22" s="199"/>
    </row>
    <row r="23" spans="1:24">
      <c r="A23" s="195">
        <v>15</v>
      </c>
      <c r="B23" s="196"/>
      <c r="C23" s="196"/>
      <c r="D23" s="197"/>
      <c r="E23" s="198"/>
      <c r="F23" s="196"/>
      <c r="G23" s="199"/>
    </row>
    <row r="24" spans="1:24">
      <c r="A24" s="195">
        <v>16</v>
      </c>
      <c r="B24" s="196"/>
      <c r="C24" s="196"/>
      <c r="D24" s="196"/>
      <c r="E24" s="198"/>
      <c r="F24" s="196"/>
      <c r="G24" s="199"/>
    </row>
    <row r="25" spans="1:24">
      <c r="A25" s="195">
        <v>17</v>
      </c>
      <c r="B25" s="196"/>
      <c r="C25" s="196"/>
      <c r="D25" s="196"/>
      <c r="E25" s="198"/>
      <c r="F25" s="196"/>
      <c r="G25" s="199"/>
    </row>
    <row r="26" spans="1:24">
      <c r="A26" s="195">
        <v>18</v>
      </c>
      <c r="B26" s="196"/>
      <c r="C26" s="196"/>
      <c r="D26" s="197"/>
      <c r="E26" s="198"/>
      <c r="F26" s="196"/>
      <c r="G26" s="199"/>
    </row>
    <row r="27" spans="1:24">
      <c r="A27" s="195">
        <v>19</v>
      </c>
      <c r="B27" s="196"/>
      <c r="C27" s="196"/>
      <c r="D27" s="197"/>
      <c r="E27" s="198"/>
      <c r="F27" s="196"/>
      <c r="G27" s="199"/>
    </row>
    <row r="28" spans="1:24">
      <c r="A28" s="195">
        <v>20</v>
      </c>
      <c r="B28" s="196"/>
      <c r="C28" s="196"/>
      <c r="D28" s="197"/>
      <c r="E28" s="198"/>
      <c r="F28" s="196"/>
      <c r="G28" s="199"/>
    </row>
    <row r="29" spans="1:24">
      <c r="A29" s="195">
        <v>21</v>
      </c>
      <c r="B29" s="196"/>
      <c r="C29" s="196"/>
      <c r="D29" s="197"/>
      <c r="E29" s="198"/>
      <c r="F29" s="196"/>
      <c r="G29" s="199"/>
    </row>
    <row r="30" spans="1:24">
      <c r="A30" s="195">
        <v>22</v>
      </c>
      <c r="B30" s="196"/>
      <c r="C30" s="196"/>
      <c r="D30" s="197"/>
      <c r="E30" s="198"/>
      <c r="F30" s="196"/>
      <c r="G30" s="199"/>
    </row>
    <row r="31" spans="1:24">
      <c r="A31" s="195">
        <v>23</v>
      </c>
      <c r="B31" s="196"/>
      <c r="C31" s="196"/>
      <c r="D31" s="197"/>
      <c r="E31" s="198"/>
      <c r="F31" s="196"/>
      <c r="G31" s="199"/>
    </row>
    <row r="32" spans="1:24">
      <c r="A32" s="195">
        <v>24</v>
      </c>
      <c r="B32" s="196"/>
      <c r="C32" s="196"/>
      <c r="D32" s="197"/>
      <c r="E32" s="198"/>
      <c r="F32" s="196"/>
      <c r="G32" s="199"/>
    </row>
    <row r="33" spans="1:7">
      <c r="A33" s="195">
        <v>25</v>
      </c>
      <c r="B33" s="196"/>
      <c r="C33" s="196"/>
      <c r="D33" s="197"/>
      <c r="E33" s="198"/>
      <c r="F33" s="196"/>
      <c r="G33" s="199"/>
    </row>
    <row r="34" spans="1:7">
      <c r="A34" s="195">
        <v>26</v>
      </c>
      <c r="B34" s="196"/>
      <c r="C34" s="196"/>
      <c r="D34" s="197"/>
      <c r="E34" s="198"/>
      <c r="F34" s="196"/>
      <c r="G34" s="199"/>
    </row>
    <row r="35" spans="1:7">
      <c r="A35" s="195">
        <v>27</v>
      </c>
      <c r="B35" s="196"/>
      <c r="C35" s="196"/>
      <c r="D35" s="197"/>
      <c r="E35" s="198"/>
      <c r="F35" s="196"/>
      <c r="G35" s="199"/>
    </row>
    <row r="36" spans="1:7">
      <c r="A36" s="195">
        <v>28</v>
      </c>
      <c r="B36" s="196"/>
      <c r="C36" s="196"/>
      <c r="D36" s="197"/>
      <c r="E36" s="198"/>
      <c r="F36" s="196"/>
      <c r="G36" s="199"/>
    </row>
    <row r="37" spans="1:7">
      <c r="A37" s="195">
        <v>29</v>
      </c>
      <c r="B37" s="196"/>
      <c r="C37" s="196"/>
      <c r="D37" s="197"/>
      <c r="E37" s="198"/>
      <c r="F37" s="196"/>
      <c r="G37" s="199"/>
    </row>
    <row r="38" spans="1:7">
      <c r="A38" s="195">
        <v>30</v>
      </c>
      <c r="B38" s="196"/>
      <c r="C38" s="196"/>
      <c r="D38" s="197"/>
      <c r="E38" s="198"/>
      <c r="F38" s="196"/>
      <c r="G38" s="199"/>
    </row>
    <row r="39" spans="1:7">
      <c r="A39" s="195">
        <v>31</v>
      </c>
      <c r="B39" s="196"/>
      <c r="C39" s="196"/>
      <c r="D39" s="197"/>
      <c r="E39" s="198"/>
      <c r="F39" s="196"/>
      <c r="G39" s="199"/>
    </row>
    <row r="40" spans="1:7">
      <c r="A40" s="195">
        <v>32</v>
      </c>
      <c r="B40" s="196"/>
      <c r="C40" s="196"/>
      <c r="D40" s="197"/>
      <c r="E40" s="198"/>
      <c r="F40" s="196"/>
      <c r="G40" s="199"/>
    </row>
    <row r="41" spans="1:7">
      <c r="A41" s="195">
        <v>33</v>
      </c>
      <c r="B41" s="196"/>
      <c r="C41" s="196"/>
      <c r="D41" s="197"/>
      <c r="E41" s="198"/>
      <c r="F41" s="196"/>
      <c r="G41" s="199"/>
    </row>
    <row r="42" spans="1:7">
      <c r="A42" s="195">
        <v>34</v>
      </c>
      <c r="B42" s="196"/>
      <c r="C42" s="196"/>
      <c r="D42" s="197"/>
      <c r="E42" s="198"/>
      <c r="F42" s="196"/>
      <c r="G42" s="199"/>
    </row>
    <row r="43" spans="1:7">
      <c r="A43" s="195">
        <v>35</v>
      </c>
      <c r="B43" s="196"/>
      <c r="C43" s="196"/>
      <c r="D43" s="197"/>
      <c r="E43" s="198"/>
      <c r="F43" s="196"/>
      <c r="G43" s="199"/>
    </row>
    <row r="44" spans="1:7">
      <c r="A44" s="195">
        <v>36</v>
      </c>
      <c r="B44" s="196"/>
      <c r="C44" s="196"/>
      <c r="D44" s="197"/>
      <c r="E44" s="198"/>
      <c r="F44" s="196"/>
      <c r="G44" s="199"/>
    </row>
    <row r="45" spans="1:7">
      <c r="A45" s="195">
        <v>37</v>
      </c>
      <c r="B45" s="196"/>
      <c r="C45" s="196"/>
      <c r="D45" s="197"/>
      <c r="E45" s="198"/>
      <c r="F45" s="196"/>
      <c r="G45" s="199"/>
    </row>
    <row r="46" spans="1:7">
      <c r="A46" s="195">
        <v>38</v>
      </c>
      <c r="B46" s="196"/>
      <c r="C46" s="196"/>
      <c r="D46" s="197"/>
      <c r="E46" s="198"/>
      <c r="F46" s="196"/>
      <c r="G46" s="199"/>
    </row>
    <row r="47" spans="1:7">
      <c r="A47" s="195">
        <v>39</v>
      </c>
      <c r="B47" s="196"/>
      <c r="C47" s="196"/>
      <c r="D47" s="197"/>
      <c r="E47" s="198"/>
      <c r="F47" s="196"/>
      <c r="G47" s="199"/>
    </row>
    <row r="48" spans="1:7">
      <c r="A48" s="195">
        <v>40</v>
      </c>
      <c r="B48" s="196"/>
      <c r="C48" s="196"/>
      <c r="D48" s="197"/>
      <c r="E48" s="198"/>
      <c r="F48" s="196"/>
      <c r="G48" s="199"/>
    </row>
    <row r="49" spans="1:7">
      <c r="A49" s="195">
        <v>41</v>
      </c>
      <c r="B49" s="196"/>
      <c r="C49" s="196"/>
      <c r="D49" s="197"/>
      <c r="E49" s="198"/>
      <c r="F49" s="196"/>
      <c r="G49" s="199"/>
    </row>
    <row r="50" spans="1:7">
      <c r="A50" s="195">
        <v>42</v>
      </c>
      <c r="B50" s="196"/>
      <c r="C50" s="196"/>
      <c r="D50" s="197"/>
      <c r="E50" s="198"/>
      <c r="F50" s="196"/>
      <c r="G50" s="199"/>
    </row>
    <row r="51" spans="1:7">
      <c r="A51" s="195">
        <v>43</v>
      </c>
      <c r="B51" s="196"/>
      <c r="C51" s="196"/>
      <c r="D51" s="197"/>
      <c r="E51" s="198"/>
      <c r="F51" s="196"/>
      <c r="G51" s="199"/>
    </row>
    <row r="52" spans="1:7">
      <c r="A52" s="195">
        <v>44</v>
      </c>
      <c r="B52" s="196"/>
      <c r="C52" s="196"/>
      <c r="D52" s="197"/>
      <c r="E52" s="198"/>
      <c r="F52" s="196"/>
      <c r="G52" s="199"/>
    </row>
    <row r="53" spans="1:7">
      <c r="A53" s="195">
        <v>45</v>
      </c>
      <c r="B53" s="196"/>
      <c r="C53" s="196"/>
      <c r="D53" s="197"/>
      <c r="E53" s="198"/>
      <c r="F53" s="196"/>
      <c r="G53" s="199"/>
    </row>
    <row r="54" spans="1:7">
      <c r="A54" s="195">
        <v>46</v>
      </c>
      <c r="B54" s="196"/>
      <c r="C54" s="196"/>
      <c r="D54" s="197"/>
      <c r="E54" s="198"/>
      <c r="F54" s="196"/>
      <c r="G54" s="199"/>
    </row>
    <row r="55" spans="1:7">
      <c r="A55" s="195">
        <v>47</v>
      </c>
      <c r="B55" s="196"/>
      <c r="C55" s="196"/>
      <c r="D55" s="197"/>
      <c r="E55" s="198"/>
      <c r="F55" s="196"/>
      <c r="G55" s="199"/>
    </row>
    <row r="56" spans="1:7">
      <c r="A56" s="195">
        <v>48</v>
      </c>
      <c r="B56" s="196"/>
      <c r="C56" s="196"/>
      <c r="D56" s="197"/>
      <c r="E56" s="198"/>
      <c r="F56" s="196"/>
      <c r="G56" s="199"/>
    </row>
    <row r="57" spans="1:7">
      <c r="A57" s="195">
        <v>49</v>
      </c>
      <c r="B57" s="196"/>
      <c r="C57" s="196"/>
      <c r="D57" s="197"/>
      <c r="E57" s="198"/>
      <c r="F57" s="196"/>
      <c r="G57" s="199"/>
    </row>
    <row r="58" spans="1:7" ht="18.600000000000001" thickBot="1">
      <c r="A58" s="195">
        <v>50</v>
      </c>
      <c r="B58" s="196"/>
      <c r="C58" s="196"/>
      <c r="D58" s="197"/>
      <c r="E58" s="198"/>
      <c r="F58" s="196"/>
      <c r="G58" s="199"/>
    </row>
    <row r="59" spans="1:7" ht="18.600000000000001" thickBot="1">
      <c r="A59" s="502" t="s">
        <v>121</v>
      </c>
      <c r="B59" s="503"/>
      <c r="C59" s="503"/>
      <c r="D59" s="503"/>
      <c r="E59" s="503"/>
      <c r="F59" s="503"/>
      <c r="G59" s="204">
        <f>SUM(G9:G58)</f>
        <v>0</v>
      </c>
    </row>
    <row r="71" ht="19.5" customHeight="1"/>
  </sheetData>
  <mergeCells count="2">
    <mergeCell ref="A3:G3"/>
    <mergeCell ref="A59:F59"/>
  </mergeCells>
  <phoneticPr fontId="9"/>
  <printOptions horizontalCentered="1"/>
  <pageMargins left="0.59055118110236227" right="0.59055118110236227" top="0.59055118110236227" bottom="0.59055118110236227"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359A0-1FC1-41C7-BA98-AB5733E08276}">
          <x14:formula1>
            <xm:f>リスト!$H$21:$H$31</xm:f>
          </x14:formula1>
          <xm:sqref>E6:E58</xm:sqref>
        </x14:dataValidation>
        <x14:dataValidation type="list" allowBlank="1" showInputMessage="1" showErrorMessage="1" xr:uid="{FCA60DC8-9472-49EA-A5F3-79E6D06577AA}">
          <x14:formula1>
            <xm:f>申請額一覧!$B$5:$B$19</xm:f>
          </x14:formula1>
          <xm:sqref>B9:B58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1E11-EDDE-4545-A082-38D2EC48D2E8}">
  <dimension ref="A1:H78"/>
  <sheetViews>
    <sheetView topLeftCell="A6" workbookViewId="0">
      <selection activeCell="H21" sqref="H21:H31"/>
    </sheetView>
  </sheetViews>
  <sheetFormatPr defaultRowHeight="13.2"/>
  <cols>
    <col min="2" max="2" width="39.109375" bestFit="1" customWidth="1"/>
  </cols>
  <sheetData>
    <row r="1" spans="1:8">
      <c r="B1" t="s">
        <v>166</v>
      </c>
      <c r="H1" t="s">
        <v>266</v>
      </c>
    </row>
    <row r="2" spans="1:8">
      <c r="A2">
        <v>1</v>
      </c>
      <c r="B2" t="s">
        <v>167</v>
      </c>
      <c r="C2">
        <v>200</v>
      </c>
      <c r="D2" t="s">
        <v>168</v>
      </c>
      <c r="H2" t="s">
        <v>262</v>
      </c>
    </row>
    <row r="3" spans="1:8">
      <c r="A3">
        <v>2</v>
      </c>
      <c r="B3" t="s">
        <v>169</v>
      </c>
      <c r="C3">
        <v>300</v>
      </c>
      <c r="D3" t="s">
        <v>168</v>
      </c>
      <c r="H3" t="s">
        <v>263</v>
      </c>
    </row>
    <row r="4" spans="1:8">
      <c r="A4">
        <v>3</v>
      </c>
      <c r="B4" t="s">
        <v>170</v>
      </c>
      <c r="C4">
        <v>400</v>
      </c>
      <c r="D4" t="s">
        <v>168</v>
      </c>
      <c r="H4" t="s">
        <v>264</v>
      </c>
    </row>
    <row r="5" spans="1:8">
      <c r="A5">
        <v>4</v>
      </c>
      <c r="B5" t="s">
        <v>171</v>
      </c>
      <c r="C5">
        <v>500</v>
      </c>
      <c r="D5" t="s">
        <v>168</v>
      </c>
      <c r="H5" t="s">
        <v>265</v>
      </c>
    </row>
    <row r="6" spans="1:8">
      <c r="A6">
        <v>5</v>
      </c>
      <c r="B6" t="s">
        <v>19</v>
      </c>
      <c r="C6">
        <v>200</v>
      </c>
      <c r="D6" t="s">
        <v>168</v>
      </c>
      <c r="H6" t="s">
        <v>273</v>
      </c>
    </row>
    <row r="7" spans="1:8">
      <c r="A7">
        <v>6</v>
      </c>
      <c r="B7" t="s">
        <v>20</v>
      </c>
      <c r="C7">
        <v>200</v>
      </c>
      <c r="D7" t="s">
        <v>168</v>
      </c>
    </row>
    <row r="8" spans="1:8">
      <c r="A8">
        <v>7</v>
      </c>
      <c r="B8" t="s">
        <v>21</v>
      </c>
      <c r="C8">
        <v>200</v>
      </c>
      <c r="D8" t="s">
        <v>168</v>
      </c>
      <c r="H8" t="s">
        <v>267</v>
      </c>
    </row>
    <row r="9" spans="1:8">
      <c r="A9">
        <v>8</v>
      </c>
      <c r="B9" t="s">
        <v>172</v>
      </c>
      <c r="C9">
        <v>200</v>
      </c>
      <c r="D9" t="s">
        <v>168</v>
      </c>
      <c r="H9" t="s">
        <v>268</v>
      </c>
    </row>
    <row r="10" spans="1:8">
      <c r="A10">
        <v>9</v>
      </c>
      <c r="B10" t="s">
        <v>173</v>
      </c>
      <c r="C10">
        <v>300</v>
      </c>
      <c r="D10" t="s">
        <v>174</v>
      </c>
      <c r="H10" t="s">
        <v>269</v>
      </c>
    </row>
    <row r="11" spans="1:8">
      <c r="A11">
        <v>10</v>
      </c>
      <c r="B11" t="s">
        <v>175</v>
      </c>
      <c r="C11">
        <v>400</v>
      </c>
      <c r="D11" t="s">
        <v>174</v>
      </c>
      <c r="H11" t="s">
        <v>270</v>
      </c>
    </row>
    <row r="12" spans="1:8">
      <c r="A12">
        <v>11</v>
      </c>
      <c r="B12" t="s">
        <v>176</v>
      </c>
      <c r="C12">
        <v>200</v>
      </c>
      <c r="D12" t="s">
        <v>168</v>
      </c>
      <c r="H12" t="s">
        <v>271</v>
      </c>
    </row>
    <row r="13" spans="1:8">
      <c r="A13">
        <v>12</v>
      </c>
      <c r="B13" t="s">
        <v>177</v>
      </c>
      <c r="C13">
        <v>200</v>
      </c>
      <c r="D13" t="s">
        <v>168</v>
      </c>
      <c r="H13" t="s">
        <v>272</v>
      </c>
    </row>
    <row r="14" spans="1:8">
      <c r="A14">
        <v>13</v>
      </c>
      <c r="B14" t="s">
        <v>25</v>
      </c>
      <c r="C14">
        <v>200</v>
      </c>
      <c r="D14" t="s">
        <v>168</v>
      </c>
    </row>
    <row r="15" spans="1:8">
      <c r="A15">
        <v>14</v>
      </c>
      <c r="B15" t="s">
        <v>22</v>
      </c>
      <c r="C15">
        <v>200</v>
      </c>
      <c r="D15" t="s">
        <v>168</v>
      </c>
      <c r="H15" t="s">
        <v>274</v>
      </c>
    </row>
    <row r="16" spans="1:8">
      <c r="A16">
        <v>15</v>
      </c>
      <c r="B16" t="s">
        <v>23</v>
      </c>
      <c r="C16">
        <v>200</v>
      </c>
      <c r="D16" t="s">
        <v>168</v>
      </c>
    </row>
    <row r="17" spans="1:8">
      <c r="A17">
        <v>16</v>
      </c>
      <c r="B17" t="s">
        <v>178</v>
      </c>
      <c r="C17">
        <v>200</v>
      </c>
      <c r="D17" t="s">
        <v>168</v>
      </c>
      <c r="H17" t="s">
        <v>275</v>
      </c>
    </row>
    <row r="18" spans="1:8">
      <c r="A18">
        <v>17</v>
      </c>
      <c r="B18" t="s">
        <v>17</v>
      </c>
      <c r="C18">
        <v>200</v>
      </c>
      <c r="D18" t="s">
        <v>168</v>
      </c>
      <c r="H18" t="s">
        <v>276</v>
      </c>
    </row>
    <row r="19" spans="1:8">
      <c r="A19">
        <v>18</v>
      </c>
      <c r="B19" t="s">
        <v>26</v>
      </c>
      <c r="C19">
        <v>200</v>
      </c>
      <c r="D19" t="s">
        <v>168</v>
      </c>
    </row>
    <row r="20" spans="1:8">
      <c r="A20">
        <v>19</v>
      </c>
      <c r="B20" t="s">
        <v>179</v>
      </c>
      <c r="C20">
        <v>200</v>
      </c>
      <c r="D20" t="s">
        <v>168</v>
      </c>
    </row>
    <row r="21" spans="1:8">
      <c r="A21">
        <v>20</v>
      </c>
      <c r="B21" t="s">
        <v>180</v>
      </c>
      <c r="C21">
        <v>200</v>
      </c>
      <c r="D21" t="s">
        <v>168</v>
      </c>
      <c r="H21" t="s">
        <v>291</v>
      </c>
    </row>
    <row r="22" spans="1:8">
      <c r="A22">
        <v>21</v>
      </c>
      <c r="B22" t="s">
        <v>27</v>
      </c>
      <c r="C22">
        <v>200</v>
      </c>
      <c r="D22" t="s">
        <v>168</v>
      </c>
      <c r="H22" t="s">
        <v>292</v>
      </c>
    </row>
    <row r="23" spans="1:8">
      <c r="A23">
        <v>22</v>
      </c>
      <c r="B23" t="s">
        <v>24</v>
      </c>
      <c r="C23">
        <v>200</v>
      </c>
      <c r="D23" t="s">
        <v>168</v>
      </c>
      <c r="H23" t="s">
        <v>293</v>
      </c>
    </row>
    <row r="24" spans="1:8">
      <c r="A24">
        <v>23</v>
      </c>
      <c r="B24" t="s">
        <v>28</v>
      </c>
      <c r="C24">
        <v>6</v>
      </c>
      <c r="D24" t="s">
        <v>174</v>
      </c>
      <c r="E24">
        <v>18</v>
      </c>
      <c r="F24" t="s">
        <v>174</v>
      </c>
      <c r="H24" t="s">
        <v>294</v>
      </c>
    </row>
    <row r="25" spans="1:8">
      <c r="A25">
        <v>24</v>
      </c>
      <c r="B25" t="s">
        <v>30</v>
      </c>
      <c r="C25">
        <v>6</v>
      </c>
      <c r="D25" t="s">
        <v>174</v>
      </c>
      <c r="E25">
        <v>18</v>
      </c>
      <c r="F25" t="s">
        <v>174</v>
      </c>
      <c r="H25" t="s">
        <v>295</v>
      </c>
    </row>
    <row r="26" spans="1:8">
      <c r="A26">
        <v>25</v>
      </c>
      <c r="B26" t="s">
        <v>31</v>
      </c>
      <c r="C26">
        <v>6</v>
      </c>
      <c r="D26" t="s">
        <v>174</v>
      </c>
      <c r="E26">
        <v>18</v>
      </c>
      <c r="F26" t="s">
        <v>174</v>
      </c>
      <c r="H26" t="s">
        <v>296</v>
      </c>
    </row>
    <row r="27" spans="1:8">
      <c r="A27">
        <v>26</v>
      </c>
      <c r="B27" t="s">
        <v>29</v>
      </c>
      <c r="C27">
        <v>6</v>
      </c>
      <c r="D27" t="s">
        <v>174</v>
      </c>
      <c r="E27">
        <v>18</v>
      </c>
      <c r="F27" t="s">
        <v>174</v>
      </c>
      <c r="H27" t="s">
        <v>297</v>
      </c>
    </row>
    <row r="28" spans="1:8">
      <c r="A28">
        <v>27</v>
      </c>
      <c r="B28" t="s">
        <v>43</v>
      </c>
      <c r="C28">
        <v>6</v>
      </c>
      <c r="D28" t="s">
        <v>174</v>
      </c>
      <c r="E28">
        <v>18</v>
      </c>
      <c r="F28" t="s">
        <v>174</v>
      </c>
      <c r="H28" t="s">
        <v>298</v>
      </c>
    </row>
    <row r="29" spans="1:8">
      <c r="A29">
        <v>28</v>
      </c>
      <c r="B29" t="s">
        <v>181</v>
      </c>
      <c r="C29">
        <v>6</v>
      </c>
      <c r="D29" t="s">
        <v>174</v>
      </c>
      <c r="E29">
        <v>18</v>
      </c>
      <c r="F29" t="s">
        <v>174</v>
      </c>
      <c r="H29" t="s">
        <v>299</v>
      </c>
    </row>
    <row r="30" spans="1:8">
      <c r="A30">
        <v>29</v>
      </c>
      <c r="B30" t="s">
        <v>182</v>
      </c>
      <c r="C30">
        <v>6</v>
      </c>
      <c r="D30" t="s">
        <v>174</v>
      </c>
      <c r="E30">
        <v>18</v>
      </c>
      <c r="F30" t="s">
        <v>174</v>
      </c>
      <c r="H30" t="s">
        <v>300</v>
      </c>
    </row>
    <row r="31" spans="1:8">
      <c r="H31" t="s">
        <v>274</v>
      </c>
    </row>
    <row r="32" spans="1:8">
      <c r="B32" t="s">
        <v>183</v>
      </c>
    </row>
    <row r="33" spans="2:2">
      <c r="B33" t="s">
        <v>184</v>
      </c>
    </row>
    <row r="34" spans="2:2">
      <c r="B34" t="s">
        <v>185</v>
      </c>
    </row>
    <row r="35" spans="2:2">
      <c r="B35" t="s">
        <v>186</v>
      </c>
    </row>
    <row r="36" spans="2:2">
      <c r="B36" t="s">
        <v>187</v>
      </c>
    </row>
    <row r="37" spans="2:2">
      <c r="B37" t="s">
        <v>188</v>
      </c>
    </row>
    <row r="38" spans="2:2">
      <c r="B38" t="s">
        <v>189</v>
      </c>
    </row>
    <row r="39" spans="2:2">
      <c r="B39" t="s">
        <v>190</v>
      </c>
    </row>
    <row r="40" spans="2:2">
      <c r="B40" t="s">
        <v>191</v>
      </c>
    </row>
    <row r="41" spans="2:2">
      <c r="B41" t="s">
        <v>192</v>
      </c>
    </row>
    <row r="42" spans="2:2">
      <c r="B42" t="s">
        <v>193</v>
      </c>
    </row>
    <row r="43" spans="2:2">
      <c r="B43" t="s">
        <v>194</v>
      </c>
    </row>
    <row r="44" spans="2:2">
      <c r="B44" t="s">
        <v>195</v>
      </c>
    </row>
    <row r="45" spans="2:2">
      <c r="B45" t="s">
        <v>196</v>
      </c>
    </row>
    <row r="46" spans="2:2">
      <c r="B46" t="s">
        <v>197</v>
      </c>
    </row>
    <row r="47" spans="2:2">
      <c r="B47" t="s">
        <v>198</v>
      </c>
    </row>
    <row r="48" spans="2:2">
      <c r="B48" t="s">
        <v>199</v>
      </c>
    </row>
    <row r="49" spans="2:2">
      <c r="B49" t="s">
        <v>200</v>
      </c>
    </row>
    <row r="50" spans="2:2">
      <c r="B50" t="s">
        <v>201</v>
      </c>
    </row>
    <row r="51" spans="2:2">
      <c r="B51" t="s">
        <v>202</v>
      </c>
    </row>
    <row r="52" spans="2:2">
      <c r="B52" t="s">
        <v>203</v>
      </c>
    </row>
    <row r="53" spans="2:2">
      <c r="B53" t="s">
        <v>204</v>
      </c>
    </row>
    <row r="54" spans="2:2">
      <c r="B54" t="s">
        <v>205</v>
      </c>
    </row>
    <row r="55" spans="2:2">
      <c r="B55" t="s">
        <v>206</v>
      </c>
    </row>
    <row r="56" spans="2:2">
      <c r="B56" t="s">
        <v>207</v>
      </c>
    </row>
    <row r="57" spans="2:2">
      <c r="B57" t="s">
        <v>208</v>
      </c>
    </row>
    <row r="58" spans="2:2">
      <c r="B58" t="s">
        <v>209</v>
      </c>
    </row>
    <row r="59" spans="2:2">
      <c r="B59" t="s">
        <v>210</v>
      </c>
    </row>
    <row r="60" spans="2:2">
      <c r="B60" t="s">
        <v>211</v>
      </c>
    </row>
    <row r="61" spans="2:2">
      <c r="B61" t="s">
        <v>212</v>
      </c>
    </row>
    <row r="62" spans="2:2">
      <c r="B62" t="s">
        <v>213</v>
      </c>
    </row>
    <row r="63" spans="2:2">
      <c r="B63" t="s">
        <v>214</v>
      </c>
    </row>
    <row r="64" spans="2:2">
      <c r="B64" t="s">
        <v>215</v>
      </c>
    </row>
    <row r="65" spans="2:2">
      <c r="B65" t="s">
        <v>216</v>
      </c>
    </row>
    <row r="66" spans="2:2">
      <c r="B66" t="s">
        <v>217</v>
      </c>
    </row>
    <row r="67" spans="2:2">
      <c r="B67" t="s">
        <v>218</v>
      </c>
    </row>
    <row r="68" spans="2:2">
      <c r="B68" t="s">
        <v>219</v>
      </c>
    </row>
    <row r="69" spans="2:2">
      <c r="B69" t="s">
        <v>220</v>
      </c>
    </row>
    <row r="70" spans="2:2">
      <c r="B70" t="s">
        <v>221</v>
      </c>
    </row>
    <row r="71" spans="2:2">
      <c r="B71" t="s">
        <v>222</v>
      </c>
    </row>
    <row r="72" spans="2:2">
      <c r="B72" t="s">
        <v>223</v>
      </c>
    </row>
    <row r="73" spans="2:2">
      <c r="B73" t="s">
        <v>224</v>
      </c>
    </row>
    <row r="74" spans="2:2">
      <c r="B74" t="s">
        <v>225</v>
      </c>
    </row>
    <row r="75" spans="2:2">
      <c r="B75" t="s">
        <v>226</v>
      </c>
    </row>
    <row r="76" spans="2:2">
      <c r="B76" t="s">
        <v>227</v>
      </c>
    </row>
    <row r="77" spans="2:2">
      <c r="B77" t="s">
        <v>228</v>
      </c>
    </row>
    <row r="78" spans="2:2">
      <c r="B78" t="s">
        <v>229</v>
      </c>
    </row>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（様式１）総括表</vt:lpstr>
      <vt:lpstr>基本データ入力</vt:lpstr>
      <vt:lpstr>変更承認申請書</vt:lpstr>
      <vt:lpstr>申請額一覧</vt:lpstr>
      <vt:lpstr>事業計画書1</vt:lpstr>
      <vt:lpstr>収支予算書</vt:lpstr>
      <vt:lpstr>明細</vt:lpstr>
      <vt:lpstr>リスト</vt:lpstr>
      <vt:lpstr>'（様式１）総括表'!Print_Area</vt:lpstr>
      <vt:lpstr>基本データ入力!Print_Area</vt:lpstr>
      <vt:lpstr>事業計画書1!Print_Area</vt:lpstr>
      <vt:lpstr>申請額一覧!Print_Area</vt:lpstr>
      <vt:lpstr>変更承認申請書!Print_Area</vt:lpstr>
      <vt:lpstr>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小玉 大地</cp:lastModifiedBy>
  <cp:lastPrinted>2026-03-23T07:09:02Z</cp:lastPrinted>
  <dcterms:created xsi:type="dcterms:W3CDTF">2018-06-19T01:27:02Z</dcterms:created>
  <dcterms:modified xsi:type="dcterms:W3CDTF">2026-05-01T08:29:24Z</dcterms:modified>
</cp:coreProperties>
</file>