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100" activeTab="2"/>
  </bookViews>
  <sheets>
    <sheet name="世帯数の推移" sheetId="1" r:id="rId1"/>
    <sheet name="市町村別世帯数の推移" sheetId="2" r:id="rId2"/>
    <sheet name="市町村別世帯数及び１世帯当たり人員" sheetId="3" r:id="rId3"/>
  </sheets>
  <definedNames>
    <definedName name="_xlnm.Print_Area" localSheetId="2">'市町村別世帯数及び１世帯当たり人員'!$A$1:$E$43</definedName>
    <definedName name="_xlnm.Print_Area" localSheetId="0">'世帯数の推移'!$A$1:$K$72</definedName>
  </definedNames>
  <calcPr fullCalcOnLoad="1"/>
</workbook>
</file>

<file path=xl/sharedStrings.xml><?xml version="1.0" encoding="utf-8"?>
<sst xmlns="http://schemas.openxmlformats.org/spreadsheetml/2006/main" count="148" uniqueCount="83">
  <si>
    <t>一世帯当</t>
  </si>
  <si>
    <t>年</t>
  </si>
  <si>
    <t>世 帯 数</t>
  </si>
  <si>
    <t>たり人員</t>
  </si>
  <si>
    <t>(世帯)</t>
  </si>
  <si>
    <t>（人）</t>
  </si>
  <si>
    <t>※</t>
  </si>
  <si>
    <t>(世帯)</t>
  </si>
  <si>
    <t>市　町　村</t>
  </si>
  <si>
    <t xml:space="preserve"> 都  城  市</t>
  </si>
  <si>
    <t xml:space="preserve"> 延  岡  市</t>
  </si>
  <si>
    <t xml:space="preserve"> 日  南  市</t>
  </si>
  <si>
    <t xml:space="preserve"> 小  林  市</t>
  </si>
  <si>
    <t xml:space="preserve"> 日  向  市</t>
  </si>
  <si>
    <t xml:space="preserve"> 串  間  市</t>
  </si>
  <si>
    <t xml:space="preserve"> 西  都  市</t>
  </si>
  <si>
    <t xml:space="preserve"> えびの  市</t>
  </si>
  <si>
    <t xml:space="preserve">   市  計</t>
  </si>
  <si>
    <t>計</t>
  </si>
  <si>
    <t>北諸県郡</t>
  </si>
  <si>
    <t>三 股 町</t>
  </si>
  <si>
    <t>西諸県郡</t>
  </si>
  <si>
    <t>高 原 町</t>
  </si>
  <si>
    <t>東諸県郡</t>
  </si>
  <si>
    <t>国 富 町</t>
  </si>
  <si>
    <t>綾   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</si>
  <si>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</si>
  <si>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</si>
  <si>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</si>
  <si>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</si>
  <si>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</si>
  <si>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</si>
  <si>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</si>
  <si>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諸 塚 村</t>
  </si>
  <si>
    <t>椎 葉 村</t>
  </si>
  <si>
    <t>美 郷 町</t>
  </si>
  <si>
    <t>高千穂町</t>
  </si>
  <si>
    <t>日之影町</t>
  </si>
  <si>
    <t>五ヶ瀬町</t>
  </si>
  <si>
    <t xml:space="preserve"> 町　村　計</t>
  </si>
  <si>
    <t>（各年10月1日現在）</t>
  </si>
  <si>
    <t>平　成</t>
  </si>
  <si>
    <t xml:space="preserve"> 宮  崎  県</t>
  </si>
  <si>
    <t xml:space="preserve"> 宮  崎  市</t>
  </si>
  <si>
    <t>児</t>
  </si>
  <si>
    <t>湯</t>
  </si>
  <si>
    <t>郡</t>
  </si>
  <si>
    <t>東　臼　杵　郡</t>
  </si>
  <si>
    <t>西</t>
  </si>
  <si>
    <t>臼</t>
  </si>
  <si>
    <t>杵</t>
  </si>
  <si>
    <t>　世帯数の推移</t>
  </si>
  <si>
    <t>国勢調査　　世帯数</t>
  </si>
  <si>
    <t>18年</t>
  </si>
  <si>
    <t>19年</t>
  </si>
  <si>
    <t>20年</t>
  </si>
  <si>
    <t>21年</t>
  </si>
  <si>
    <t>※22年</t>
  </si>
  <si>
    <t>23年</t>
  </si>
  <si>
    <t>24年</t>
  </si>
  <si>
    <t>25年</t>
  </si>
  <si>
    <t>26年</t>
  </si>
  <si>
    <t>昭和  45</t>
  </si>
  <si>
    <t>平成  元</t>
  </si>
  <si>
    <t>　２）合併した市町村の数値は、平成27年10月1日現在の合併後の市町村に集計している。</t>
  </si>
  <si>
    <t xml:space="preserve">   市   計</t>
  </si>
  <si>
    <t xml:space="preserve"> 宮  崎  市</t>
  </si>
  <si>
    <t xml:space="preserve"> 宮  崎  県</t>
  </si>
  <si>
    <t xml:space="preserve"> 市  町  村</t>
  </si>
  <si>
    <t>一世帯当たり人員</t>
  </si>
  <si>
    <t>H27.10.1</t>
  </si>
  <si>
    <t>H27.10.1</t>
  </si>
  <si>
    <t>一世帯当たり人員</t>
  </si>
  <si>
    <t>世　帯　数</t>
  </si>
  <si>
    <t>　世帯数及び1世帯当たり人員の推移</t>
  </si>
  <si>
    <t>1世帯当</t>
  </si>
  <si>
    <t>　２）1世帯当たり人員については、単に人口を世帯数で割ったものである。</t>
  </si>
  <si>
    <t>注１）※は国勢調査世帯数</t>
  </si>
  <si>
    <t>※27年</t>
  </si>
  <si>
    <t>注１）平成22年、27年は国勢調査世帯数、それ以外の年は推計世帯数である。</t>
  </si>
  <si>
    <t>（H27国勢調査確報値）</t>
  </si>
  <si>
    <t>注１）平成27年は国勢調査確報値世帯数。</t>
  </si>
  <si>
    <t>注２）1世帯当たり人員については、単に人口を世帯数で割ったものである。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</si>
</sst>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HG平成丸ｺﾞｼｯｸ体W4"/>
      <family val="3"/>
    </font>
    <font>
      <sz val="7"/>
      <name val="ＭＳ Ｐ明朝"/>
      <family val="1"/>
    </font>
    <font>
      <sz val="11"/>
      <color indexed="8"/>
      <name val="HG平成丸ｺﾞｼｯｸ体W4"/>
      <family val="3"/>
    </font>
    <font>
      <sz val="9"/>
      <color indexed="8"/>
      <name val="HG平成丸ｺﾞｼｯｸ体W4"/>
      <family val="3"/>
    </font>
    <font>
      <sz val="12"/>
      <name val="HG平成丸ｺﾞｼｯｸ体W4"/>
      <family val="3"/>
    </font>
    <font>
      <sz val="11"/>
      <name val="HG平成丸ｺﾞｼｯｸ体W4"/>
      <family val="3"/>
    </font>
    <font>
      <sz val="16"/>
      <color indexed="8"/>
      <name val="HG平成丸ｺﾞｼｯｸ体W4"/>
      <family val="3"/>
    </font>
    <font>
      <b/>
      <sz val="12"/>
      <color indexed="8"/>
      <name val="HG平成丸ｺﾞｼｯｸ体W4"/>
      <family val="3"/>
    </font>
    <font>
      <sz val="8"/>
      <color indexed="8"/>
      <name val="HG平成丸ｺﾞｼｯｸ体W4"/>
      <family val="3"/>
    </font>
    <font>
      <sz val="11.5"/>
      <color indexed="8"/>
      <name val="HG平成丸ｺﾞｼｯｸ体W4"/>
      <family val="3"/>
    </font>
    <font>
      <sz val="11.5"/>
      <name val="HG平成丸ｺﾞｼｯｸ体W4"/>
      <family val="3"/>
    </font>
    <font>
      <sz val="6"/>
      <name val="HG平成丸ｺﾞｼｯｸ体W4"/>
      <family val="3"/>
    </font>
    <font>
      <b/>
      <sz val="12.3"/>
      <color indexed="8"/>
      <name val="HG平成丸ｺﾞｼｯｸ体W4"/>
      <family val="3"/>
    </font>
    <font>
      <sz val="10"/>
      <color indexed="8"/>
      <name val="HG平成丸ｺﾞｼｯｸ体W4"/>
      <family val="3"/>
    </font>
    <font>
      <sz val="10"/>
      <name val="HG平成丸ｺﾞｼｯｸ体W4"/>
      <family val="3"/>
    </font>
    <font>
      <b/>
      <sz val="12"/>
      <name val="HG平成丸ｺﾞｼｯｸ体W4"/>
      <family val="3"/>
    </font>
    <font>
      <sz val="14"/>
      <name val="HG平成丸ｺﾞｼｯｸ体W4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平成丸ｺﾞｼｯｸ体W4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平成丸ｺﾞｼｯｸ体W4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medium"/>
      <top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2" fillId="0" borderId="29" xfId="0" applyNumberFormat="1" applyFont="1" applyBorder="1" applyAlignment="1">
      <alignment/>
    </xf>
    <xf numFmtId="0" fontId="2" fillId="0" borderId="15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2" fontId="5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5" fillId="0" borderId="36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/>
    </xf>
    <xf numFmtId="3" fontId="5" fillId="0" borderId="10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2" fontId="2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2" fontId="5" fillId="33" borderId="40" xfId="0" applyNumberFormat="1" applyFont="1" applyFill="1" applyBorder="1" applyAlignment="1">
      <alignment vertical="center"/>
    </xf>
    <xf numFmtId="3" fontId="2" fillId="33" borderId="41" xfId="0" applyNumberFormat="1" applyFont="1" applyFill="1" applyBorder="1" applyAlignment="1">
      <alignment vertical="center"/>
    </xf>
    <xf numFmtId="3" fontId="2" fillId="33" borderId="42" xfId="0" applyNumberFormat="1" applyFont="1" applyFill="1" applyBorder="1" applyAlignment="1">
      <alignment vertical="center"/>
    </xf>
    <xf numFmtId="3" fontId="2" fillId="33" borderId="43" xfId="0" applyNumberFormat="1" applyFont="1" applyFill="1" applyBorder="1" applyAlignment="1">
      <alignment vertical="center"/>
    </xf>
    <xf numFmtId="3" fontId="2" fillId="33" borderId="44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24" xfId="0" applyNumberFormat="1" applyFont="1" applyBorder="1" applyAlignment="1">
      <alignment horizontal="right" vertical="center"/>
    </xf>
    <xf numFmtId="2" fontId="11" fillId="34" borderId="0" xfId="0" applyNumberFormat="1" applyFont="1" applyFill="1" applyBorder="1" applyAlignment="1">
      <alignment vertical="center"/>
    </xf>
    <xf numFmtId="3" fontId="11" fillId="34" borderId="0" xfId="0" applyNumberFormat="1" applyFont="1" applyFill="1" applyBorder="1" applyAlignment="1">
      <alignment vertical="center"/>
    </xf>
    <xf numFmtId="3" fontId="12" fillId="34" borderId="0" xfId="0" applyNumberFormat="1" applyFont="1" applyFill="1" applyBorder="1" applyAlignment="1">
      <alignment vertical="center"/>
    </xf>
    <xf numFmtId="0" fontId="4" fillId="34" borderId="0" xfId="0" applyNumberFormat="1" applyFont="1" applyFill="1" applyAlignment="1">
      <alignment vertical="center"/>
    </xf>
    <xf numFmtId="0" fontId="6" fillId="0" borderId="28" xfId="0" applyFont="1" applyBorder="1" applyAlignment="1">
      <alignment/>
    </xf>
    <xf numFmtId="0" fontId="7" fillId="0" borderId="24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0" fontId="4" fillId="34" borderId="17" xfId="0" applyNumberFormat="1" applyFont="1" applyFill="1" applyBorder="1" applyAlignment="1">
      <alignment vertical="center"/>
    </xf>
    <xf numFmtId="0" fontId="4" fillId="34" borderId="14" xfId="0" applyNumberFormat="1" applyFont="1" applyFill="1" applyBorder="1" applyAlignment="1">
      <alignment vertical="center"/>
    </xf>
    <xf numFmtId="0" fontId="4" fillId="34" borderId="38" xfId="0" applyNumberFormat="1" applyFont="1" applyFill="1" applyBorder="1" applyAlignment="1">
      <alignment vertical="center"/>
    </xf>
    <xf numFmtId="0" fontId="4" fillId="34" borderId="45" xfId="0" applyNumberFormat="1" applyFont="1" applyFill="1" applyBorder="1" applyAlignment="1">
      <alignment vertical="center"/>
    </xf>
    <xf numFmtId="0" fontId="4" fillId="34" borderId="23" xfId="0" applyNumberFormat="1" applyFont="1" applyFill="1" applyBorder="1" applyAlignment="1">
      <alignment vertical="center"/>
    </xf>
    <xf numFmtId="0" fontId="4" fillId="34" borderId="30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vertical="center"/>
    </xf>
    <xf numFmtId="0" fontId="4" fillId="34" borderId="27" xfId="0" applyNumberFormat="1" applyFont="1" applyFill="1" applyBorder="1" applyAlignment="1">
      <alignment vertical="center"/>
    </xf>
    <xf numFmtId="0" fontId="2" fillId="34" borderId="0" xfId="0" applyNumberFormat="1" applyFont="1" applyFill="1" applyAlignment="1">
      <alignment vertical="center"/>
    </xf>
    <xf numFmtId="0" fontId="2" fillId="34" borderId="0" xfId="0" applyNumberFormat="1" applyFont="1" applyFill="1" applyBorder="1" applyAlignment="1" quotePrefix="1">
      <alignment horizontal="center" vertical="center"/>
    </xf>
    <xf numFmtId="0" fontId="14" fillId="34" borderId="0" xfId="0" applyNumberFormat="1" applyFont="1" applyFill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38" fontId="12" fillId="34" borderId="0" xfId="48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11" fillId="34" borderId="46" xfId="0" applyNumberFormat="1" applyFont="1" applyFill="1" applyBorder="1" applyAlignment="1" quotePrefix="1">
      <alignment horizontal="center" vertical="center"/>
    </xf>
    <xf numFmtId="0" fontId="11" fillId="34" borderId="47" xfId="0" applyNumberFormat="1" applyFont="1" applyFill="1" applyBorder="1" applyAlignment="1" quotePrefix="1">
      <alignment horizontal="center" vertical="center"/>
    </xf>
    <xf numFmtId="0" fontId="5" fillId="34" borderId="48" xfId="0" applyNumberFormat="1" applyFont="1" applyFill="1" applyBorder="1" applyAlignment="1">
      <alignment horizontal="center" vertical="center"/>
    </xf>
    <xf numFmtId="0" fontId="5" fillId="34" borderId="49" xfId="0" applyNumberFormat="1" applyFont="1" applyFill="1" applyBorder="1" applyAlignment="1">
      <alignment horizontal="center" vertical="center"/>
    </xf>
    <xf numFmtId="0" fontId="4" fillId="34" borderId="50" xfId="0" applyNumberFormat="1" applyFont="1" applyFill="1" applyBorder="1" applyAlignment="1">
      <alignment horizontal="center" vertical="center"/>
    </xf>
    <xf numFmtId="3" fontId="12" fillId="34" borderId="48" xfId="0" applyNumberFormat="1" applyFont="1" applyFill="1" applyBorder="1" applyAlignment="1">
      <alignment vertical="center"/>
    </xf>
    <xf numFmtId="176" fontId="12" fillId="34" borderId="51" xfId="0" applyNumberFormat="1" applyFont="1" applyFill="1" applyBorder="1" applyAlignment="1">
      <alignment vertical="center"/>
    </xf>
    <xf numFmtId="3" fontId="12" fillId="34" borderId="52" xfId="0" applyNumberFormat="1" applyFont="1" applyFill="1" applyBorder="1" applyAlignment="1">
      <alignment vertical="center"/>
    </xf>
    <xf numFmtId="176" fontId="12" fillId="34" borderId="42" xfId="0" applyNumberFormat="1" applyFont="1" applyFill="1" applyBorder="1" applyAlignment="1">
      <alignment vertical="center"/>
    </xf>
    <xf numFmtId="3" fontId="12" fillId="34" borderId="53" xfId="0" applyNumberFormat="1" applyFont="1" applyFill="1" applyBorder="1" applyAlignment="1">
      <alignment vertical="center"/>
    </xf>
    <xf numFmtId="38" fontId="12" fillId="34" borderId="54" xfId="48" applyFont="1" applyFill="1" applyBorder="1" applyAlignment="1">
      <alignment vertical="center"/>
    </xf>
    <xf numFmtId="176" fontId="12" fillId="34" borderId="42" xfId="48" applyNumberFormat="1" applyFont="1" applyFill="1" applyBorder="1" applyAlignment="1">
      <alignment vertical="center"/>
    </xf>
    <xf numFmtId="38" fontId="12" fillId="34" borderId="55" xfId="48" applyFont="1" applyFill="1" applyBorder="1" applyAlignment="1">
      <alignment vertical="center"/>
    </xf>
    <xf numFmtId="176" fontId="12" fillId="34" borderId="51" xfId="48" applyNumberFormat="1" applyFont="1" applyFill="1" applyBorder="1" applyAlignment="1">
      <alignment vertical="center"/>
    </xf>
    <xf numFmtId="3" fontId="12" fillId="34" borderId="55" xfId="0" applyNumberFormat="1" applyFont="1" applyFill="1" applyBorder="1" applyAlignment="1">
      <alignment vertical="center"/>
    </xf>
    <xf numFmtId="3" fontId="12" fillId="34" borderId="56" xfId="0" applyNumberFormat="1" applyFont="1" applyFill="1" applyBorder="1" applyAlignment="1">
      <alignment vertical="center"/>
    </xf>
    <xf numFmtId="176" fontId="12" fillId="34" borderId="44" xfId="0" applyNumberFormat="1" applyFont="1" applyFill="1" applyBorder="1" applyAlignment="1">
      <alignment vertical="center"/>
    </xf>
    <xf numFmtId="0" fontId="15" fillId="34" borderId="0" xfId="0" applyNumberFormat="1" applyFont="1" applyFill="1" applyAlignment="1">
      <alignment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Border="1" applyAlignment="1">
      <alignment/>
    </xf>
    <xf numFmtId="3" fontId="18" fillId="34" borderId="0" xfId="0" applyNumberFormat="1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 textRotation="255"/>
    </xf>
    <xf numFmtId="0" fontId="6" fillId="0" borderId="59" xfId="0" applyNumberFormat="1" applyFont="1" applyBorder="1" applyAlignment="1">
      <alignment horizontal="center" vertical="center" textRotation="255"/>
    </xf>
    <xf numFmtId="0" fontId="6" fillId="0" borderId="60" xfId="0" applyNumberFormat="1" applyFont="1" applyBorder="1" applyAlignment="1">
      <alignment horizontal="center" vertical="center" textRotation="255"/>
    </xf>
    <xf numFmtId="0" fontId="6" fillId="0" borderId="27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textRotation="255" shrinkToFit="1"/>
    </xf>
    <xf numFmtId="0" fontId="7" fillId="0" borderId="60" xfId="0" applyNumberFormat="1" applyFont="1" applyBorder="1" applyAlignment="1">
      <alignment horizontal="center" vertical="center" textRotation="255" shrinkToFit="1"/>
    </xf>
    <xf numFmtId="0" fontId="6" fillId="0" borderId="58" xfId="0" applyNumberFormat="1" applyFont="1" applyBorder="1" applyAlignment="1">
      <alignment horizontal="center" vertical="center" textRotation="255" shrinkToFit="1"/>
    </xf>
    <xf numFmtId="0" fontId="6" fillId="0" borderId="60" xfId="0" applyNumberFormat="1" applyFont="1" applyBorder="1" applyAlignment="1">
      <alignment horizontal="center" vertical="center" textRotation="255" shrinkToFit="1"/>
    </xf>
    <xf numFmtId="0" fontId="7" fillId="0" borderId="0" xfId="0" applyNumberFormat="1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13" fillId="0" borderId="0" xfId="0" applyNumberFormat="1" applyFont="1" applyBorder="1" applyAlignment="1">
      <alignment horizontal="center" vertical="center" textRotation="255"/>
    </xf>
    <xf numFmtId="0" fontId="11" fillId="34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58" xfId="0" applyNumberFormat="1" applyFont="1" applyBorder="1" applyAlignment="1">
      <alignment horizontal="center" vertical="center" textRotation="255"/>
    </xf>
    <xf numFmtId="0" fontId="7" fillId="0" borderId="59" xfId="0" applyNumberFormat="1" applyFont="1" applyBorder="1" applyAlignment="1">
      <alignment horizontal="center" vertical="center" textRotation="255"/>
    </xf>
    <xf numFmtId="0" fontId="7" fillId="0" borderId="60" xfId="0" applyNumberFormat="1" applyFont="1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32</xdr:row>
      <xdr:rowOff>95250</xdr:rowOff>
    </xdr:from>
    <xdr:to>
      <xdr:col>10</xdr:col>
      <xdr:colOff>647700</xdr:colOff>
      <xdr:row>51</xdr:row>
      <xdr:rowOff>142875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886450"/>
          <a:ext cx="65722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52</xdr:row>
      <xdr:rowOff>19050</xdr:rowOff>
    </xdr:from>
    <xdr:to>
      <xdr:col>10</xdr:col>
      <xdr:colOff>657225</xdr:colOff>
      <xdr:row>70</xdr:row>
      <xdr:rowOff>142875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296400"/>
          <a:ext cx="658177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36"/>
  <sheetViews>
    <sheetView showGridLines="0" view="pageBreakPreview" zoomScale="85" zoomScaleNormal="85" zoomScaleSheetLayoutView="85" zoomScalePageLayoutView="0" workbookViewId="0" topLeftCell="A37">
      <selection activeCell="L55" sqref="L55"/>
    </sheetView>
  </sheetViews>
  <sheetFormatPr defaultColWidth="9.00390625" defaultRowHeight="13.5"/>
  <cols>
    <col min="1" max="1" width="3.00390625" style="0" customWidth="1"/>
    <col min="2" max="2" width="7.50390625" style="0" customWidth="1"/>
    <col min="7" max="7" width="3.25390625" style="0" customWidth="1"/>
    <col min="8" max="8" width="7.50390625" style="0" customWidth="1"/>
    <col min="9" max="9" width="11.875" style="0" bestFit="1" customWidth="1"/>
    <col min="10" max="12" width="9.125" style="0" bestFit="1" customWidth="1"/>
  </cols>
  <sheetData>
    <row r="1" spans="1:18" ht="14.25">
      <c r="A1" s="52" t="s">
        <v>74</v>
      </c>
      <c r="B1" s="1"/>
      <c r="C1" s="1"/>
      <c r="D1" s="1"/>
      <c r="E1" s="1"/>
      <c r="F1" s="1"/>
      <c r="G1" s="1"/>
      <c r="H1" s="1"/>
      <c r="I1" s="1"/>
      <c r="J1" s="1"/>
      <c r="K1" s="82"/>
      <c r="L1" s="83"/>
      <c r="M1" s="84"/>
      <c r="N1" s="84"/>
      <c r="O1" s="84"/>
      <c r="P1" s="84"/>
      <c r="Q1" s="84"/>
      <c r="R1" s="84"/>
    </row>
    <row r="2" spans="1:18" ht="14.25">
      <c r="A2" s="1"/>
      <c r="B2" s="1"/>
      <c r="C2" s="1"/>
      <c r="D2" s="1"/>
      <c r="E2" s="1"/>
      <c r="F2" s="1"/>
      <c r="G2" s="1"/>
      <c r="H2" s="1"/>
      <c r="I2" s="1"/>
      <c r="J2" s="1"/>
      <c r="K2" s="82"/>
      <c r="L2" s="83"/>
      <c r="M2" s="84"/>
      <c r="N2" s="84"/>
      <c r="O2" s="84"/>
      <c r="P2" s="84"/>
      <c r="Q2" s="84"/>
      <c r="R2" s="84"/>
    </row>
    <row r="3" spans="2:18" s="81" customFormat="1" ht="14.25">
      <c r="B3" s="29"/>
      <c r="C3" s="30"/>
      <c r="D3" s="31"/>
      <c r="E3" s="32" t="s">
        <v>0</v>
      </c>
      <c r="F3" s="29"/>
      <c r="G3" s="30"/>
      <c r="H3" s="31"/>
      <c r="I3" s="32" t="s">
        <v>75</v>
      </c>
      <c r="J3" s="60"/>
      <c r="K3" s="85"/>
      <c r="L3" s="86"/>
      <c r="M3" s="87"/>
      <c r="N3" s="87"/>
      <c r="O3" s="86"/>
      <c r="P3" s="86"/>
      <c r="Q3" s="87"/>
      <c r="R3" s="88"/>
    </row>
    <row r="4" spans="2:18" s="81" customFormat="1" ht="14.25">
      <c r="B4" s="154" t="s">
        <v>1</v>
      </c>
      <c r="C4" s="155"/>
      <c r="D4" s="33" t="s">
        <v>2</v>
      </c>
      <c r="E4" s="34" t="s">
        <v>3</v>
      </c>
      <c r="F4" s="154" t="s">
        <v>1</v>
      </c>
      <c r="G4" s="155"/>
      <c r="H4" s="33" t="s">
        <v>2</v>
      </c>
      <c r="I4" s="34" t="s">
        <v>3</v>
      </c>
      <c r="J4" s="60"/>
      <c r="K4" s="85"/>
      <c r="L4" s="87"/>
      <c r="M4" s="87"/>
      <c r="N4" s="87"/>
      <c r="O4" s="86"/>
      <c r="P4" s="87"/>
      <c r="Q4" s="87"/>
      <c r="R4" s="88"/>
    </row>
    <row r="5" spans="2:18" s="81" customFormat="1" ht="14.25">
      <c r="B5" s="35"/>
      <c r="C5" s="36"/>
      <c r="D5" s="37" t="s">
        <v>4</v>
      </c>
      <c r="E5" s="38" t="s">
        <v>5</v>
      </c>
      <c r="F5" s="35"/>
      <c r="G5" s="36"/>
      <c r="H5" s="37" t="s">
        <v>4</v>
      </c>
      <c r="I5" s="38" t="s">
        <v>5</v>
      </c>
      <c r="J5" s="60"/>
      <c r="K5" s="85"/>
      <c r="L5" s="86"/>
      <c r="M5" s="89"/>
      <c r="N5" s="87"/>
      <c r="O5" s="86"/>
      <c r="P5" s="86"/>
      <c r="Q5" s="87"/>
      <c r="R5" s="88"/>
    </row>
    <row r="6" spans="2:18" s="81" customFormat="1" ht="14.25">
      <c r="B6" s="54" t="s">
        <v>6</v>
      </c>
      <c r="C6" s="98" t="s">
        <v>62</v>
      </c>
      <c r="D6" s="61">
        <v>286216</v>
      </c>
      <c r="E6" s="62">
        <v>3.67</v>
      </c>
      <c r="F6" s="54" t="s">
        <v>6</v>
      </c>
      <c r="G6" s="56">
        <v>7</v>
      </c>
      <c r="H6" s="61">
        <v>421222</v>
      </c>
      <c r="I6" s="63">
        <f>1175819/H6</f>
        <v>2.791447265337518</v>
      </c>
      <c r="J6" s="27"/>
      <c r="K6" s="86"/>
      <c r="L6" s="86"/>
      <c r="M6" s="86"/>
      <c r="N6" s="86"/>
      <c r="O6" s="86"/>
      <c r="P6" s="86"/>
      <c r="Q6" s="86"/>
      <c r="R6" s="88"/>
    </row>
    <row r="7" spans="2:18" s="81" customFormat="1" ht="14.25">
      <c r="B7" s="54"/>
      <c r="C7" s="56">
        <v>46</v>
      </c>
      <c r="D7" s="61">
        <v>289583</v>
      </c>
      <c r="E7" s="62">
        <v>3.62</v>
      </c>
      <c r="F7" s="54"/>
      <c r="G7" s="56">
        <v>8</v>
      </c>
      <c r="H7" s="61">
        <v>427226</v>
      </c>
      <c r="I7" s="63">
        <f>1177407/H7</f>
        <v>2.7559347979757787</v>
      </c>
      <c r="J7" s="27"/>
      <c r="K7" s="86"/>
      <c r="L7" s="86"/>
      <c r="M7" s="86"/>
      <c r="N7" s="90"/>
      <c r="O7" s="86"/>
      <c r="P7" s="86"/>
      <c r="Q7" s="86"/>
      <c r="R7" s="88"/>
    </row>
    <row r="8" spans="2:18" s="81" customFormat="1" ht="14.25">
      <c r="B8" s="54"/>
      <c r="C8" s="56">
        <v>47</v>
      </c>
      <c r="D8" s="61">
        <v>295264</v>
      </c>
      <c r="E8" s="62">
        <v>3.55</v>
      </c>
      <c r="F8" s="54"/>
      <c r="G8" s="56">
        <v>9</v>
      </c>
      <c r="H8" s="64">
        <v>431823</v>
      </c>
      <c r="I8" s="65">
        <f>1176394/H8</f>
        <v>2.7242504452055587</v>
      </c>
      <c r="J8" s="27"/>
      <c r="K8" s="86"/>
      <c r="L8" s="86"/>
      <c r="M8" s="86"/>
      <c r="N8" s="90"/>
      <c r="O8" s="86"/>
      <c r="P8" s="86"/>
      <c r="Q8" s="86"/>
      <c r="R8" s="88"/>
    </row>
    <row r="9" spans="2:18" s="81" customFormat="1" ht="14.25">
      <c r="B9" s="54"/>
      <c r="C9" s="56">
        <v>48</v>
      </c>
      <c r="D9" s="61">
        <v>301989</v>
      </c>
      <c r="E9" s="62">
        <v>3.49</v>
      </c>
      <c r="F9" s="54"/>
      <c r="G9" s="56">
        <v>10</v>
      </c>
      <c r="H9" s="61">
        <v>436572</v>
      </c>
      <c r="I9" s="63">
        <f>1175535/H9</f>
        <v>2.6926486352766554</v>
      </c>
      <c r="J9" s="27"/>
      <c r="K9" s="86"/>
      <c r="L9" s="86"/>
      <c r="M9" s="86"/>
      <c r="N9" s="90"/>
      <c r="O9" s="86"/>
      <c r="P9" s="86"/>
      <c r="Q9" s="86"/>
      <c r="R9" s="88"/>
    </row>
    <row r="10" spans="2:18" s="81" customFormat="1" ht="14.25">
      <c r="B10" s="66"/>
      <c r="C10" s="67">
        <v>49</v>
      </c>
      <c r="D10" s="68">
        <v>307963</v>
      </c>
      <c r="E10" s="69">
        <v>3.46</v>
      </c>
      <c r="F10" s="66"/>
      <c r="G10" s="67">
        <v>11</v>
      </c>
      <c r="H10" s="68">
        <v>441880</v>
      </c>
      <c r="I10" s="70">
        <f>1175006/H10</f>
        <v>2.6591065447632842</v>
      </c>
      <c r="J10" s="27"/>
      <c r="K10" s="86"/>
      <c r="L10" s="86"/>
      <c r="M10" s="86"/>
      <c r="N10" s="90"/>
      <c r="O10" s="86"/>
      <c r="P10" s="86"/>
      <c r="Q10" s="86"/>
      <c r="R10" s="88"/>
    </row>
    <row r="11" spans="2:18" s="81" customFormat="1" ht="14.25">
      <c r="B11" s="54" t="s">
        <v>6</v>
      </c>
      <c r="C11" s="56">
        <v>50</v>
      </c>
      <c r="D11" s="61">
        <v>318478</v>
      </c>
      <c r="E11" s="62">
        <v>3.41</v>
      </c>
      <c r="F11" s="54" t="s">
        <v>6</v>
      </c>
      <c r="G11" s="56">
        <v>12</v>
      </c>
      <c r="H11" s="61">
        <v>439012</v>
      </c>
      <c r="I11" s="63">
        <f>1170007/H11</f>
        <v>2.665091159239383</v>
      </c>
      <c r="J11" s="27"/>
      <c r="K11" s="86"/>
      <c r="L11" s="86"/>
      <c r="M11" s="86"/>
      <c r="N11" s="90"/>
      <c r="O11" s="86"/>
      <c r="P11" s="86"/>
      <c r="Q11" s="86"/>
      <c r="R11" s="88"/>
    </row>
    <row r="12" spans="2:18" s="81" customFormat="1" ht="14.25">
      <c r="B12" s="54"/>
      <c r="C12" s="56">
        <v>51</v>
      </c>
      <c r="D12" s="61">
        <v>324364</v>
      </c>
      <c r="E12" s="62">
        <v>3.38</v>
      </c>
      <c r="F12" s="54"/>
      <c r="G12" s="56">
        <v>13</v>
      </c>
      <c r="H12" s="61">
        <v>443789</v>
      </c>
      <c r="I12" s="63">
        <f>1167904/H12</f>
        <v>2.6316650480295816</v>
      </c>
      <c r="J12" s="27"/>
      <c r="K12" s="86"/>
      <c r="L12" s="86"/>
      <c r="M12" s="86"/>
      <c r="N12" s="90"/>
      <c r="O12" s="86"/>
      <c r="P12" s="86"/>
      <c r="Q12" s="86"/>
      <c r="R12" s="88"/>
    </row>
    <row r="13" spans="2:18" s="81" customFormat="1" ht="14.25">
      <c r="B13" s="54"/>
      <c r="C13" s="56">
        <v>52</v>
      </c>
      <c r="D13" s="61">
        <v>329702</v>
      </c>
      <c r="E13" s="62">
        <v>3.37</v>
      </c>
      <c r="F13" s="54"/>
      <c r="G13" s="56">
        <v>14</v>
      </c>
      <c r="H13" s="61">
        <v>448517</v>
      </c>
      <c r="I13" s="63">
        <f>1165763/H13</f>
        <v>2.599150087956532</v>
      </c>
      <c r="J13" s="27"/>
      <c r="K13" s="86"/>
      <c r="L13" s="86"/>
      <c r="M13" s="86"/>
      <c r="N13" s="90"/>
      <c r="O13" s="86"/>
      <c r="P13" s="86"/>
      <c r="Q13" s="86"/>
      <c r="R13" s="88"/>
    </row>
    <row r="14" spans="2:18" s="81" customFormat="1" ht="14.25">
      <c r="B14" s="54"/>
      <c r="C14" s="56">
        <v>53</v>
      </c>
      <c r="D14" s="61">
        <v>335858</v>
      </c>
      <c r="E14" s="62">
        <v>3.35</v>
      </c>
      <c r="F14" s="54"/>
      <c r="G14" s="56">
        <v>15</v>
      </c>
      <c r="H14" s="61">
        <v>453349</v>
      </c>
      <c r="I14" s="63">
        <f>1163489/H14</f>
        <v>2.566431160099614</v>
      </c>
      <c r="J14" s="27"/>
      <c r="K14" s="86"/>
      <c r="L14" s="86"/>
      <c r="M14" s="86"/>
      <c r="N14" s="90"/>
      <c r="O14" s="86"/>
      <c r="P14" s="86"/>
      <c r="Q14" s="86"/>
      <c r="R14" s="88"/>
    </row>
    <row r="15" spans="2:18" s="81" customFormat="1" ht="14.25">
      <c r="B15" s="66"/>
      <c r="C15" s="67">
        <v>54</v>
      </c>
      <c r="D15" s="68">
        <v>342180</v>
      </c>
      <c r="E15" s="69">
        <v>3.32</v>
      </c>
      <c r="F15" s="66"/>
      <c r="G15" s="67">
        <v>16</v>
      </c>
      <c r="H15" s="68">
        <v>457375</v>
      </c>
      <c r="I15" s="70">
        <f>1160847/H15</f>
        <v>2.538063951899426</v>
      </c>
      <c r="J15" s="27"/>
      <c r="K15" s="86"/>
      <c r="L15" s="86"/>
      <c r="M15" s="86"/>
      <c r="N15" s="90"/>
      <c r="O15" s="86"/>
      <c r="P15" s="86"/>
      <c r="Q15" s="86"/>
      <c r="R15" s="88"/>
    </row>
    <row r="16" spans="2:18" s="81" customFormat="1" ht="14.25">
      <c r="B16" s="54" t="s">
        <v>6</v>
      </c>
      <c r="C16" s="56">
        <v>55</v>
      </c>
      <c r="D16" s="61">
        <v>359013</v>
      </c>
      <c r="E16" s="62">
        <v>3.21</v>
      </c>
      <c r="F16" s="54" t="s">
        <v>6</v>
      </c>
      <c r="G16" s="71">
        <v>17</v>
      </c>
      <c r="H16" s="72">
        <v>451208</v>
      </c>
      <c r="I16" s="73">
        <f>1153042/H16</f>
        <v>2.555455577028776</v>
      </c>
      <c r="J16" s="27"/>
      <c r="K16" s="86"/>
      <c r="L16" s="86"/>
      <c r="M16" s="86"/>
      <c r="N16" s="90"/>
      <c r="O16" s="86"/>
      <c r="P16" s="86"/>
      <c r="Q16" s="86"/>
      <c r="R16" s="88"/>
    </row>
    <row r="17" spans="2:18" s="81" customFormat="1" ht="14.25">
      <c r="B17" s="54"/>
      <c r="C17" s="56">
        <v>56</v>
      </c>
      <c r="D17" s="61">
        <v>364360</v>
      </c>
      <c r="E17" s="62">
        <v>3.18</v>
      </c>
      <c r="F17" s="54"/>
      <c r="G17" s="74">
        <v>18</v>
      </c>
      <c r="H17" s="64">
        <v>456156</v>
      </c>
      <c r="I17" s="63">
        <f>1148220/H17</f>
        <v>2.517165180333044</v>
      </c>
      <c r="J17" s="27"/>
      <c r="K17" s="86"/>
      <c r="L17" s="86"/>
      <c r="M17" s="86"/>
      <c r="N17" s="90"/>
      <c r="O17" s="86"/>
      <c r="P17" s="86"/>
      <c r="Q17" s="86"/>
      <c r="R17" s="88"/>
    </row>
    <row r="18" spans="2:18" s="81" customFormat="1" ht="14.25">
      <c r="B18" s="54"/>
      <c r="C18" s="56">
        <v>57</v>
      </c>
      <c r="D18" s="61">
        <v>369407</v>
      </c>
      <c r="E18" s="62">
        <v>3.16</v>
      </c>
      <c r="F18" s="54"/>
      <c r="G18" s="74">
        <v>19</v>
      </c>
      <c r="H18" s="64">
        <v>459607</v>
      </c>
      <c r="I18" s="63">
        <f>1142636/H18</f>
        <v>2.4861153115596584</v>
      </c>
      <c r="J18" s="27"/>
      <c r="K18" s="86"/>
      <c r="L18" s="86"/>
      <c r="M18" s="86"/>
      <c r="N18" s="90"/>
      <c r="O18" s="86"/>
      <c r="P18" s="86"/>
      <c r="Q18" s="86"/>
      <c r="R18" s="88"/>
    </row>
    <row r="19" spans="2:18" s="81" customFormat="1" ht="14.25">
      <c r="B19" s="54"/>
      <c r="C19" s="56">
        <v>58</v>
      </c>
      <c r="D19" s="61">
        <v>373890</v>
      </c>
      <c r="E19" s="62">
        <v>3.13</v>
      </c>
      <c r="F19" s="54"/>
      <c r="G19" s="74">
        <v>20</v>
      </c>
      <c r="H19" s="64">
        <v>463111</v>
      </c>
      <c r="I19" s="63">
        <f>1136288/H19</f>
        <v>2.453597517657754</v>
      </c>
      <c r="J19" s="27"/>
      <c r="K19" s="86"/>
      <c r="L19" s="86"/>
      <c r="M19" s="86"/>
      <c r="N19" s="90"/>
      <c r="O19" s="86"/>
      <c r="P19" s="86"/>
      <c r="Q19" s="86"/>
      <c r="R19" s="88"/>
    </row>
    <row r="20" spans="2:18" s="81" customFormat="1" ht="14.25">
      <c r="B20" s="66"/>
      <c r="C20" s="67">
        <v>59</v>
      </c>
      <c r="D20" s="68">
        <v>377744</v>
      </c>
      <c r="E20" s="70">
        <v>3.1</v>
      </c>
      <c r="F20" s="54"/>
      <c r="G20" s="74">
        <v>21</v>
      </c>
      <c r="H20" s="64">
        <v>466699</v>
      </c>
      <c r="I20" s="63">
        <f>1132025/H20</f>
        <v>2.4255997977283004</v>
      </c>
      <c r="J20" s="27"/>
      <c r="K20" s="86"/>
      <c r="L20" s="86"/>
      <c r="M20" s="86"/>
      <c r="N20" s="90"/>
      <c r="O20" s="86"/>
      <c r="P20" s="86"/>
      <c r="Q20" s="90"/>
      <c r="R20" s="88"/>
    </row>
    <row r="21" spans="2:18" s="81" customFormat="1" ht="14.25">
      <c r="B21" s="54" t="s">
        <v>6</v>
      </c>
      <c r="C21" s="56">
        <v>60</v>
      </c>
      <c r="D21" s="61">
        <v>376071</v>
      </c>
      <c r="E21" s="62">
        <v>3.13</v>
      </c>
      <c r="F21" s="29" t="s">
        <v>6</v>
      </c>
      <c r="G21" s="71">
        <v>22</v>
      </c>
      <c r="H21" s="72">
        <v>460505</v>
      </c>
      <c r="I21" s="73">
        <v>2.465191474576823</v>
      </c>
      <c r="J21" s="27"/>
      <c r="K21" s="86"/>
      <c r="L21" s="86"/>
      <c r="M21" s="86"/>
      <c r="N21" s="90"/>
      <c r="O21" s="86"/>
      <c r="P21" s="86"/>
      <c r="Q21" s="86"/>
      <c r="R21" s="88"/>
    </row>
    <row r="22" spans="2:18" s="81" customFormat="1" ht="14.25">
      <c r="B22" s="54"/>
      <c r="C22" s="56">
        <v>61</v>
      </c>
      <c r="D22" s="61">
        <v>379872</v>
      </c>
      <c r="E22" s="62">
        <v>3.09</v>
      </c>
      <c r="F22" s="54"/>
      <c r="G22" s="74">
        <v>23</v>
      </c>
      <c r="H22" s="64">
        <v>464362</v>
      </c>
      <c r="I22" s="63">
        <v>2.4354103048914424</v>
      </c>
      <c r="J22" s="27"/>
      <c r="K22" s="86"/>
      <c r="L22" s="86"/>
      <c r="M22" s="86"/>
      <c r="N22" s="90"/>
      <c r="O22" s="86"/>
      <c r="P22" s="86"/>
      <c r="Q22" s="86"/>
      <c r="R22" s="88"/>
    </row>
    <row r="23" spans="2:18" s="81" customFormat="1" ht="14.25">
      <c r="B23" s="54"/>
      <c r="C23" s="56">
        <v>62</v>
      </c>
      <c r="D23" s="61">
        <v>383352</v>
      </c>
      <c r="E23" s="62">
        <v>3.07</v>
      </c>
      <c r="F23" s="54"/>
      <c r="G23" s="74">
        <v>24</v>
      </c>
      <c r="H23" s="64">
        <v>467185</v>
      </c>
      <c r="I23" s="63">
        <v>2.4099853377141818</v>
      </c>
      <c r="J23" s="27"/>
      <c r="K23" s="86"/>
      <c r="L23" s="86"/>
      <c r="M23" s="86"/>
      <c r="N23" s="90"/>
      <c r="O23" s="86"/>
      <c r="P23" s="86"/>
      <c r="Q23" s="86"/>
      <c r="R23" s="88"/>
    </row>
    <row r="24" spans="2:18" s="81" customFormat="1" ht="14.25">
      <c r="B24" s="54"/>
      <c r="C24" s="56">
        <v>63</v>
      </c>
      <c r="D24" s="61">
        <v>386755</v>
      </c>
      <c r="E24" s="62">
        <v>3.04</v>
      </c>
      <c r="F24" s="54"/>
      <c r="G24" s="74">
        <v>25</v>
      </c>
      <c r="H24" s="64">
        <v>469386</v>
      </c>
      <c r="I24" s="63">
        <v>2.3874806662320562</v>
      </c>
      <c r="J24" s="27"/>
      <c r="K24" s="86"/>
      <c r="L24" s="86"/>
      <c r="M24" s="86"/>
      <c r="N24" s="90"/>
      <c r="O24" s="86"/>
      <c r="P24" s="86"/>
      <c r="Q24" s="86"/>
      <c r="R24" s="88"/>
    </row>
    <row r="25" spans="2:18" s="81" customFormat="1" ht="14.25">
      <c r="B25" s="66"/>
      <c r="C25" s="99" t="s">
        <v>63</v>
      </c>
      <c r="D25" s="68">
        <v>390537</v>
      </c>
      <c r="E25" s="69">
        <v>3.01</v>
      </c>
      <c r="F25" s="54"/>
      <c r="G25" s="74">
        <v>26</v>
      </c>
      <c r="H25" s="64">
        <v>471213</v>
      </c>
      <c r="I25" s="63">
        <v>2.3657560381398643</v>
      </c>
      <c r="J25" s="27"/>
      <c r="K25" s="86"/>
      <c r="L25" s="86"/>
      <c r="M25" s="86"/>
      <c r="N25" s="90"/>
      <c r="O25" s="86"/>
      <c r="P25" s="86"/>
      <c r="Q25" s="86"/>
      <c r="R25" s="88"/>
    </row>
    <row r="26" spans="2:18" s="81" customFormat="1" ht="14.25">
      <c r="B26" s="54" t="s">
        <v>6</v>
      </c>
      <c r="C26" s="56">
        <v>2</v>
      </c>
      <c r="D26" s="61">
        <v>392653</v>
      </c>
      <c r="E26" s="63">
        <f>1168907/D26</f>
        <v>2.9769465660519594</v>
      </c>
      <c r="F26" s="75" t="s">
        <v>6</v>
      </c>
      <c r="G26" s="76">
        <v>27</v>
      </c>
      <c r="H26" s="92">
        <v>462858</v>
      </c>
      <c r="I26" s="93">
        <v>2.387222774631447</v>
      </c>
      <c r="J26" s="27"/>
      <c r="K26" s="86"/>
      <c r="L26" s="86"/>
      <c r="M26" s="86"/>
      <c r="N26" s="90"/>
      <c r="O26" s="86"/>
      <c r="P26" s="86"/>
      <c r="Q26" s="90"/>
      <c r="R26" s="88"/>
    </row>
    <row r="27" spans="2:18" s="81" customFormat="1" ht="14.25">
      <c r="B27" s="54"/>
      <c r="C27" s="56">
        <v>3</v>
      </c>
      <c r="D27" s="61">
        <v>397262</v>
      </c>
      <c r="E27" s="63">
        <f>1167154/D27</f>
        <v>2.937995579743343</v>
      </c>
      <c r="F27" s="56"/>
      <c r="G27" s="56"/>
      <c r="H27" s="77"/>
      <c r="I27" s="78"/>
      <c r="J27" s="27"/>
      <c r="K27" s="86"/>
      <c r="L27" s="86"/>
      <c r="M27" s="86"/>
      <c r="N27" s="90"/>
      <c r="O27" s="86"/>
      <c r="P27" s="86"/>
      <c r="Q27" s="90"/>
      <c r="R27" s="88"/>
    </row>
    <row r="28" spans="2:18" s="81" customFormat="1" ht="14.25">
      <c r="B28" s="54"/>
      <c r="C28" s="56">
        <v>4</v>
      </c>
      <c r="D28" s="61">
        <v>402466</v>
      </c>
      <c r="E28" s="63">
        <f>1167280/D28</f>
        <v>2.900319530096952</v>
      </c>
      <c r="F28" s="56"/>
      <c r="G28" s="56"/>
      <c r="H28" s="77"/>
      <c r="I28" s="78"/>
      <c r="J28" s="27"/>
      <c r="K28" s="86"/>
      <c r="L28" s="86"/>
      <c r="M28" s="86"/>
      <c r="N28" s="90"/>
      <c r="O28" s="86"/>
      <c r="P28" s="86"/>
      <c r="Q28" s="90"/>
      <c r="R28" s="88"/>
    </row>
    <row r="29" spans="2:18" s="81" customFormat="1" ht="14.25">
      <c r="B29" s="54"/>
      <c r="C29" s="56">
        <v>5</v>
      </c>
      <c r="D29" s="61">
        <v>408319</v>
      </c>
      <c r="E29" s="63">
        <f>1169381/D29</f>
        <v>2.863890732491018</v>
      </c>
      <c r="F29" s="56"/>
      <c r="G29" s="56"/>
      <c r="H29" s="77"/>
      <c r="I29" s="78"/>
      <c r="J29" s="27"/>
      <c r="K29" s="86"/>
      <c r="L29" s="86"/>
      <c r="M29" s="86"/>
      <c r="N29" s="90"/>
      <c r="O29" s="86"/>
      <c r="P29" s="86"/>
      <c r="Q29" s="90"/>
      <c r="R29" s="88"/>
    </row>
    <row r="30" spans="2:18" s="81" customFormat="1" ht="14.25">
      <c r="B30" s="66"/>
      <c r="C30" s="67">
        <v>6</v>
      </c>
      <c r="D30" s="68">
        <v>414885</v>
      </c>
      <c r="E30" s="70">
        <f>1172775/D30</f>
        <v>2.8267471709027805</v>
      </c>
      <c r="F30" s="56"/>
      <c r="G30" s="56"/>
      <c r="H30" s="77"/>
      <c r="I30" s="78"/>
      <c r="J30" s="27"/>
      <c r="K30" s="86"/>
      <c r="L30" s="86"/>
      <c r="M30" s="86"/>
      <c r="N30" s="90"/>
      <c r="O30" s="86"/>
      <c r="P30" s="86"/>
      <c r="Q30" s="90"/>
      <c r="R30" s="88"/>
    </row>
    <row r="31" spans="2:18" s="81" customFormat="1" ht="14.25">
      <c r="B31" s="79" t="s">
        <v>77</v>
      </c>
      <c r="C31" s="56"/>
      <c r="D31" s="77"/>
      <c r="E31" s="56"/>
      <c r="F31" s="56"/>
      <c r="G31" s="56"/>
      <c r="H31" s="77"/>
      <c r="I31" s="78"/>
      <c r="J31" s="27"/>
      <c r="K31" s="86"/>
      <c r="L31" s="86"/>
      <c r="M31" s="86"/>
      <c r="N31" s="90"/>
      <c r="O31" s="86"/>
      <c r="P31" s="86"/>
      <c r="Q31" s="90"/>
      <c r="R31" s="88"/>
    </row>
    <row r="32" spans="2:18" s="81" customFormat="1" ht="14.25">
      <c r="B32" s="79" t="s">
        <v>76</v>
      </c>
      <c r="C32" s="56"/>
      <c r="D32" s="77"/>
      <c r="E32" s="56"/>
      <c r="F32" s="56"/>
      <c r="G32" s="56"/>
      <c r="H32" s="77"/>
      <c r="I32" s="78"/>
      <c r="J32" s="27"/>
      <c r="K32" s="86"/>
      <c r="L32" s="86"/>
      <c r="M32" s="86"/>
      <c r="N32" s="90"/>
      <c r="O32" s="86"/>
      <c r="P32" s="86"/>
      <c r="Q32" s="90"/>
      <c r="R32" s="88"/>
    </row>
    <row r="33" spans="1:18" ht="14.25">
      <c r="A33" s="56"/>
      <c r="B33" s="56"/>
      <c r="C33" s="80"/>
      <c r="D33" s="80"/>
      <c r="E33" s="56"/>
      <c r="F33" s="56"/>
      <c r="G33" s="80"/>
      <c r="H33" s="80"/>
      <c r="I33" s="59"/>
      <c r="J33" s="2"/>
      <c r="K33" s="91"/>
      <c r="L33" s="85"/>
      <c r="M33" s="84"/>
      <c r="N33" s="84"/>
      <c r="O33" s="84"/>
      <c r="P33" s="84"/>
      <c r="Q33" s="84"/>
      <c r="R33" s="84"/>
    </row>
    <row r="34" spans="1:12" ht="15">
      <c r="A34" s="56"/>
      <c r="B34" s="53"/>
      <c r="C34" s="28"/>
      <c r="D34" s="28"/>
      <c r="E34" s="55"/>
      <c r="F34" s="55"/>
      <c r="G34" s="55"/>
      <c r="H34" s="55"/>
      <c r="I34" s="55"/>
      <c r="J34" s="55"/>
      <c r="K34" s="1"/>
      <c r="L34" s="27"/>
    </row>
    <row r="35" spans="1:12" ht="15">
      <c r="A35" s="57"/>
      <c r="B35" s="53"/>
      <c r="C35" s="28"/>
      <c r="D35" s="28"/>
      <c r="E35" s="55"/>
      <c r="F35" s="2"/>
      <c r="G35" s="55"/>
      <c r="I35" s="55"/>
      <c r="J35" s="55"/>
      <c r="K35" s="1"/>
      <c r="L35" s="27"/>
    </row>
    <row r="36" ht="14.25">
      <c r="A36" s="58"/>
    </row>
  </sheetData>
  <sheetProtection/>
  <mergeCells count="2">
    <mergeCell ref="B4:C4"/>
    <mergeCell ref="F4:G4"/>
  </mergeCells>
  <printOptions/>
  <pageMargins left="0.787" right="0.787" top="0.984" bottom="0.984" header="0.512" footer="0.512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3"/>
  <sheetViews>
    <sheetView showGridLines="0" view="pageBreakPreview" zoomScale="60" zoomScaleNormal="75" zoomScalePageLayoutView="0" workbookViewId="0" topLeftCell="A10">
      <selection activeCell="O28" sqref="O28"/>
    </sheetView>
  </sheetViews>
  <sheetFormatPr defaultColWidth="9.00390625" defaultRowHeight="13.5"/>
  <cols>
    <col min="1" max="1" width="5.00390625" style="0" customWidth="1"/>
    <col min="2" max="2" width="10.375" style="0" customWidth="1"/>
    <col min="3" max="11" width="11.125" style="0" customWidth="1"/>
    <col min="12" max="12" width="13.25390625" style="0" customWidth="1"/>
  </cols>
  <sheetData>
    <row r="1" spans="1:12" ht="18.75">
      <c r="A1" s="39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27"/>
    </row>
    <row r="2" spans="1:12" ht="21" customHeight="1">
      <c r="A2" s="1"/>
      <c r="B2" s="1"/>
      <c r="C2" s="1" t="s">
        <v>40</v>
      </c>
      <c r="D2" s="1"/>
      <c r="E2" s="1"/>
      <c r="F2" s="1"/>
      <c r="G2" s="1"/>
      <c r="H2" s="1"/>
      <c r="I2" s="1"/>
      <c r="J2" s="3"/>
      <c r="K2" s="27"/>
      <c r="L2" s="3" t="s">
        <v>7</v>
      </c>
    </row>
    <row r="3" spans="1:12" ht="21" customHeight="1">
      <c r="A3" s="159" t="s">
        <v>8</v>
      </c>
      <c r="B3" s="160"/>
      <c r="C3" s="4" t="s">
        <v>41</v>
      </c>
      <c r="D3" s="4"/>
      <c r="E3" s="4"/>
      <c r="F3" s="5"/>
      <c r="G3" s="6"/>
      <c r="H3" s="7"/>
      <c r="I3" s="7"/>
      <c r="J3" s="40"/>
      <c r="K3" s="40"/>
      <c r="L3" s="40"/>
    </row>
    <row r="4" spans="1:12" ht="21" customHeight="1">
      <c r="A4" s="161"/>
      <c r="B4" s="162"/>
      <c r="C4" s="41" t="s">
        <v>53</v>
      </c>
      <c r="D4" s="42" t="s">
        <v>54</v>
      </c>
      <c r="E4" s="42" t="s">
        <v>55</v>
      </c>
      <c r="F4" s="42" t="s">
        <v>56</v>
      </c>
      <c r="G4" s="42" t="s">
        <v>57</v>
      </c>
      <c r="H4" s="42" t="s">
        <v>58</v>
      </c>
      <c r="I4" s="43" t="s">
        <v>59</v>
      </c>
      <c r="J4" s="43" t="s">
        <v>60</v>
      </c>
      <c r="K4" s="43" t="s">
        <v>61</v>
      </c>
      <c r="L4" s="43" t="s">
        <v>78</v>
      </c>
    </row>
    <row r="5" spans="1:12" ht="21" customHeight="1">
      <c r="A5" s="161"/>
      <c r="B5" s="162"/>
      <c r="C5" s="43"/>
      <c r="D5" s="43"/>
      <c r="E5" s="43"/>
      <c r="F5" s="43"/>
      <c r="G5" s="165" t="s">
        <v>52</v>
      </c>
      <c r="H5" s="43"/>
      <c r="I5" s="43"/>
      <c r="J5" s="43"/>
      <c r="K5" s="43"/>
      <c r="L5" s="165" t="s">
        <v>52</v>
      </c>
    </row>
    <row r="6" spans="1:12" ht="21" customHeight="1" thickBot="1">
      <c r="A6" s="163"/>
      <c r="B6" s="164"/>
      <c r="C6" s="43"/>
      <c r="D6" s="43"/>
      <c r="E6" s="43"/>
      <c r="F6" s="43"/>
      <c r="G6" s="166"/>
      <c r="H6" s="43"/>
      <c r="I6" s="43"/>
      <c r="J6" s="43"/>
      <c r="K6" s="43"/>
      <c r="L6" s="165"/>
    </row>
    <row r="7" spans="1:12" ht="21" customHeight="1">
      <c r="A7" s="19" t="s">
        <v>42</v>
      </c>
      <c r="B7" s="22"/>
      <c r="C7" s="23">
        <v>456156</v>
      </c>
      <c r="D7" s="23">
        <v>459607</v>
      </c>
      <c r="E7" s="23">
        <v>463111</v>
      </c>
      <c r="F7" s="23">
        <v>466699</v>
      </c>
      <c r="G7" s="24">
        <v>460505</v>
      </c>
      <c r="H7" s="24">
        <v>464362</v>
      </c>
      <c r="I7" s="24">
        <v>467185</v>
      </c>
      <c r="J7" s="24">
        <v>469386</v>
      </c>
      <c r="K7" s="44">
        <v>471213</v>
      </c>
      <c r="L7" s="94">
        <v>462858</v>
      </c>
    </row>
    <row r="8" spans="1:12" ht="21" customHeight="1">
      <c r="A8" s="8" t="s">
        <v>43</v>
      </c>
      <c r="B8" s="9"/>
      <c r="C8" s="10">
        <v>165029</v>
      </c>
      <c r="D8" s="10">
        <v>167266</v>
      </c>
      <c r="E8" s="10">
        <v>169246</v>
      </c>
      <c r="F8" s="10">
        <v>171017</v>
      </c>
      <c r="G8" s="11">
        <v>170136</v>
      </c>
      <c r="H8" s="11">
        <v>172130</v>
      </c>
      <c r="I8" s="11">
        <v>173924</v>
      </c>
      <c r="J8" s="11">
        <v>175585</v>
      </c>
      <c r="K8" s="45">
        <v>176993</v>
      </c>
      <c r="L8" s="95">
        <v>175408</v>
      </c>
    </row>
    <row r="9" spans="1:12" ht="21" customHeight="1">
      <c r="A9" s="8" t="s">
        <v>9</v>
      </c>
      <c r="B9" s="9"/>
      <c r="C9" s="10">
        <v>68960</v>
      </c>
      <c r="D9" s="10">
        <v>69437</v>
      </c>
      <c r="E9" s="10">
        <v>70070</v>
      </c>
      <c r="F9" s="10">
        <v>70798</v>
      </c>
      <c r="G9" s="11">
        <v>69856</v>
      </c>
      <c r="H9" s="11">
        <v>70337</v>
      </c>
      <c r="I9" s="11">
        <v>70498</v>
      </c>
      <c r="J9" s="11">
        <v>70806</v>
      </c>
      <c r="K9" s="45">
        <v>71183</v>
      </c>
      <c r="L9" s="95">
        <v>69965</v>
      </c>
    </row>
    <row r="10" spans="1:12" ht="21" customHeight="1">
      <c r="A10" s="8" t="s">
        <v>10</v>
      </c>
      <c r="B10" s="9"/>
      <c r="C10" s="25">
        <v>52600</v>
      </c>
      <c r="D10" s="25">
        <v>52818</v>
      </c>
      <c r="E10" s="25">
        <v>53025</v>
      </c>
      <c r="F10" s="25">
        <v>53473</v>
      </c>
      <c r="G10" s="25">
        <v>52454</v>
      </c>
      <c r="H10" s="25">
        <v>52831</v>
      </c>
      <c r="I10" s="25">
        <v>53201</v>
      </c>
      <c r="J10" s="26">
        <v>53279</v>
      </c>
      <c r="K10" s="25">
        <v>53264</v>
      </c>
      <c r="L10" s="95">
        <v>51751</v>
      </c>
    </row>
    <row r="11" spans="1:12" ht="21" customHeight="1">
      <c r="A11" s="8" t="s">
        <v>11</v>
      </c>
      <c r="B11" s="9"/>
      <c r="C11" s="10">
        <v>23727</v>
      </c>
      <c r="D11" s="10">
        <v>23723</v>
      </c>
      <c r="E11" s="10">
        <v>23711</v>
      </c>
      <c r="F11" s="10">
        <v>23760</v>
      </c>
      <c r="G11" s="11">
        <v>23228</v>
      </c>
      <c r="H11" s="11">
        <v>23374</v>
      </c>
      <c r="I11" s="11">
        <v>23436</v>
      </c>
      <c r="J11" s="11">
        <v>23404</v>
      </c>
      <c r="K11" s="45">
        <v>23343</v>
      </c>
      <c r="L11" s="95">
        <v>22678</v>
      </c>
    </row>
    <row r="12" spans="1:12" ht="21" customHeight="1">
      <c r="A12" s="8" t="s">
        <v>12</v>
      </c>
      <c r="B12" s="9"/>
      <c r="C12" s="10">
        <v>19326</v>
      </c>
      <c r="D12" s="10">
        <v>19440</v>
      </c>
      <c r="E12" s="10">
        <v>19585</v>
      </c>
      <c r="F12" s="10">
        <v>19672</v>
      </c>
      <c r="G12" s="11">
        <v>19576</v>
      </c>
      <c r="H12" s="11">
        <v>19696</v>
      </c>
      <c r="I12" s="11">
        <v>19816</v>
      </c>
      <c r="J12" s="11">
        <v>19846</v>
      </c>
      <c r="K12" s="45">
        <v>19828</v>
      </c>
      <c r="L12" s="95">
        <v>19498</v>
      </c>
    </row>
    <row r="13" spans="1:12" ht="21" customHeight="1">
      <c r="A13" s="8" t="s">
        <v>13</v>
      </c>
      <c r="B13" s="9"/>
      <c r="C13" s="10">
        <v>24186</v>
      </c>
      <c r="D13" s="10">
        <v>24371</v>
      </c>
      <c r="E13" s="10">
        <v>24569</v>
      </c>
      <c r="F13" s="10">
        <v>24821</v>
      </c>
      <c r="G13" s="11">
        <v>24791</v>
      </c>
      <c r="H13" s="11">
        <v>25034</v>
      </c>
      <c r="I13" s="11">
        <v>25171</v>
      </c>
      <c r="J13" s="11">
        <v>25213</v>
      </c>
      <c r="K13" s="45">
        <v>25334</v>
      </c>
      <c r="L13" s="95">
        <v>24815</v>
      </c>
    </row>
    <row r="14" spans="1:12" ht="21" customHeight="1">
      <c r="A14" s="8" t="s">
        <v>14</v>
      </c>
      <c r="B14" s="9"/>
      <c r="C14" s="10">
        <v>8795</v>
      </c>
      <c r="D14" s="10">
        <v>8759</v>
      </c>
      <c r="E14" s="10">
        <v>8751</v>
      </c>
      <c r="F14" s="10">
        <v>8749</v>
      </c>
      <c r="G14" s="11">
        <v>8417</v>
      </c>
      <c r="H14" s="11">
        <v>8397</v>
      </c>
      <c r="I14" s="11">
        <v>8375</v>
      </c>
      <c r="J14" s="11">
        <v>8300</v>
      </c>
      <c r="K14" s="45">
        <v>8293</v>
      </c>
      <c r="L14" s="95">
        <v>7952</v>
      </c>
    </row>
    <row r="15" spans="1:12" ht="21" customHeight="1">
      <c r="A15" s="8" t="s">
        <v>15</v>
      </c>
      <c r="B15" s="9"/>
      <c r="C15" s="10">
        <v>12464</v>
      </c>
      <c r="D15" s="10">
        <v>12452</v>
      </c>
      <c r="E15" s="10">
        <v>12469</v>
      </c>
      <c r="F15" s="10">
        <v>12579</v>
      </c>
      <c r="G15" s="11">
        <v>12197</v>
      </c>
      <c r="H15" s="11">
        <v>12231</v>
      </c>
      <c r="I15" s="11">
        <v>12238</v>
      </c>
      <c r="J15" s="11">
        <v>12205</v>
      </c>
      <c r="K15" s="45">
        <v>12173</v>
      </c>
      <c r="L15" s="95">
        <v>12004</v>
      </c>
    </row>
    <row r="16" spans="1:12" ht="21" customHeight="1">
      <c r="A16" s="8" t="s">
        <v>16</v>
      </c>
      <c r="B16" s="9"/>
      <c r="C16" s="10">
        <v>9313</v>
      </c>
      <c r="D16" s="10">
        <v>9153</v>
      </c>
      <c r="E16" s="10">
        <v>9119</v>
      </c>
      <c r="F16" s="10">
        <v>9151</v>
      </c>
      <c r="G16" s="11">
        <v>9078</v>
      </c>
      <c r="H16" s="11">
        <v>9209</v>
      </c>
      <c r="I16" s="11">
        <v>9076</v>
      </c>
      <c r="J16" s="11">
        <v>9006</v>
      </c>
      <c r="K16" s="45">
        <v>8951</v>
      </c>
      <c r="L16" s="95">
        <v>8568</v>
      </c>
    </row>
    <row r="17" spans="1:12" ht="21" customHeight="1">
      <c r="A17" s="12" t="s">
        <v>17</v>
      </c>
      <c r="B17" s="13"/>
      <c r="C17" s="15">
        <v>384400</v>
      </c>
      <c r="D17" s="15">
        <v>387419</v>
      </c>
      <c r="E17" s="15">
        <v>390545</v>
      </c>
      <c r="F17" s="15">
        <v>394020</v>
      </c>
      <c r="G17" s="15">
        <v>389733</v>
      </c>
      <c r="H17" s="15">
        <v>393239</v>
      </c>
      <c r="I17" s="15">
        <v>395735</v>
      </c>
      <c r="J17" s="15">
        <v>397644</v>
      </c>
      <c r="K17" s="14">
        <v>399362</v>
      </c>
      <c r="L17" s="96">
        <v>392639</v>
      </c>
    </row>
    <row r="18" spans="1:12" ht="21" customHeight="1">
      <c r="A18" s="167" t="s">
        <v>19</v>
      </c>
      <c r="B18" s="17" t="s">
        <v>20</v>
      </c>
      <c r="C18" s="10">
        <v>9229</v>
      </c>
      <c r="D18" s="10">
        <v>9367</v>
      </c>
      <c r="E18" s="10">
        <v>9540</v>
      </c>
      <c r="F18" s="10">
        <v>9689</v>
      </c>
      <c r="G18" s="11">
        <v>9503</v>
      </c>
      <c r="H18" s="11">
        <v>9598</v>
      </c>
      <c r="I18" s="11">
        <v>9750</v>
      </c>
      <c r="J18" s="11">
        <v>9924</v>
      </c>
      <c r="K18" s="45">
        <v>10036</v>
      </c>
      <c r="L18" s="95">
        <v>9967</v>
      </c>
    </row>
    <row r="19" spans="1:12" ht="21" customHeight="1">
      <c r="A19" s="168"/>
      <c r="B19" s="18" t="s">
        <v>18</v>
      </c>
      <c r="C19" s="15">
        <v>9229</v>
      </c>
      <c r="D19" s="15">
        <v>9367</v>
      </c>
      <c r="E19" s="15">
        <v>9540</v>
      </c>
      <c r="F19" s="15">
        <v>9689</v>
      </c>
      <c r="G19" s="16">
        <v>9503</v>
      </c>
      <c r="H19" s="16">
        <v>9598</v>
      </c>
      <c r="I19" s="16">
        <v>9750</v>
      </c>
      <c r="J19" s="16">
        <v>9924</v>
      </c>
      <c r="K19" s="46">
        <v>10036</v>
      </c>
      <c r="L19" s="96">
        <v>9967</v>
      </c>
    </row>
    <row r="20" spans="1:12" ht="21" customHeight="1">
      <c r="A20" s="169" t="s">
        <v>21</v>
      </c>
      <c r="B20" s="17" t="s">
        <v>22</v>
      </c>
      <c r="C20" s="47">
        <v>4107</v>
      </c>
      <c r="D20" s="47">
        <v>4143</v>
      </c>
      <c r="E20" s="47">
        <v>4165</v>
      </c>
      <c r="F20" s="47">
        <v>4214</v>
      </c>
      <c r="G20" s="48">
        <v>4042</v>
      </c>
      <c r="H20" s="48">
        <v>4058</v>
      </c>
      <c r="I20" s="48">
        <v>4055</v>
      </c>
      <c r="J20" s="48">
        <v>4073</v>
      </c>
      <c r="K20" s="49">
        <v>4047</v>
      </c>
      <c r="L20" s="95">
        <v>3914</v>
      </c>
    </row>
    <row r="21" spans="1:12" ht="21" customHeight="1">
      <c r="A21" s="170"/>
      <c r="B21" s="18" t="s">
        <v>18</v>
      </c>
      <c r="C21" s="15">
        <v>4107</v>
      </c>
      <c r="D21" s="15">
        <v>4143</v>
      </c>
      <c r="E21" s="15">
        <v>4165</v>
      </c>
      <c r="F21" s="15">
        <v>4214</v>
      </c>
      <c r="G21" s="16">
        <v>4042</v>
      </c>
      <c r="H21" s="16">
        <v>4058</v>
      </c>
      <c r="I21" s="16">
        <v>4055</v>
      </c>
      <c r="J21" s="16">
        <v>4073</v>
      </c>
      <c r="K21" s="46">
        <v>4047</v>
      </c>
      <c r="L21" s="96">
        <v>3914</v>
      </c>
    </row>
    <row r="22" spans="1:12" ht="21" customHeight="1">
      <c r="A22" s="156" t="s">
        <v>23</v>
      </c>
      <c r="B22" s="17" t="s">
        <v>24</v>
      </c>
      <c r="C22" s="10">
        <v>7903</v>
      </c>
      <c r="D22" s="10">
        <v>7968</v>
      </c>
      <c r="E22" s="10">
        <v>8026</v>
      </c>
      <c r="F22" s="10">
        <v>7951</v>
      </c>
      <c r="G22" s="11">
        <v>7746</v>
      </c>
      <c r="H22" s="11">
        <v>7753</v>
      </c>
      <c r="I22" s="11">
        <v>7749</v>
      </c>
      <c r="J22" s="11">
        <v>7771</v>
      </c>
      <c r="K22" s="45">
        <v>7756</v>
      </c>
      <c r="L22" s="95">
        <v>7606</v>
      </c>
    </row>
    <row r="23" spans="1:12" ht="21" customHeight="1">
      <c r="A23" s="157"/>
      <c r="B23" s="17" t="s">
        <v>25</v>
      </c>
      <c r="C23" s="10">
        <v>2874</v>
      </c>
      <c r="D23" s="10">
        <v>2908</v>
      </c>
      <c r="E23" s="10">
        <v>2920</v>
      </c>
      <c r="F23" s="10">
        <v>2949</v>
      </c>
      <c r="G23" s="11">
        <v>2851</v>
      </c>
      <c r="H23" s="11">
        <v>2881</v>
      </c>
      <c r="I23" s="11">
        <v>2887</v>
      </c>
      <c r="J23" s="11">
        <v>2897</v>
      </c>
      <c r="K23" s="45">
        <v>2914</v>
      </c>
      <c r="L23" s="95">
        <v>2915</v>
      </c>
    </row>
    <row r="24" spans="1:12" ht="21" customHeight="1">
      <c r="A24" s="158"/>
      <c r="B24" s="18" t="s">
        <v>18</v>
      </c>
      <c r="C24" s="15">
        <v>10777</v>
      </c>
      <c r="D24" s="15">
        <v>10876</v>
      </c>
      <c r="E24" s="15">
        <v>10946</v>
      </c>
      <c r="F24" s="15">
        <v>10900</v>
      </c>
      <c r="G24" s="16">
        <v>10597</v>
      </c>
      <c r="H24" s="16">
        <v>10634</v>
      </c>
      <c r="I24" s="16">
        <v>10636</v>
      </c>
      <c r="J24" s="16">
        <v>10668</v>
      </c>
      <c r="K24" s="46">
        <v>10670</v>
      </c>
      <c r="L24" s="96">
        <v>10521</v>
      </c>
    </row>
    <row r="25" spans="1:12" ht="21" customHeight="1">
      <c r="A25" s="8"/>
      <c r="B25" s="17" t="s">
        <v>26</v>
      </c>
      <c r="C25" s="10">
        <v>9085</v>
      </c>
      <c r="D25" s="10">
        <v>9124</v>
      </c>
      <c r="E25" s="10">
        <v>9218</v>
      </c>
      <c r="F25" s="10">
        <v>9144</v>
      </c>
      <c r="G25" s="11">
        <v>8668</v>
      </c>
      <c r="H25" s="11">
        <v>8721</v>
      </c>
      <c r="I25" s="11">
        <v>8790</v>
      </c>
      <c r="J25" s="11">
        <v>8857</v>
      </c>
      <c r="K25" s="45">
        <v>8906</v>
      </c>
      <c r="L25" s="95">
        <v>8678</v>
      </c>
    </row>
    <row r="26" spans="1:12" ht="21" customHeight="1">
      <c r="A26" s="50" t="s">
        <v>44</v>
      </c>
      <c r="B26" s="17" t="s">
        <v>27</v>
      </c>
      <c r="C26" s="10">
        <v>6373</v>
      </c>
      <c r="D26" s="10">
        <v>6422</v>
      </c>
      <c r="E26" s="10">
        <v>6356</v>
      </c>
      <c r="F26" s="10">
        <v>6396</v>
      </c>
      <c r="G26" s="11">
        <v>6362</v>
      </c>
      <c r="H26" s="11">
        <v>6416</v>
      </c>
      <c r="I26" s="11">
        <v>6472</v>
      </c>
      <c r="J26" s="11">
        <v>6537</v>
      </c>
      <c r="K26" s="45">
        <v>6567</v>
      </c>
      <c r="L26" s="95">
        <v>6376</v>
      </c>
    </row>
    <row r="27" spans="1:12" ht="21" customHeight="1">
      <c r="A27" s="8"/>
      <c r="B27" s="17" t="s">
        <v>28</v>
      </c>
      <c r="C27" s="10">
        <v>610</v>
      </c>
      <c r="D27" s="10">
        <v>605</v>
      </c>
      <c r="E27" s="10">
        <v>605</v>
      </c>
      <c r="F27" s="10">
        <v>606</v>
      </c>
      <c r="G27" s="11">
        <v>598</v>
      </c>
      <c r="H27" s="11">
        <v>589</v>
      </c>
      <c r="I27" s="11">
        <v>591</v>
      </c>
      <c r="J27" s="11">
        <v>584</v>
      </c>
      <c r="K27" s="45">
        <v>583</v>
      </c>
      <c r="L27" s="95">
        <v>509</v>
      </c>
    </row>
    <row r="28" spans="1:12" ht="21" customHeight="1">
      <c r="A28" s="50" t="s">
        <v>45</v>
      </c>
      <c r="B28" s="17" t="s">
        <v>29</v>
      </c>
      <c r="C28" s="10">
        <v>2064</v>
      </c>
      <c r="D28" s="10">
        <v>2066</v>
      </c>
      <c r="E28" s="10">
        <v>2057</v>
      </c>
      <c r="F28" s="10">
        <v>2069</v>
      </c>
      <c r="G28" s="11">
        <v>1897</v>
      </c>
      <c r="H28" s="11">
        <v>1932</v>
      </c>
      <c r="I28" s="11">
        <v>1950</v>
      </c>
      <c r="J28" s="11">
        <v>1973</v>
      </c>
      <c r="K28" s="45">
        <v>1973</v>
      </c>
      <c r="L28" s="95">
        <v>1958</v>
      </c>
    </row>
    <row r="29" spans="1:12" ht="21" customHeight="1">
      <c r="A29" s="8"/>
      <c r="B29" s="17" t="s">
        <v>30</v>
      </c>
      <c r="C29" s="10">
        <v>5882</v>
      </c>
      <c r="D29" s="10">
        <v>5950</v>
      </c>
      <c r="E29" s="10">
        <v>5990</v>
      </c>
      <c r="F29" s="10">
        <v>6056</v>
      </c>
      <c r="G29" s="11">
        <v>6020</v>
      </c>
      <c r="H29" s="11">
        <v>6108</v>
      </c>
      <c r="I29" s="11">
        <v>6159</v>
      </c>
      <c r="J29" s="11">
        <v>6153</v>
      </c>
      <c r="K29" s="45">
        <v>6119</v>
      </c>
      <c r="L29" s="95">
        <v>5936</v>
      </c>
    </row>
    <row r="30" spans="1:12" ht="21" customHeight="1">
      <c r="A30" s="50" t="s">
        <v>46</v>
      </c>
      <c r="B30" s="17" t="s">
        <v>31</v>
      </c>
      <c r="C30" s="10">
        <v>4107</v>
      </c>
      <c r="D30" s="10">
        <v>4121</v>
      </c>
      <c r="E30" s="10">
        <v>4119</v>
      </c>
      <c r="F30" s="10">
        <v>4109</v>
      </c>
      <c r="G30" s="11">
        <v>4024</v>
      </c>
      <c r="H30" s="11">
        <v>4017</v>
      </c>
      <c r="I30" s="11">
        <v>4019</v>
      </c>
      <c r="J30" s="11">
        <v>4017</v>
      </c>
      <c r="K30" s="45">
        <v>4022</v>
      </c>
      <c r="L30" s="95">
        <v>3940</v>
      </c>
    </row>
    <row r="31" spans="1:12" ht="21" customHeight="1">
      <c r="A31" s="12"/>
      <c r="B31" s="18" t="s">
        <v>18</v>
      </c>
      <c r="C31" s="15">
        <v>28121</v>
      </c>
      <c r="D31" s="15">
        <v>28288</v>
      </c>
      <c r="E31" s="15">
        <v>28345</v>
      </c>
      <c r="F31" s="15">
        <v>28380</v>
      </c>
      <c r="G31" s="16">
        <v>27569</v>
      </c>
      <c r="H31" s="16">
        <v>27783</v>
      </c>
      <c r="I31" s="16">
        <v>27981</v>
      </c>
      <c r="J31" s="16">
        <v>28121</v>
      </c>
      <c r="K31" s="46">
        <v>28170</v>
      </c>
      <c r="L31" s="96">
        <v>27397</v>
      </c>
    </row>
    <row r="32" spans="1:12" ht="21" customHeight="1">
      <c r="A32" s="156" t="s">
        <v>47</v>
      </c>
      <c r="B32" s="17" t="s">
        <v>32</v>
      </c>
      <c r="C32" s="10">
        <v>6897</v>
      </c>
      <c r="D32" s="10">
        <v>6969</v>
      </c>
      <c r="E32" s="10">
        <v>7107</v>
      </c>
      <c r="F32" s="10">
        <v>7155</v>
      </c>
      <c r="G32" s="11">
        <v>6840</v>
      </c>
      <c r="H32" s="11">
        <v>6889</v>
      </c>
      <c r="I32" s="11">
        <v>6913</v>
      </c>
      <c r="J32" s="11">
        <v>6912</v>
      </c>
      <c r="K32" s="45">
        <v>6951</v>
      </c>
      <c r="L32" s="95">
        <v>6824</v>
      </c>
    </row>
    <row r="33" spans="1:12" ht="21" customHeight="1">
      <c r="A33" s="157"/>
      <c r="B33" s="17" t="s">
        <v>33</v>
      </c>
      <c r="C33" s="10">
        <v>728</v>
      </c>
      <c r="D33" s="10">
        <v>723</v>
      </c>
      <c r="E33" s="10">
        <v>708</v>
      </c>
      <c r="F33" s="10">
        <v>697</v>
      </c>
      <c r="G33" s="11">
        <v>719</v>
      </c>
      <c r="H33" s="11">
        <v>719</v>
      </c>
      <c r="I33" s="11">
        <v>708</v>
      </c>
      <c r="J33" s="11">
        <v>703</v>
      </c>
      <c r="K33" s="45">
        <v>710</v>
      </c>
      <c r="L33" s="95">
        <v>688</v>
      </c>
    </row>
    <row r="34" spans="1:12" ht="21" customHeight="1">
      <c r="A34" s="157"/>
      <c r="B34" s="17" t="s">
        <v>34</v>
      </c>
      <c r="C34" s="10">
        <v>1277</v>
      </c>
      <c r="D34" s="10">
        <v>1268</v>
      </c>
      <c r="E34" s="10">
        <v>1271</v>
      </c>
      <c r="F34" s="10">
        <v>1266</v>
      </c>
      <c r="G34" s="11">
        <v>1203</v>
      </c>
      <c r="H34" s="11">
        <v>1201</v>
      </c>
      <c r="I34" s="11">
        <v>1201</v>
      </c>
      <c r="J34" s="11">
        <v>1198</v>
      </c>
      <c r="K34" s="45">
        <v>1180</v>
      </c>
      <c r="L34" s="95">
        <v>1128</v>
      </c>
    </row>
    <row r="35" spans="1:12" ht="21" customHeight="1">
      <c r="A35" s="157"/>
      <c r="B35" s="17" t="s">
        <v>35</v>
      </c>
      <c r="C35" s="10">
        <v>2593</v>
      </c>
      <c r="D35" s="10">
        <v>2559</v>
      </c>
      <c r="E35" s="10">
        <v>2556</v>
      </c>
      <c r="F35" s="10">
        <v>2550</v>
      </c>
      <c r="G35" s="11">
        <v>2516</v>
      </c>
      <c r="H35" s="11">
        <v>2487</v>
      </c>
      <c r="I35" s="11">
        <v>2493</v>
      </c>
      <c r="J35" s="11">
        <v>2478</v>
      </c>
      <c r="K35" s="45">
        <v>2446</v>
      </c>
      <c r="L35" s="95">
        <v>2332</v>
      </c>
    </row>
    <row r="36" spans="1:12" ht="21" customHeight="1">
      <c r="A36" s="158"/>
      <c r="B36" s="18" t="s">
        <v>18</v>
      </c>
      <c r="C36" s="15">
        <v>11495</v>
      </c>
      <c r="D36" s="15">
        <v>11519</v>
      </c>
      <c r="E36" s="15">
        <v>11642</v>
      </c>
      <c r="F36" s="15">
        <v>11668</v>
      </c>
      <c r="G36" s="16">
        <v>11278</v>
      </c>
      <c r="H36" s="16">
        <v>11296</v>
      </c>
      <c r="I36" s="16">
        <v>11315</v>
      </c>
      <c r="J36" s="16">
        <v>11291</v>
      </c>
      <c r="K36" s="46">
        <v>11287</v>
      </c>
      <c r="L36" s="96">
        <v>10972</v>
      </c>
    </row>
    <row r="37" spans="1:12" ht="21" customHeight="1">
      <c r="A37" s="50" t="s">
        <v>48</v>
      </c>
      <c r="B37" s="17" t="s">
        <v>36</v>
      </c>
      <c r="C37" s="10">
        <v>4932</v>
      </c>
      <c r="D37" s="10">
        <v>4922</v>
      </c>
      <c r="E37" s="10">
        <v>4876</v>
      </c>
      <c r="F37" s="10">
        <v>4803</v>
      </c>
      <c r="G37" s="11">
        <v>4794</v>
      </c>
      <c r="H37" s="11">
        <v>4785</v>
      </c>
      <c r="I37" s="11">
        <v>4768</v>
      </c>
      <c r="J37" s="11">
        <v>4753</v>
      </c>
      <c r="K37" s="45">
        <v>4772</v>
      </c>
      <c r="L37" s="95">
        <v>4678</v>
      </c>
    </row>
    <row r="38" spans="1:12" ht="21" customHeight="1">
      <c r="A38" s="50" t="s">
        <v>49</v>
      </c>
      <c r="B38" s="17" t="s">
        <v>37</v>
      </c>
      <c r="C38" s="10">
        <v>1699</v>
      </c>
      <c r="D38" s="10">
        <v>1689</v>
      </c>
      <c r="E38" s="10">
        <v>1670</v>
      </c>
      <c r="F38" s="10">
        <v>1659</v>
      </c>
      <c r="G38" s="11">
        <v>1621</v>
      </c>
      <c r="H38" s="11">
        <v>1607</v>
      </c>
      <c r="I38" s="11">
        <v>1597</v>
      </c>
      <c r="J38" s="11">
        <v>1584</v>
      </c>
      <c r="K38" s="45">
        <v>1556</v>
      </c>
      <c r="L38" s="95">
        <v>1493</v>
      </c>
    </row>
    <row r="39" spans="1:12" ht="21" customHeight="1">
      <c r="A39" s="50" t="s">
        <v>50</v>
      </c>
      <c r="B39" s="17" t="s">
        <v>38</v>
      </c>
      <c r="C39" s="10">
        <v>1396</v>
      </c>
      <c r="D39" s="10">
        <v>1384</v>
      </c>
      <c r="E39" s="10">
        <v>1382</v>
      </c>
      <c r="F39" s="10">
        <v>1366</v>
      </c>
      <c r="G39" s="11">
        <v>1368</v>
      </c>
      <c r="H39" s="11">
        <v>1362</v>
      </c>
      <c r="I39" s="11">
        <v>1348</v>
      </c>
      <c r="J39" s="11">
        <v>1328</v>
      </c>
      <c r="K39" s="45">
        <v>1313</v>
      </c>
      <c r="L39" s="95">
        <v>1277</v>
      </c>
    </row>
    <row r="40" spans="1:12" ht="14.25">
      <c r="A40" s="51" t="s">
        <v>46</v>
      </c>
      <c r="B40" s="18" t="s">
        <v>18</v>
      </c>
      <c r="C40" s="15">
        <v>8027</v>
      </c>
      <c r="D40" s="15">
        <v>7995</v>
      </c>
      <c r="E40" s="15">
        <v>7928</v>
      </c>
      <c r="F40" s="15">
        <v>7828</v>
      </c>
      <c r="G40" s="16">
        <v>7783</v>
      </c>
      <c r="H40" s="16">
        <v>7754</v>
      </c>
      <c r="I40" s="16">
        <v>7713</v>
      </c>
      <c r="J40" s="16">
        <v>7665</v>
      </c>
      <c r="K40" s="46">
        <v>7641</v>
      </c>
      <c r="L40" s="96">
        <v>7448</v>
      </c>
    </row>
    <row r="41" spans="1:12" ht="15" thickBot="1">
      <c r="A41" s="19" t="s">
        <v>39</v>
      </c>
      <c r="B41" s="20"/>
      <c r="C41" s="15">
        <v>71756</v>
      </c>
      <c r="D41" s="15">
        <v>72188</v>
      </c>
      <c r="E41" s="15">
        <v>72566</v>
      </c>
      <c r="F41" s="15">
        <v>72679</v>
      </c>
      <c r="G41" s="15">
        <v>70772</v>
      </c>
      <c r="H41" s="15">
        <v>71123</v>
      </c>
      <c r="I41" s="15">
        <v>71450</v>
      </c>
      <c r="J41" s="15">
        <v>71742</v>
      </c>
      <c r="K41" s="14">
        <v>71851</v>
      </c>
      <c r="L41" s="97">
        <v>70219</v>
      </c>
    </row>
    <row r="42" spans="1:12" ht="14.25">
      <c r="A42" s="21" t="s">
        <v>79</v>
      </c>
      <c r="B42" s="21"/>
      <c r="C42" s="1"/>
      <c r="D42" s="1"/>
      <c r="E42" s="1"/>
      <c r="F42" s="1"/>
      <c r="G42" s="1"/>
      <c r="H42" s="1"/>
      <c r="I42" s="1"/>
      <c r="J42" s="1"/>
      <c r="K42" s="1"/>
      <c r="L42" s="27"/>
    </row>
    <row r="43" spans="1:12" ht="14.25">
      <c r="A43" s="1" t="s">
        <v>64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7"/>
    </row>
  </sheetData>
  <sheetProtection/>
  <mergeCells count="7">
    <mergeCell ref="A32:A36"/>
    <mergeCell ref="A3:B6"/>
    <mergeCell ref="G5:G6"/>
    <mergeCell ref="L5:L6"/>
    <mergeCell ref="A18:A19"/>
    <mergeCell ref="A20:A21"/>
    <mergeCell ref="A22:A24"/>
  </mergeCells>
  <printOptions/>
  <pageMargins left="0.787" right="0.787" top="0.984" bottom="0.984" header="0.512" footer="0.512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110"/>
  <sheetViews>
    <sheetView showGridLines="0" tabSelected="1" view="pageBreakPreview" zoomScale="85" zoomScaleNormal="70" zoomScaleSheetLayoutView="85" workbookViewId="0" topLeftCell="A1">
      <selection activeCell="K22" sqref="K22"/>
    </sheetView>
  </sheetViews>
  <sheetFormatPr defaultColWidth="9.00390625" defaultRowHeight="13.5"/>
  <cols>
    <col min="1" max="1" width="2.625" style="151" customWidth="1"/>
    <col min="2" max="2" width="10.625" style="151" customWidth="1"/>
    <col min="3" max="3" width="23.75390625" style="151" bestFit="1" customWidth="1"/>
    <col min="4" max="4" width="20.75390625" style="151" bestFit="1" customWidth="1"/>
    <col min="5" max="5" width="4.50390625" style="0" customWidth="1"/>
    <col min="7" max="12" width="11.375" style="0" customWidth="1"/>
  </cols>
  <sheetData>
    <row r="1" spans="1:12" ht="15">
      <c r="A1" s="122" t="s">
        <v>72</v>
      </c>
      <c r="B1" s="122"/>
      <c r="C1" s="122"/>
      <c r="D1" s="122"/>
      <c r="E1" s="124"/>
      <c r="F1" s="122"/>
      <c r="G1" s="122"/>
      <c r="H1" s="122"/>
      <c r="I1" s="122"/>
      <c r="J1" s="122"/>
      <c r="K1" s="122"/>
      <c r="L1" s="122"/>
    </row>
    <row r="2" spans="1:12" ht="14.25">
      <c r="A2" s="122"/>
      <c r="B2" s="122"/>
      <c r="C2" s="123"/>
      <c r="D2" s="123"/>
      <c r="E2" s="122"/>
      <c r="F2" s="122"/>
      <c r="G2" s="122"/>
      <c r="H2" s="82"/>
      <c r="I2" s="123"/>
      <c r="J2" s="122"/>
      <c r="K2" s="122"/>
      <c r="L2" s="122"/>
    </row>
    <row r="3" spans="1:12" s="59" customFormat="1" ht="13.5">
      <c r="A3" s="121"/>
      <c r="B3" s="120"/>
      <c r="C3" s="177" t="s">
        <v>73</v>
      </c>
      <c r="D3" s="179" t="s">
        <v>69</v>
      </c>
      <c r="E3" s="91"/>
      <c r="F3" s="91"/>
      <c r="G3" s="85"/>
      <c r="H3" s="175"/>
      <c r="I3" s="175"/>
      <c r="J3" s="174"/>
      <c r="K3" s="174"/>
      <c r="L3" s="85"/>
    </row>
    <row r="4" spans="1:12" s="59" customFormat="1" ht="13.5" thickBot="1">
      <c r="A4" s="115" t="s">
        <v>68</v>
      </c>
      <c r="B4" s="119"/>
      <c r="C4" s="178"/>
      <c r="D4" s="180"/>
      <c r="E4" s="91"/>
      <c r="F4" s="85"/>
      <c r="G4" s="85"/>
      <c r="H4" s="175"/>
      <c r="I4" s="175"/>
      <c r="J4" s="125"/>
      <c r="K4" s="125"/>
      <c r="L4" s="85"/>
    </row>
    <row r="5" spans="1:12" s="59" customFormat="1" ht="13.5">
      <c r="A5" s="118"/>
      <c r="B5" s="117"/>
      <c r="C5" s="132" t="s">
        <v>70</v>
      </c>
      <c r="D5" s="133" t="s">
        <v>71</v>
      </c>
      <c r="E5" s="91"/>
      <c r="F5" s="91"/>
      <c r="G5" s="126"/>
      <c r="H5" s="126"/>
      <c r="I5" s="126"/>
      <c r="J5" s="85"/>
      <c r="K5" s="85"/>
      <c r="L5" s="85"/>
    </row>
    <row r="6" spans="1:12" s="59" customFormat="1" ht="13.5">
      <c r="A6" s="118"/>
      <c r="B6" s="91"/>
      <c r="C6" s="134" t="s">
        <v>80</v>
      </c>
      <c r="D6" s="135" t="s">
        <v>80</v>
      </c>
      <c r="E6" s="91"/>
      <c r="F6" s="85"/>
      <c r="G6" s="102"/>
      <c r="H6" s="102"/>
      <c r="I6" s="102"/>
      <c r="J6" s="101"/>
      <c r="K6" s="100"/>
      <c r="L6" s="100"/>
    </row>
    <row r="7" spans="1:12" s="59" customFormat="1" ht="13.5">
      <c r="A7" s="116" t="s">
        <v>67</v>
      </c>
      <c r="B7" s="136"/>
      <c r="C7" s="137">
        <v>462858</v>
      </c>
      <c r="D7" s="138">
        <v>2.385329841981774</v>
      </c>
      <c r="E7" s="91"/>
      <c r="F7" s="91"/>
      <c r="G7" s="102"/>
      <c r="H7" s="102"/>
      <c r="I7" s="102"/>
      <c r="J7" s="101"/>
      <c r="K7" s="100"/>
      <c r="L7" s="100"/>
    </row>
    <row r="8" spans="1:12" s="59" customFormat="1" ht="13.5">
      <c r="A8" s="115" t="s">
        <v>66</v>
      </c>
      <c r="B8" s="91"/>
      <c r="C8" s="139">
        <v>175408</v>
      </c>
      <c r="D8" s="140">
        <v>2.2868854328194836</v>
      </c>
      <c r="E8" s="91"/>
      <c r="F8" s="91"/>
      <c r="G8" s="102"/>
      <c r="H8" s="102"/>
      <c r="I8" s="102"/>
      <c r="J8" s="101"/>
      <c r="K8" s="100"/>
      <c r="L8" s="100"/>
    </row>
    <row r="9" spans="1:12" s="59" customFormat="1" ht="13.5">
      <c r="A9" s="115" t="s">
        <v>9</v>
      </c>
      <c r="B9" s="91"/>
      <c r="C9" s="139">
        <v>69965</v>
      </c>
      <c r="D9" s="140">
        <v>2.358736511112699</v>
      </c>
      <c r="E9" s="91"/>
      <c r="F9" s="91"/>
      <c r="G9" s="102"/>
      <c r="H9" s="102"/>
      <c r="I9" s="102"/>
      <c r="J9" s="101"/>
      <c r="K9" s="100"/>
      <c r="L9" s="100"/>
    </row>
    <row r="10" spans="1:12" s="59" customFormat="1" ht="13.5">
      <c r="A10" s="115" t="s">
        <v>10</v>
      </c>
      <c r="B10" s="91"/>
      <c r="C10" s="139">
        <v>51751</v>
      </c>
      <c r="D10" s="140">
        <v>2.418484666962957</v>
      </c>
      <c r="E10" s="91"/>
      <c r="F10" s="91"/>
      <c r="G10" s="102"/>
      <c r="H10" s="102"/>
      <c r="I10" s="102"/>
      <c r="J10" s="101"/>
      <c r="K10" s="100"/>
      <c r="L10" s="100"/>
    </row>
    <row r="11" spans="1:12" s="59" customFormat="1" ht="13.5">
      <c r="A11" s="115" t="s">
        <v>11</v>
      </c>
      <c r="B11" s="91"/>
      <c r="C11" s="139">
        <v>22678</v>
      </c>
      <c r="D11" s="140">
        <v>2.3851309639297997</v>
      </c>
      <c r="E11" s="91"/>
      <c r="F11" s="91"/>
      <c r="G11" s="102"/>
      <c r="H11" s="102"/>
      <c r="I11" s="102"/>
      <c r="J11" s="101"/>
      <c r="K11" s="100"/>
      <c r="L11" s="100"/>
    </row>
    <row r="12" spans="1:12" s="59" customFormat="1" ht="13.5">
      <c r="A12" s="115" t="s">
        <v>12</v>
      </c>
      <c r="B12" s="91"/>
      <c r="C12" s="139">
        <v>19498</v>
      </c>
      <c r="D12" s="140">
        <v>2.3705508257257155</v>
      </c>
      <c r="E12" s="91"/>
      <c r="F12" s="91"/>
      <c r="G12" s="102"/>
      <c r="H12" s="102"/>
      <c r="I12" s="102"/>
      <c r="J12" s="101"/>
      <c r="K12" s="100"/>
      <c r="L12" s="100"/>
    </row>
    <row r="13" spans="1:12" s="59" customFormat="1" ht="13.5">
      <c r="A13" s="115" t="s">
        <v>13</v>
      </c>
      <c r="B13" s="91"/>
      <c r="C13" s="139">
        <v>24815</v>
      </c>
      <c r="D13" s="140">
        <v>2.48885754583921</v>
      </c>
      <c r="E13" s="91"/>
      <c r="F13" s="91"/>
      <c r="G13" s="102"/>
      <c r="H13" s="102"/>
      <c r="I13" s="102"/>
      <c r="J13" s="101"/>
      <c r="K13" s="100"/>
      <c r="L13" s="100"/>
    </row>
    <row r="14" spans="1:12" s="59" customFormat="1" ht="13.5">
      <c r="A14" s="115" t="s">
        <v>14</v>
      </c>
      <c r="B14" s="91"/>
      <c r="C14" s="139">
        <v>7952</v>
      </c>
      <c r="D14" s="140">
        <v>2.3615442655935612</v>
      </c>
      <c r="E14" s="91"/>
      <c r="F14" s="91"/>
      <c r="G14" s="102"/>
      <c r="H14" s="102"/>
      <c r="I14" s="102"/>
      <c r="J14" s="101"/>
      <c r="K14" s="100"/>
      <c r="L14" s="100"/>
    </row>
    <row r="15" spans="1:12" s="59" customFormat="1" ht="13.5">
      <c r="A15" s="115" t="s">
        <v>15</v>
      </c>
      <c r="B15" s="91"/>
      <c r="C15" s="139">
        <v>12004</v>
      </c>
      <c r="D15" s="140">
        <v>2.556064645118294</v>
      </c>
      <c r="E15" s="91"/>
      <c r="F15" s="91"/>
      <c r="G15" s="102"/>
      <c r="H15" s="102"/>
      <c r="I15" s="102"/>
      <c r="J15" s="101"/>
      <c r="K15" s="100"/>
      <c r="L15" s="100"/>
    </row>
    <row r="16" spans="1:12" s="59" customFormat="1" ht="13.5">
      <c r="A16" s="115" t="s">
        <v>16</v>
      </c>
      <c r="B16" s="91"/>
      <c r="C16" s="139">
        <v>8568</v>
      </c>
      <c r="D16" s="140">
        <v>2.280877889329909</v>
      </c>
      <c r="E16" s="91"/>
      <c r="F16" s="91"/>
      <c r="G16" s="102"/>
      <c r="H16" s="102"/>
      <c r="I16" s="102"/>
      <c r="J16" s="101"/>
      <c r="K16" s="100"/>
      <c r="L16" s="100"/>
    </row>
    <row r="17" spans="1:12" s="59" customFormat="1" ht="13.5" customHeight="1">
      <c r="A17" s="114" t="s">
        <v>65</v>
      </c>
      <c r="B17" s="113"/>
      <c r="C17" s="141">
        <v>392639</v>
      </c>
      <c r="D17" s="138">
        <v>2.349226643303391</v>
      </c>
      <c r="E17" s="176"/>
      <c r="F17" s="127"/>
      <c r="G17" s="102"/>
      <c r="H17" s="102"/>
      <c r="I17" s="102"/>
      <c r="J17" s="101"/>
      <c r="K17" s="100"/>
      <c r="L17" s="100"/>
    </row>
    <row r="18" spans="1:12" s="59" customFormat="1" ht="13.5">
      <c r="A18" s="167" t="s">
        <v>19</v>
      </c>
      <c r="B18" s="109" t="s">
        <v>20</v>
      </c>
      <c r="C18" s="139">
        <v>9967</v>
      </c>
      <c r="D18" s="140">
        <v>2.549413063108257</v>
      </c>
      <c r="E18" s="176"/>
      <c r="F18" s="127"/>
      <c r="G18" s="102"/>
      <c r="H18" s="102"/>
      <c r="I18" s="102"/>
      <c r="J18" s="101"/>
      <c r="K18" s="100"/>
      <c r="L18" s="100"/>
    </row>
    <row r="19" spans="1:12" s="59" customFormat="1" ht="13.5" customHeight="1">
      <c r="A19" s="168"/>
      <c r="B19" s="107" t="s">
        <v>18</v>
      </c>
      <c r="C19" s="139">
        <v>9967</v>
      </c>
      <c r="D19" s="138">
        <v>2.549413063108257</v>
      </c>
      <c r="E19" s="176"/>
      <c r="F19" s="127"/>
      <c r="G19" s="128"/>
      <c r="H19" s="128"/>
      <c r="I19" s="128"/>
      <c r="J19" s="129"/>
      <c r="K19" s="100"/>
      <c r="L19" s="100"/>
    </row>
    <row r="20" spans="1:12" s="59" customFormat="1" ht="13.5">
      <c r="A20" s="167" t="s">
        <v>21</v>
      </c>
      <c r="B20" s="109" t="s">
        <v>22</v>
      </c>
      <c r="C20" s="142">
        <v>3914</v>
      </c>
      <c r="D20" s="143">
        <v>2.377107818088912</v>
      </c>
      <c r="E20" s="176"/>
      <c r="F20" s="127"/>
      <c r="G20" s="102"/>
      <c r="H20" s="102"/>
      <c r="I20" s="102"/>
      <c r="J20" s="101"/>
      <c r="K20" s="100"/>
      <c r="L20" s="100"/>
    </row>
    <row r="21" spans="1:12" s="59" customFormat="1" ht="13.5" customHeight="1">
      <c r="A21" s="168"/>
      <c r="B21" s="107" t="s">
        <v>18</v>
      </c>
      <c r="C21" s="144">
        <v>3914</v>
      </c>
      <c r="D21" s="145">
        <v>2.377107818088912</v>
      </c>
      <c r="E21" s="173"/>
      <c r="F21" s="127"/>
      <c r="G21" s="102"/>
      <c r="H21" s="102"/>
      <c r="I21" s="102"/>
      <c r="J21" s="101"/>
      <c r="K21" s="100"/>
      <c r="L21" s="100"/>
    </row>
    <row r="22" spans="1:12" s="59" customFormat="1" ht="13.5">
      <c r="A22" s="181" t="s">
        <v>23</v>
      </c>
      <c r="B22" s="109" t="s">
        <v>24</v>
      </c>
      <c r="C22" s="139">
        <v>7606</v>
      </c>
      <c r="D22" s="140">
        <v>2.5777018143570865</v>
      </c>
      <c r="E22" s="173"/>
      <c r="F22" s="127"/>
      <c r="G22" s="102"/>
      <c r="H22" s="102"/>
      <c r="I22" s="102"/>
      <c r="J22" s="101"/>
      <c r="K22" s="100"/>
      <c r="L22" s="100"/>
    </row>
    <row r="23" spans="1:12" s="59" customFormat="1" ht="13.5">
      <c r="A23" s="182"/>
      <c r="B23" s="109" t="s">
        <v>25</v>
      </c>
      <c r="C23" s="139">
        <v>2915</v>
      </c>
      <c r="D23" s="140">
        <v>2.5197255574614066</v>
      </c>
      <c r="E23" s="173"/>
      <c r="F23" s="127"/>
      <c r="G23" s="102"/>
      <c r="H23" s="102"/>
      <c r="I23" s="102"/>
      <c r="J23" s="101"/>
      <c r="K23" s="100"/>
      <c r="L23" s="100"/>
    </row>
    <row r="24" spans="1:12" s="59" customFormat="1" ht="13.5" customHeight="1">
      <c r="A24" s="183"/>
      <c r="B24" s="107" t="s">
        <v>18</v>
      </c>
      <c r="C24" s="146">
        <v>10521</v>
      </c>
      <c r="D24" s="138">
        <v>2.561638627506891</v>
      </c>
      <c r="E24" s="130"/>
      <c r="F24" s="127"/>
      <c r="G24" s="102"/>
      <c r="H24" s="102"/>
      <c r="I24" s="102"/>
      <c r="J24" s="101"/>
      <c r="K24" s="100"/>
      <c r="L24" s="100"/>
    </row>
    <row r="25" spans="1:12" s="59" customFormat="1" ht="13.5">
      <c r="A25" s="112"/>
      <c r="B25" s="109" t="s">
        <v>26</v>
      </c>
      <c r="C25" s="139">
        <v>8678</v>
      </c>
      <c r="D25" s="140">
        <v>2.4227932703387878</v>
      </c>
      <c r="E25" s="127"/>
      <c r="F25" s="127"/>
      <c r="G25" s="102"/>
      <c r="H25" s="102"/>
      <c r="I25" s="102"/>
      <c r="J25" s="101"/>
      <c r="K25" s="100"/>
      <c r="L25" s="100"/>
    </row>
    <row r="26" spans="1:12" s="59" customFormat="1" ht="13.5">
      <c r="A26" s="110" t="s">
        <v>44</v>
      </c>
      <c r="B26" s="109" t="s">
        <v>27</v>
      </c>
      <c r="C26" s="139">
        <v>6376</v>
      </c>
      <c r="D26" s="140">
        <v>2.724749058971142</v>
      </c>
      <c r="E26" s="130"/>
      <c r="F26" s="127"/>
      <c r="G26" s="102"/>
      <c r="H26" s="102"/>
      <c r="I26" s="102"/>
      <c r="J26" s="101"/>
      <c r="K26" s="100"/>
      <c r="L26" s="100"/>
    </row>
    <row r="27" spans="1:12" s="59" customFormat="1" ht="13.5" customHeight="1">
      <c r="A27" s="112"/>
      <c r="B27" s="109" t="s">
        <v>28</v>
      </c>
      <c r="C27" s="139">
        <v>509</v>
      </c>
      <c r="D27" s="140">
        <v>2.1394891944990175</v>
      </c>
      <c r="E27" s="127"/>
      <c r="F27" s="127"/>
      <c r="G27" s="102"/>
      <c r="H27" s="102"/>
      <c r="I27" s="102"/>
      <c r="J27" s="101"/>
      <c r="K27" s="100"/>
      <c r="L27" s="100"/>
    </row>
    <row r="28" spans="1:12" s="59" customFormat="1" ht="13.5">
      <c r="A28" s="110" t="s">
        <v>45</v>
      </c>
      <c r="B28" s="109" t="s">
        <v>29</v>
      </c>
      <c r="C28" s="139">
        <v>1958</v>
      </c>
      <c r="D28" s="140">
        <v>2.671603677221655</v>
      </c>
      <c r="E28" s="130"/>
      <c r="F28" s="127"/>
      <c r="G28" s="102"/>
      <c r="H28" s="102"/>
      <c r="I28" s="102"/>
      <c r="J28" s="101"/>
      <c r="K28" s="100"/>
      <c r="L28" s="100"/>
    </row>
    <row r="29" spans="1:12" s="59" customFormat="1" ht="13.5">
      <c r="A29" s="112"/>
      <c r="B29" s="109" t="s">
        <v>30</v>
      </c>
      <c r="C29" s="139">
        <v>5936</v>
      </c>
      <c r="D29" s="140">
        <v>2.713780323450135</v>
      </c>
      <c r="E29" s="127"/>
      <c r="F29" s="127"/>
      <c r="G29" s="102"/>
      <c r="H29" s="102"/>
      <c r="I29" s="102"/>
      <c r="J29" s="101"/>
      <c r="K29" s="100"/>
      <c r="L29" s="100"/>
    </row>
    <row r="30" spans="1:12" s="59" customFormat="1" ht="13.5">
      <c r="A30" s="110" t="s">
        <v>46</v>
      </c>
      <c r="B30" s="109" t="s">
        <v>31</v>
      </c>
      <c r="C30" s="139">
        <v>3940</v>
      </c>
      <c r="D30" s="140">
        <v>2.6394316163410303</v>
      </c>
      <c r="E30" s="130"/>
      <c r="F30" s="127"/>
      <c r="G30" s="102"/>
      <c r="H30" s="102"/>
      <c r="I30" s="102"/>
      <c r="J30" s="101"/>
      <c r="K30" s="100"/>
      <c r="L30" s="100"/>
    </row>
    <row r="31" spans="1:12" s="59" customFormat="1" ht="13.5" customHeight="1">
      <c r="A31" s="111"/>
      <c r="B31" s="107" t="s">
        <v>18</v>
      </c>
      <c r="C31" s="146">
        <v>27397</v>
      </c>
      <c r="D31" s="138">
        <v>2.5994816950761033</v>
      </c>
      <c r="E31" s="171"/>
      <c r="F31" s="127"/>
      <c r="G31" s="102"/>
      <c r="H31" s="102"/>
      <c r="I31" s="102"/>
      <c r="J31" s="101"/>
      <c r="K31" s="100"/>
      <c r="L31" s="100"/>
    </row>
    <row r="32" spans="1:12" s="59" customFormat="1" ht="13.5">
      <c r="A32" s="181" t="s">
        <v>47</v>
      </c>
      <c r="B32" s="109" t="s">
        <v>32</v>
      </c>
      <c r="C32" s="139">
        <v>6824</v>
      </c>
      <c r="D32" s="140">
        <v>2.6645662368112544</v>
      </c>
      <c r="E32" s="172"/>
      <c r="F32" s="127"/>
      <c r="G32" s="102"/>
      <c r="H32" s="102"/>
      <c r="I32" s="102"/>
      <c r="J32" s="101"/>
      <c r="K32" s="100"/>
      <c r="L32" s="100"/>
    </row>
    <row r="33" spans="1:12" s="59" customFormat="1" ht="13.5">
      <c r="A33" s="184"/>
      <c r="B33" s="109" t="s">
        <v>33</v>
      </c>
      <c r="C33" s="139">
        <v>688</v>
      </c>
      <c r="D33" s="140">
        <v>2.5276162790697674</v>
      </c>
      <c r="E33" s="172"/>
      <c r="F33" s="127"/>
      <c r="G33" s="102"/>
      <c r="H33" s="102"/>
      <c r="I33" s="102"/>
      <c r="J33" s="101"/>
      <c r="K33" s="100"/>
      <c r="L33" s="100"/>
    </row>
    <row r="34" spans="1:12" s="59" customFormat="1" ht="13.5" customHeight="1">
      <c r="A34" s="184"/>
      <c r="B34" s="109" t="s">
        <v>34</v>
      </c>
      <c r="C34" s="139">
        <v>1128</v>
      </c>
      <c r="D34" s="140">
        <v>2.4893617021276597</v>
      </c>
      <c r="E34" s="172"/>
      <c r="F34" s="127"/>
      <c r="G34" s="102"/>
      <c r="H34" s="102"/>
      <c r="I34" s="102"/>
      <c r="J34" s="101"/>
      <c r="K34" s="100"/>
      <c r="L34" s="100"/>
    </row>
    <row r="35" spans="1:12" s="59" customFormat="1" ht="13.5">
      <c r="A35" s="184"/>
      <c r="B35" s="109" t="s">
        <v>35</v>
      </c>
      <c r="C35" s="139">
        <v>2332</v>
      </c>
      <c r="D35" s="140">
        <v>2.3546586517818806</v>
      </c>
      <c r="E35" s="172"/>
      <c r="F35" s="127"/>
      <c r="G35" s="102"/>
      <c r="H35" s="102"/>
      <c r="I35" s="102"/>
      <c r="J35" s="101"/>
      <c r="K35" s="100"/>
      <c r="L35" s="100"/>
    </row>
    <row r="36" spans="1:12" s="59" customFormat="1" ht="13.5">
      <c r="A36" s="185"/>
      <c r="B36" s="107" t="s">
        <v>18</v>
      </c>
      <c r="C36" s="146">
        <v>10972</v>
      </c>
      <c r="D36" s="138">
        <v>2.571090047393365</v>
      </c>
      <c r="E36" s="127"/>
      <c r="F36" s="127"/>
      <c r="G36" s="102"/>
      <c r="H36" s="102"/>
      <c r="I36" s="102"/>
      <c r="J36" s="101"/>
      <c r="K36" s="100"/>
      <c r="L36" s="100"/>
    </row>
    <row r="37" spans="1:12" s="59" customFormat="1" ht="13.5">
      <c r="A37" s="110" t="s">
        <v>48</v>
      </c>
      <c r="B37" s="109" t="s">
        <v>36</v>
      </c>
      <c r="C37" s="139">
        <v>4678</v>
      </c>
      <c r="D37" s="140">
        <v>2.7265925609234714</v>
      </c>
      <c r="E37" s="127"/>
      <c r="F37" s="127"/>
      <c r="G37" s="102"/>
      <c r="H37" s="102"/>
      <c r="I37" s="102"/>
      <c r="J37" s="101"/>
      <c r="K37" s="100"/>
      <c r="L37" s="100"/>
    </row>
    <row r="38" spans="1:12" s="59" customFormat="1" ht="13.5">
      <c r="A38" s="110" t="s">
        <v>49</v>
      </c>
      <c r="B38" s="109" t="s">
        <v>37</v>
      </c>
      <c r="C38" s="139">
        <v>1493</v>
      </c>
      <c r="D38" s="140">
        <v>2.6430006697923645</v>
      </c>
      <c r="E38" s="127"/>
      <c r="F38" s="127"/>
      <c r="G38" s="102"/>
      <c r="H38" s="102"/>
      <c r="I38" s="102"/>
      <c r="J38" s="101"/>
      <c r="K38" s="100"/>
      <c r="L38" s="100"/>
    </row>
    <row r="39" spans="1:12" s="59" customFormat="1" ht="13.5" customHeight="1">
      <c r="A39" s="110" t="s">
        <v>50</v>
      </c>
      <c r="B39" s="109" t="s">
        <v>38</v>
      </c>
      <c r="C39" s="139">
        <v>1277</v>
      </c>
      <c r="D39" s="140">
        <v>3.043852779953015</v>
      </c>
      <c r="E39" s="127"/>
      <c r="F39" s="127"/>
      <c r="G39" s="102"/>
      <c r="H39" s="102"/>
      <c r="I39" s="102"/>
      <c r="J39" s="101"/>
      <c r="K39" s="100"/>
      <c r="L39" s="100"/>
    </row>
    <row r="40" spans="1:12" s="59" customFormat="1" ht="13.5">
      <c r="A40" s="108" t="s">
        <v>46</v>
      </c>
      <c r="B40" s="107" t="s">
        <v>18</v>
      </c>
      <c r="C40" s="146">
        <v>7448</v>
      </c>
      <c r="D40" s="138">
        <v>2.7642320085929106</v>
      </c>
      <c r="E40" s="130"/>
      <c r="F40" s="130"/>
      <c r="G40" s="102"/>
      <c r="H40" s="102"/>
      <c r="I40" s="102"/>
      <c r="J40" s="101"/>
      <c r="K40" s="100"/>
      <c r="L40" s="100"/>
    </row>
    <row r="41" spans="1:12" s="59" customFormat="1" ht="15" thickBot="1">
      <c r="A41" s="106" t="s">
        <v>39</v>
      </c>
      <c r="B41" s="105"/>
      <c r="C41" s="147">
        <v>70219</v>
      </c>
      <c r="D41" s="148">
        <v>2.5872057420356316</v>
      </c>
      <c r="E41" s="91"/>
      <c r="F41" s="131"/>
      <c r="G41" s="131"/>
      <c r="H41" s="131"/>
      <c r="I41" s="131"/>
      <c r="J41" s="131"/>
      <c r="K41" s="131"/>
      <c r="L41" s="131"/>
    </row>
    <row r="42" spans="1:12" ht="14.25">
      <c r="A42" s="149" t="s">
        <v>81</v>
      </c>
      <c r="B42" s="104"/>
      <c r="C42" s="131"/>
      <c r="D42" s="131"/>
      <c r="E42" s="103"/>
      <c r="F42" s="9"/>
      <c r="G42" s="102"/>
      <c r="H42" s="102"/>
      <c r="I42" s="102"/>
      <c r="J42" s="101"/>
      <c r="K42" s="100"/>
      <c r="L42" s="100"/>
    </row>
    <row r="43" spans="1:4" ht="14.25">
      <c r="A43" s="149" t="s">
        <v>82</v>
      </c>
      <c r="B43" s="9"/>
      <c r="C43" s="102"/>
      <c r="D43" s="102"/>
    </row>
    <row r="44" spans="1:4" ht="13.5">
      <c r="A44" s="150"/>
      <c r="B44" s="85"/>
      <c r="C44" s="102"/>
      <c r="D44" s="102"/>
    </row>
    <row r="45" spans="1:4" ht="13.5">
      <c r="A45" s="85"/>
      <c r="B45" s="85"/>
      <c r="C45" s="102"/>
      <c r="D45" s="102"/>
    </row>
    <row r="46" spans="1:4" ht="15.75">
      <c r="A46" s="91"/>
      <c r="B46" s="85"/>
      <c r="C46" s="102"/>
      <c r="D46" s="153"/>
    </row>
    <row r="47" spans="1:4" ht="13.5">
      <c r="A47" s="85"/>
      <c r="B47" s="85"/>
      <c r="C47" s="102"/>
      <c r="D47" s="102"/>
    </row>
    <row r="48" spans="1:4" ht="13.5">
      <c r="A48" s="91"/>
      <c r="B48" s="85"/>
      <c r="C48" s="102"/>
      <c r="D48" s="102"/>
    </row>
    <row r="49" spans="1:4" ht="13.5">
      <c r="A49" s="85"/>
      <c r="B49" s="85"/>
      <c r="C49" s="102"/>
      <c r="D49" s="102"/>
    </row>
    <row r="50" spans="1:4" ht="13.5">
      <c r="A50" s="91"/>
      <c r="B50" s="85"/>
      <c r="C50" s="102"/>
      <c r="D50" s="102"/>
    </row>
    <row r="51" spans="1:4" ht="13.5">
      <c r="A51" s="91"/>
      <c r="B51" s="85"/>
      <c r="C51" s="102"/>
      <c r="D51" s="102"/>
    </row>
    <row r="52" spans="1:4" ht="13.5">
      <c r="A52" s="85"/>
      <c r="B52" s="85"/>
      <c r="C52" s="102"/>
      <c r="D52" s="102"/>
    </row>
    <row r="53" spans="1:4" ht="13.5">
      <c r="A53" s="85"/>
      <c r="B53" s="85"/>
      <c r="C53" s="102"/>
      <c r="D53" s="102"/>
    </row>
    <row r="54" spans="1:4" ht="13.5">
      <c r="A54" s="85"/>
      <c r="B54" s="85"/>
      <c r="C54" s="102"/>
      <c r="D54" s="102"/>
    </row>
    <row r="55" spans="1:4" ht="13.5">
      <c r="A55" s="85"/>
      <c r="B55" s="85"/>
      <c r="C55" s="102"/>
      <c r="D55" s="102"/>
    </row>
    <row r="56" spans="1:4" ht="13.5">
      <c r="A56" s="91"/>
      <c r="B56" s="91"/>
      <c r="C56" s="102"/>
      <c r="D56" s="102"/>
    </row>
    <row r="57" spans="1:4" ht="13.5">
      <c r="A57" s="91"/>
      <c r="B57" s="91"/>
      <c r="C57" s="102"/>
      <c r="D57" s="102"/>
    </row>
    <row r="58" spans="2:4" ht="14.25">
      <c r="B58" s="122"/>
      <c r="C58" s="122"/>
      <c r="D58" s="122"/>
    </row>
    <row r="59" spans="1:4" ht="14.25">
      <c r="A59" s="27"/>
      <c r="B59" s="27"/>
      <c r="C59" s="27"/>
      <c r="D59" s="27"/>
    </row>
    <row r="61" spans="1:3" ht="14.25">
      <c r="A61" s="131"/>
      <c r="B61" s="131"/>
      <c r="C61" s="131"/>
    </row>
    <row r="62" spans="1:3" ht="14.25">
      <c r="A62" s="131"/>
      <c r="B62" s="152"/>
      <c r="C62" s="131"/>
    </row>
    <row r="63" spans="1:3" ht="14.25">
      <c r="A63" s="91"/>
      <c r="B63" s="91"/>
      <c r="C63" s="131"/>
    </row>
    <row r="64" spans="1:3" ht="14.25">
      <c r="A64" s="91"/>
      <c r="B64" s="85"/>
      <c r="C64" s="131"/>
    </row>
    <row r="65" spans="1:3" ht="14.25">
      <c r="A65" s="91"/>
      <c r="B65" s="91"/>
      <c r="C65" s="131"/>
    </row>
    <row r="66" spans="1:3" ht="14.25">
      <c r="A66" s="91"/>
      <c r="B66" s="85"/>
      <c r="C66" s="131"/>
    </row>
    <row r="67" spans="1:3" ht="14.25">
      <c r="A67" s="131"/>
      <c r="B67" s="91"/>
      <c r="C67" s="131"/>
    </row>
    <row r="68" spans="1:3" ht="14.25">
      <c r="A68" s="91"/>
      <c r="B68" s="91"/>
      <c r="C68" s="131"/>
    </row>
    <row r="69" spans="1:3" ht="14.25">
      <c r="A69" s="91"/>
      <c r="B69" s="91"/>
      <c r="C69" s="131"/>
    </row>
    <row r="70" spans="1:3" ht="14.25">
      <c r="A70" s="91"/>
      <c r="B70" s="91"/>
      <c r="C70" s="131"/>
    </row>
    <row r="71" spans="1:3" ht="14.25">
      <c r="A71" s="91"/>
      <c r="B71" s="91"/>
      <c r="C71" s="131"/>
    </row>
    <row r="72" spans="1:3" ht="14.25">
      <c r="A72" s="91"/>
      <c r="B72" s="91"/>
      <c r="C72" s="131"/>
    </row>
    <row r="73" spans="1:3" ht="14.25">
      <c r="A73" s="91"/>
      <c r="B73" s="91"/>
      <c r="C73" s="131"/>
    </row>
    <row r="74" spans="1:3" ht="14.25">
      <c r="A74" s="91"/>
      <c r="B74" s="91"/>
      <c r="C74" s="131"/>
    </row>
    <row r="75" spans="1:3" ht="14.25">
      <c r="A75" s="91"/>
      <c r="B75" s="91"/>
      <c r="C75" s="131"/>
    </row>
    <row r="76" spans="1:3" ht="14.25">
      <c r="A76" s="85"/>
      <c r="B76" s="85"/>
      <c r="C76" s="131"/>
    </row>
    <row r="77" spans="1:3" ht="14.25">
      <c r="A77" s="85"/>
      <c r="B77" s="85"/>
      <c r="C77" s="131"/>
    </row>
    <row r="78" spans="1:3" ht="14.25">
      <c r="A78" s="85"/>
      <c r="B78" s="85"/>
      <c r="C78" s="131"/>
    </row>
    <row r="79" spans="1:3" ht="14.25">
      <c r="A79" s="85"/>
      <c r="B79" s="85"/>
      <c r="C79" s="131"/>
    </row>
    <row r="80" spans="1:3" ht="14.25">
      <c r="A80" s="85"/>
      <c r="B80" s="85"/>
      <c r="C80" s="131"/>
    </row>
    <row r="81" spans="1:3" ht="14.25">
      <c r="A81" s="91"/>
      <c r="B81" s="85"/>
      <c r="C81" s="131"/>
    </row>
    <row r="82" spans="1:3" ht="14.25">
      <c r="A82" s="85"/>
      <c r="B82" s="85"/>
      <c r="C82" s="131"/>
    </row>
    <row r="83" spans="1:3" ht="14.25">
      <c r="A83" s="85"/>
      <c r="B83" s="85"/>
      <c r="C83" s="131"/>
    </row>
    <row r="84" spans="1:3" ht="14.25">
      <c r="A84" s="85"/>
      <c r="B84" s="85"/>
      <c r="C84" s="131"/>
    </row>
    <row r="85" spans="1:3" ht="14.25">
      <c r="A85" s="85"/>
      <c r="B85" s="85"/>
      <c r="C85" s="131"/>
    </row>
    <row r="86" spans="1:3" ht="14.25">
      <c r="A86" s="85"/>
      <c r="B86" s="85"/>
      <c r="C86" s="131"/>
    </row>
    <row r="87" spans="1:3" ht="14.25">
      <c r="A87" s="85"/>
      <c r="B87" s="85"/>
      <c r="C87" s="131"/>
    </row>
    <row r="88" spans="1:3" ht="14.25">
      <c r="A88" s="85"/>
      <c r="B88" s="85"/>
      <c r="C88" s="131"/>
    </row>
    <row r="89" spans="1:3" ht="14.25">
      <c r="A89" s="85"/>
      <c r="B89" s="85"/>
      <c r="C89" s="131"/>
    </row>
    <row r="90" spans="1:3" ht="14.25">
      <c r="A90" s="85"/>
      <c r="B90" s="85"/>
      <c r="C90" s="131"/>
    </row>
    <row r="91" spans="1:3" ht="14.25">
      <c r="A91" s="85"/>
      <c r="B91" s="85"/>
      <c r="C91" s="131"/>
    </row>
    <row r="92" spans="1:3" ht="14.25">
      <c r="A92" s="91"/>
      <c r="B92" s="85"/>
      <c r="C92" s="131"/>
    </row>
    <row r="93" spans="1:3" ht="14.25">
      <c r="A93" s="85"/>
      <c r="B93" s="85"/>
      <c r="C93" s="131"/>
    </row>
    <row r="94" spans="1:3" ht="14.25">
      <c r="A94" s="91"/>
      <c r="B94" s="85"/>
      <c r="C94" s="131"/>
    </row>
    <row r="95" spans="1:3" ht="14.25">
      <c r="A95" s="85"/>
      <c r="B95" s="85"/>
      <c r="C95" s="131"/>
    </row>
    <row r="96" spans="1:3" ht="14.25">
      <c r="A96" s="91"/>
      <c r="B96" s="85"/>
      <c r="C96" s="131"/>
    </row>
    <row r="97" spans="1:3" ht="14.25">
      <c r="A97" s="85"/>
      <c r="B97" s="85"/>
      <c r="C97" s="131"/>
    </row>
    <row r="98" spans="1:3" ht="14.25">
      <c r="A98" s="91"/>
      <c r="B98" s="131"/>
      <c r="C98" s="131"/>
    </row>
    <row r="99" spans="1:3" ht="14.25">
      <c r="A99" s="91"/>
      <c r="B99" s="131"/>
      <c r="C99" s="131"/>
    </row>
    <row r="100" spans="1:3" ht="14.25">
      <c r="A100" s="85"/>
      <c r="B100" s="131"/>
      <c r="C100" s="131"/>
    </row>
    <row r="101" spans="1:3" ht="14.25">
      <c r="A101" s="91"/>
      <c r="B101" s="85"/>
      <c r="C101" s="131"/>
    </row>
    <row r="102" spans="1:3" ht="14.25">
      <c r="A102" s="85"/>
      <c r="B102" s="131"/>
      <c r="C102" s="131"/>
    </row>
    <row r="103" spans="1:3" ht="14.25">
      <c r="A103" s="91"/>
      <c r="B103" s="131"/>
      <c r="C103" s="131"/>
    </row>
    <row r="104" spans="1:3" ht="14.25">
      <c r="A104" s="85"/>
      <c r="B104" s="131"/>
      <c r="C104" s="131"/>
    </row>
    <row r="105" spans="1:3" ht="14.25">
      <c r="A105" s="91"/>
      <c r="B105" s="85"/>
      <c r="C105" s="131"/>
    </row>
    <row r="106" spans="1:3" ht="14.25">
      <c r="A106" s="85"/>
      <c r="B106" s="85"/>
      <c r="C106" s="131"/>
    </row>
    <row r="107" spans="1:3" ht="14.25">
      <c r="A107" s="91"/>
      <c r="B107" s="85"/>
      <c r="C107" s="131"/>
    </row>
    <row r="108" spans="1:3" ht="14.25">
      <c r="A108" s="85"/>
      <c r="B108" s="85"/>
      <c r="C108" s="131"/>
    </row>
    <row r="109" spans="1:2" ht="14.25">
      <c r="A109" s="85"/>
      <c r="B109" s="85"/>
    </row>
    <row r="110" spans="1:2" ht="14.25">
      <c r="A110" s="85"/>
      <c r="B110" s="85"/>
    </row>
  </sheetData>
  <sheetProtection/>
  <mergeCells count="13">
    <mergeCell ref="C3:C4"/>
    <mergeCell ref="D3:D4"/>
    <mergeCell ref="A18:A19"/>
    <mergeCell ref="A20:A21"/>
    <mergeCell ref="A22:A24"/>
    <mergeCell ref="A32:A36"/>
    <mergeCell ref="E31:E35"/>
    <mergeCell ref="E21:E23"/>
    <mergeCell ref="J3:K3"/>
    <mergeCell ref="H4:I4"/>
    <mergeCell ref="H3:I3"/>
    <mergeCell ref="E17:E18"/>
    <mergeCell ref="E19:E20"/>
  </mergeCells>
  <printOptions/>
  <pageMargins left="0.787" right="0.787" top="0.984" bottom="0.984" header="0.512" footer="0.512"/>
  <pageSetup fitToHeight="1" fitToWidth="1" horizontalDpi="300" verticalDpi="300" orientation="portrait" paperSize="9" r:id="rId1"/>
  <colBreaks count="1" manualBreakCount="1">
    <brk id="1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井上 貴文</cp:lastModifiedBy>
  <cp:lastPrinted>2016-11-14T04:17:31Z</cp:lastPrinted>
  <dcterms:created xsi:type="dcterms:W3CDTF">2007-03-22T02:11:07Z</dcterms:created>
  <dcterms:modified xsi:type="dcterms:W3CDTF">2016-11-14T04:20:53Z</dcterms:modified>
  <cp:category/>
  <cp:version/>
  <cp:contentType/>
  <cp:contentStatus/>
</cp:coreProperties>
</file>