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<sst xmlns="http://schemas.openxmlformats.org/spreadsheetml/2006/main" count="970" uniqueCount="533">
  <si>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</si>
  <si>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</si>
  <si>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</si>
  <si>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</si>
  <si>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</si>
  <si>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</si>
  <si>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</si>
  <si>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</si>
  <si>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</si>
  <si>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</si>
  <si>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</si>
  <si>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</si>
  <si>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</si>
  <si>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</si>
  <si>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</si>
  <si>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</si>
  <si>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</si>
  <si>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</si>
  <si>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</si>
  <si>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</si>
  <si>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</si>
  <si>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</si>
  <si>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</si>
  <si>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</si>
  <si>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</si>
  <si>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</si>
  <si>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</si>
  <si>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</si>
  <si>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</si>
  <si>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</si>
  <si>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</si>
  <si>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</si>
  <si>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</si>
  <si>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</si>
  <si>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</si>
  <si>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</si>
  <si>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</si>
  <si>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</si>
  <si>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</si>
  <si>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</si>
  <si>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</si>
  <si>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</si>
  <si>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</si>
  <si>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</si>
  <si>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</si>
  <si>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</si>
  <si>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</si>
  <si>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</si>
  <si>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</si>
  <si>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</si>
  <si>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</si>
  <si>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</si>
  <si>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</si>
  <si>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</si>
  <si>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</si>
  <si>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</si>
  <si>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</si>
  <si>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</si>
  <si>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</si>
  <si>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</si>
  <si>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</si>
  <si>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</si>
  <si>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</si>
  <si>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</si>
  <si>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</si>
  <si>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</si>
  <si>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</si>
  <si>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</si>
  <si>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</si>
  <si>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</si>
  <si>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</si>
  <si>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</si>
  <si>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</si>
  <si>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</si>
  <si>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</si>
  <si>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</si>
  <si>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</si>
  <si>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</si>
  <si>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</si>
  <si>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</si>
  <si>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</si>
  <si>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</si>
  <si>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</si>
  <si>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</si>
  <si>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</si>
  <si>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</si>
  <si>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</si>
  <si>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</si>
  <si>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</si>
  <si>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</si>
  <si>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</si>
  <si>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</si>
  <si>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</si>
  <si>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</si>
  <si>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</si>
  <si>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</si>
  <si>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</si>
  <si>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</si>
  <si>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</si>
  <si>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</si>
  <si>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</si>
  <si>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</si>
  <si>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</si>
  <si>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</si>
  <si>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</si>
  <si>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</si>
  <si>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</si>
  <si>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</si>
  <si>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</si>
  <si>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</si>
  <si>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</si>
  <si>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</si>
  <si>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</si>
  <si>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</si>
  <si>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</si>
  <si>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</si>
  <si>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</si>
  <si>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</si>
  <si>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</si>
  <si>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</si>
  <si>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</si>
  <si>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</si>
  <si>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</si>
  <si>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</si>
  <si>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</si>
  <si>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</si>
  <si>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</si>
  <si>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</si>
  <si>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</si>
  <si>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</si>
  <si>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</si>
  <si>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</si>
  <si>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</si>
  <si>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</si>
  <si>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</si>
  <si>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</si>
  <si>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</si>
  <si>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</si>
  <si>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</si>
  <si>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</si>
  <si>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</si>
  <si>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</si>
  <si>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</si>
  <si>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</si>
  <si>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</si>
  <si>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</si>
  <si>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</si>
  <si>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</si>
  <si>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</si>
  <si>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</si>
  <si>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</si>
  <si>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</si>
  <si>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</si>
  <si>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</si>
  <si>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</si>
  <si>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</si>
  <si>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</si>
  <si>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</si>
  <si>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</si>
  <si>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</si>
  <si>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</si>
  <si>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</si>
  <si>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</si>
  <si>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</si>
  <si>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</si>
  <si>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</si>
  <si>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</si>
  <si>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</si>
  <si>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</si>
  <si>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</si>
  <si>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</si>
  <si>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</si>
  <si>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</si>
  <si>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</si>
  <si>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</si>
  <si>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</si>
  <si>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</si>
  <si>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</si>
  <si>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</si>
  <si>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</si>
  <si>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</si>
  <si>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</si>
  <si>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</si>
  <si>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</si>
  <si>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</si>
  <si>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</si>
  <si>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</si>
  <si>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</si>
  <si>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</si>
  <si>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</si>
  <si>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</si>
  <si>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</si>
  <si>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</si>
  <si>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</si>
  <si>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宮崎県川南町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</si>
  <si>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</si>
  <si>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</si>
  <si>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</si>
  <si>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</si>
  <si>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</si>
  <si>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</si>
  <si>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</si>
  <si>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</si>
  <si>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</si>
  <si>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</si>
  <si>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</si>
  <si>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</si>
  <si>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</si>
  <si>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</si>
  <si>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</si>
  <si>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</si>
  <si>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</si>
  <si>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</si>
  <si>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</si>
  <si>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</si>
  <si>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</si>
  <si>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</si>
  <si>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</si>
  <si>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</si>
  <si>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</si>
  <si>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</si>
  <si>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</si>
  <si>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</si>
  <si>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</si>
  <si>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</si>
  <si>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</si>
  <si>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</si>
  <si>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</si>
  <si>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</si>
  <si>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</si>
  <si>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</si>
  <si>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</si>
  <si>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</si>
  <si>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</si>
  <si>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</si>
  <si>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</si>
  <si>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</si>
  <si>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</si>
  <si>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</si>
  <si>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</si>
  <si>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</si>
  <si>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</si>
  <si>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</si>
  <si>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</si>
  <si>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</si>
  <si>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</si>
  <si>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</si>
  <si>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</si>
  <si>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</si>
  <si>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</si>
  <si>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</si>
  <si>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</si>
  <si>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</si>
  <si>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</si>
  <si>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</si>
  <si>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</si>
  <si>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</si>
  <si>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</si>
  <si>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</si>
  <si>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</si>
  <si>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</si>
  <si>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</si>
  <si>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</si>
  <si>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</si>
  <si>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</si>
  <si>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</si>
  <si>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</si>
  <si>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</si>
  <si>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</si>
  <si>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</si>
  <si>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</si>
  <si>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</si>
  <si>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</si>
  <si>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</si>
  <si>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</si>
  <si>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</si>
  <si>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</si>
  <si>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</si>
  <si>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</si>
  <si>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</si>
  <si>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</si>
  <si>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</si>
  <si>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</si>
  <si>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</si>
  <si>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</si>
  <si>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</si>
  <si>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</si>
  <si>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</si>
  <si>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</si>
  <si>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</si>
  <si>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</si>
  <si>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</si>
  <si>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</si>
  <si>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</si>
  <si>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</si>
  <si>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</si>
  <si>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</si>
  <si>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</si>
  <si>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</si>
  <si>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</si>
  <si>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</si>
  <si>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</si>
  <si>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</si>
  <si>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</si>
  <si>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</si>
  <si>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</si>
  <si>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</si>
  <si>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</si>
  <si>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</si>
  <si>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</si>
  <si>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</si>
  <si>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</si>
  <si>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</si>
  <si>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</si>
  <si>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</si>
  <si>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</si>
  <si>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</si>
  <si>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</si>
  <si>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</si>
  <si>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</si>
  <si>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</si>
  <si>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</si>
  <si>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</si>
  <si>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</si>
  <si>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</si>
  <si>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</si>
  <si>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</si>
  <si>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</si>
  <si>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</si>
  <si>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</si>
  <si>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</si>
  <si>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</si>
  <si>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</si>
  <si>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</si>
  <si>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</si>
  <si>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</si>
  <si>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</si>
  <si>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</si>
  <si>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</si>
  <si>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</si>
  <si>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</si>
  <si>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</si>
  <si>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</si>
  <si>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宮崎県川南町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</si>
  <si>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</si>
  <si>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</si>
  <si>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</si>
  <si>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</si>
  <si>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</si>
  <si>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</si>
  <si>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</si>
  <si>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</si>
  <si>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</si>
  <si>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</si>
  <si>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</si>
  <si>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</si>
  <si>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</si>
  <si>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</si>
  <si>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</si>
  <si>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</si>
  <si>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</si>
  <si>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</si>
  <si>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</si>
  <si>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</si>
  <si>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</si>
  <si>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</si>
  <si>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</si>
  <si>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</si>
  <si>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</si>
  <si>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</si>
  <si>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</si>
  <si>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</si>
  <si>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</si>
  <si>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</si>
  <si>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</si>
  <si>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</si>
  <si>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</si>
  <si>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</si>
  <si>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</si>
  <si>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</si>
  <si>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</si>
  <si>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</si>
  <si>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</si>
  <si>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</si>
  <si>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</si>
  <si>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</si>
  <si>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</si>
  <si>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</si>
  <si>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</si>
  <si>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</si>
  <si>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</si>
  <si>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</si>
  <si>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</si>
  <si>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</si>
  <si>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</si>
  <si>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</si>
  <si>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</si>
  <si>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</si>
  <si>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</si>
  <si>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</si>
  <si>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</si>
  <si>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</si>
  <si>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</si>
  <si>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</si>
  <si>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</si>
  <si>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</si>
  <si>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</si>
  <si>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</si>
  <si>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</si>
  <si>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</si>
  <si>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</si>
  <si>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</si>
  <si>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</si>
  <si>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</si>
  <si>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</si>
  <si>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</si>
  <si>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</si>
  <si>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</si>
  <si>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</si>
  <si>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</si>
  <si>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</si>
  <si>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</si>
  <si>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</si>
  <si>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</si>
  <si>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</si>
  <si>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</si>
  <si>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</si>
  <si>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</si>
  <si>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</si>
  <si>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</si>
  <si>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</si>
  <si>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</si>
  <si>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</si>
  <si>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</si>
  <si>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</si>
  <si>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</si>
  <si>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</si>
  <si>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</si>
  <si>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</si>
  <si>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</si>
  <si>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</si>
  <si>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</si>
  <si>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</si>
  <si>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</si>
  <si>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</si>
  <si>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</si>
  <si>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</si>
  <si>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</si>
  <si>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</si>
  <si>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</si>
  <si>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</si>
  <si>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</si>
  <si>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</si>
  <si>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</si>
  <si>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</si>
  <si>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</si>
  <si>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</si>
  <si>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</si>
  <si>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</si>
  <si>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</si>
  <si>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</si>
  <si>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</si>
  <si>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</si>
  <si>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</si>
  <si>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</si>
  <si>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</si>
  <si>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</si>
  <si>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</si>
  <si>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</si>
  <si>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</si>
  <si>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</si>
  <si>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</si>
  <si>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</si>
  <si>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</si>
  <si>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</si>
  <si>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</si>
  <si>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</si>
  <si>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</si>
  <si>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</si>
  <si>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</si>
  <si>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</si>
  <si>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</si>
  <si>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</si>
  <si>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</si>
  <si>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</si>
  <si>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</si>
  <si>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</si>
  <si>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</si>
  <si>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</si>
  <si>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</si>
  <si>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</si>
  <si>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</si>
  <si>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</si>
  <si>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</si>
  <si>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</si>
  <si>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</si>
  <si>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</si>
  <si>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</si>
  <si>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</si>
  <si>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</si>
  <si>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</si>
  <si>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</si>
  <si>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</si>
  <si>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</si>
  <si>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</si>
  <si>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</si>
  <si>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</si>
  <si>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</si>
  <si>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</si>
  <si>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</si>
  <si>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</si>
  <si>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</si>
  <si>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</si>
  <si>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</si>
  <si>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</si>
  <si>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</si>
  <si>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</si>
  <si>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</si>
  <si>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</si>
  <si>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</si>
  <si>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</si>
  <si>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国民健康保険事業特別会計</t>
  </si>
  <si>
    <t>一般会計</t>
  </si>
  <si>
    <t>介護保険特別会計</t>
  </si>
  <si>
    <t>下水道事業特別会計</t>
  </si>
  <si>
    <t>営農飲雑用水事業特別会計</t>
  </si>
  <si>
    <t>後期高齢者医療特別会計</t>
  </si>
  <si>
    <t>漁業集落排水事業特別会計</t>
  </si>
  <si>
    <t>その他会計（赤字）</t>
  </si>
  <si>
    <t>その他会計（黒字）</t>
  </si>
  <si>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</si>
  <si>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</si>
  <si>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社団法人　尾鈴農業公社</t>
    <rPh sb="0" eb="2">
      <t>シャダン</t>
    </rPh>
    <rPh sb="2" eb="4">
      <t>ホウジン</t>
    </rPh>
    <rPh sb="5" eb="7">
      <t>オスズ</t>
    </rPh>
    <rPh sb="7" eb="9">
      <t>ノウギョウ</t>
    </rPh>
    <rPh sb="9" eb="11">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</si>
</sst>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53384</c:v>
                </c:pt>
                <c:pt idx="1">
                  <c:v>40090</c:v>
                </c:pt>
                <c:pt idx="2">
                  <c:v>47541</c:v>
                </c:pt>
                <c:pt idx="3">
                  <c:v>59706</c:v>
                </c:pt>
                <c:pt idx="4">
                  <c:v>49001</c:v>
                </c:pt>
              </c:numCache>
            </c:numRef>
          </c:val>
          <c:smooth val="0"/>
        </c:ser>
        <c:dLbls>
          <c:showLegendKey val="0"/>
          <c:showVal val="0"/>
          <c:showCatName val="0"/>
          <c:showSerName val="0"/>
          <c:showPercent val="0"/>
          <c:showBubbleSize val="0"/>
        </c:dLbls>
        <c:marker val="1"/>
        <c:smooth val="0"/>
        <c:axId val="172904448"/>
        <c:axId val="172905984"/>
      </c:lineChart>
      <c:catAx>
        <c:axId val="172904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05984"/>
        <c:crosses val="autoZero"/>
        <c:auto val="1"/>
        <c:lblAlgn val="ctr"/>
        <c:lblOffset val="100"/>
        <c:tickLblSkip val="1"/>
        <c:tickMarkSkip val="1"/>
        <c:noMultiLvlLbl val="0"/>
      </c:catAx>
      <c:valAx>
        <c:axId val="172905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0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c:v>
                </c:pt>
                <c:pt idx="1">
                  <c:v>3.98</c:v>
                </c:pt>
                <c:pt idx="2">
                  <c:v>2.39</c:v>
                </c:pt>
                <c:pt idx="3">
                  <c:v>3.49</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c:v>
                </c:pt>
                <c:pt idx="1">
                  <c:v>13</c:v>
                </c:pt>
                <c:pt idx="2">
                  <c:v>15.26</c:v>
                </c:pt>
                <c:pt idx="3">
                  <c:v>16.22</c:v>
                </c:pt>
                <c:pt idx="4">
                  <c:v>17.66</c:v>
                </c:pt>
              </c:numCache>
            </c:numRef>
          </c:val>
        </c:ser>
        <c:dLbls>
          <c:showLegendKey val="0"/>
          <c:showVal val="0"/>
          <c:showCatName val="0"/>
          <c:showSerName val="0"/>
          <c:showPercent val="0"/>
          <c:showBubbleSize val="0"/>
        </c:dLbls>
        <c:gapWidth val="250"/>
        <c:overlap val="100"/>
        <c:axId val="196558208"/>
        <c:axId val="19656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2.14</c:v>
                </c:pt>
                <c:pt idx="1">
                  <c:v>6.59</c:v>
                </c:pt>
                <c:pt idx="2">
                  <c:v>0.19</c:v>
                </c:pt>
                <c:pt idx="3">
                  <c:v>2.23</c:v>
                </c:pt>
                <c:pt idx="4">
                  <c:v>1.47</c:v>
                </c:pt>
              </c:numCache>
            </c:numRef>
          </c:val>
          <c:smooth val="0"/>
        </c:ser>
        <c:dLbls>
          <c:showLegendKey val="0"/>
          <c:showVal val="0"/>
          <c:showCatName val="0"/>
          <c:showSerName val="0"/>
          <c:showPercent val="0"/>
          <c:showBubbleSize val="0"/>
        </c:dLbls>
        <c:marker val="1"/>
        <c:smooth val="0"/>
        <c:axId val="196558208"/>
        <c:axId val="196568576"/>
      </c:lineChart>
      <c:catAx>
        <c:axId val="1965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568576"/>
        <c:crosses val="autoZero"/>
        <c:auto val="1"/>
        <c:lblAlgn val="ctr"/>
        <c:lblOffset val="100"/>
        <c:tickLblSkip val="1"/>
        <c:tickMarkSkip val="1"/>
        <c:noMultiLvlLbl val="0"/>
      </c:catAx>
      <c:valAx>
        <c:axId val="19656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55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0.37</c:v>
                </c:pt>
                <c:pt idx="2">
                  <c:v>#N/A</c:v>
                </c:pt>
                <c:pt idx="3">
                  <c:v>0.01</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0.02</c:v>
                </c:pt>
                <c:pt idx="4">
                  <c:v>#N/A</c:v>
                </c:pt>
                <c:pt idx="5">
                  <c:v>0.03</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0.06</c:v>
                </c:pt>
                <c:pt idx="8">
                  <c:v>#N/A</c:v>
                </c:pt>
                <c:pt idx="9">
                  <c:v>0.04</c:v>
                </c:pt>
              </c:numCache>
            </c:numRef>
          </c:val>
        </c:ser>
        <c:ser>
          <c:idx val="4"/>
          <c:order val="4"/>
          <c:tx>
            <c:strRef>
              <c:f>データシート!$A$31</c:f>
              <c:strCache>
                <c:ptCount val="1"/>
                <c:pt idx="0">
                  <c:v>営農飲雑用水事業特別会計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0.08</c:v>
                </c:pt>
                <c:pt idx="4">
                  <c:v>#N/A</c:v>
                </c:pt>
                <c:pt idx="5">
                  <c:v>0.06</c:v>
                </c:pt>
                <c:pt idx="6">
                  <c:v>#N/A</c:v>
                </c:pt>
                <c:pt idx="7">
                  <c:v>0.09</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1.41</c:v>
                </c:pt>
                <c:pt idx="2">
                  <c:v>#N/A</c:v>
                </c:pt>
                <c:pt idx="3">
                  <c:v>0.73</c:v>
                </c:pt>
                <c:pt idx="4">
                  <c:v>#N/A</c:v>
                </c:pt>
                <c:pt idx="5">
                  <c:v>0.7</c:v>
                </c:pt>
                <c:pt idx="6">
                  <c:v>#N/A</c:v>
                </c:pt>
                <c:pt idx="7">
                  <c:v>0.81</c:v>
                </c:pt>
                <c:pt idx="8">
                  <c:v>#N/A</c:v>
                </c:pt>
                <c:pt idx="9">
                  <c:v>0.98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c:v>
                </c:pt>
                <c:pt idx="2">
                  <c:v>#N/A</c:v>
                </c:pt>
                <c:pt idx="3">
                  <c:v>3.98</c:v>
                </c:pt>
                <c:pt idx="4">
                  <c:v>#N/A</c:v>
                </c:pt>
                <c:pt idx="5">
                  <c:v>2.39</c:v>
                </c:pt>
                <c:pt idx="6">
                  <c:v>#N/A</c:v>
                </c:pt>
                <c:pt idx="7">
                  <c:v>3.49</c:v>
                </c:pt>
                <c:pt idx="8">
                  <c:v>#N/A</c:v>
                </c:pt>
                <c:pt idx="9">
                  <c:v>3.53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1.53</c:v>
                </c:pt>
                <c:pt idx="2">
                  <c:v>#N/A</c:v>
                </c:pt>
                <c:pt idx="3">
                  <c:v>4.1900000000000004</c:v>
                </c:pt>
                <c:pt idx="4">
                  <c:v>#N/A</c:v>
                </c:pt>
                <c:pt idx="5">
                  <c:v>3.99</c:v>
                </c:pt>
                <c:pt idx="6">
                  <c:v>#N/A</c:v>
                </c:pt>
                <c:pt idx="7">
                  <c:v>5.36</c:v>
                </c:pt>
                <c:pt idx="8">
                  <c:v>#N/A</c:v>
                </c:pt>
                <c:pt idx="9">
                  <c:v>4.67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9.1</c:v>
                </c:pt>
                <c:pt idx="2">
                  <c:v>#N/A</c:v>
                </c:pt>
                <c:pt idx="3">
                  <c:v>8.39</c:v>
                </c:pt>
                <c:pt idx="4">
                  <c:v>#N/A</c:v>
                </c:pt>
                <c:pt idx="5">
                  <c:v>10.47</c:v>
                </c:pt>
                <c:pt idx="6">
                  <c:v>#N/A</c:v>
                </c:pt>
                <c:pt idx="7">
                  <c:v>12.53</c:v>
                </c:pt>
                <c:pt idx="8">
                  <c:v>#N/A</c:v>
                </c:pt>
                <c:pt idx="9">
                  <c:v>11.32</c:v>
                </c:pt>
              </c:numCache>
            </c:numRef>
          </c:val>
        </c:ser>
        <c:dLbls>
          <c:showLegendKey val="0"/>
          <c:showVal val="0"/>
          <c:showCatName val="0"/>
          <c:showSerName val="0"/>
          <c:showPercent val="0"/>
          <c:showBubbleSize val="0"/>
        </c:dLbls>
        <c:gapWidth val="150"/>
        <c:overlap val="100"/>
        <c:axId val="172865024"/>
        <c:axId val="172866560"/>
      </c:barChart>
      <c:catAx>
        <c:axId val="1728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66560"/>
        <c:crosses val="autoZero"/>
        <c:auto val="1"/>
        <c:lblAlgn val="ctr"/>
        <c:lblOffset val="100"/>
        <c:tickLblSkip val="1"/>
        <c:tickMarkSkip val="1"/>
        <c:noMultiLvlLbl val="0"/>
      </c:catAx>
      <c:valAx>
        <c:axId val="17286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6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484</c:v>
                </c:pt>
                <c:pt idx="5">
                  <c:v>447</c:v>
                </c:pt>
                <c:pt idx="8">
                  <c:v>439</c:v>
                </c:pt>
                <c:pt idx="11">
                  <c:v>474</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84</c:v>
                </c:pt>
                <c:pt idx="3">
                  <c:v>85</c:v>
                </c:pt>
                <c:pt idx="6">
                  <c:v>68</c:v>
                </c:pt>
                <c:pt idx="9">
                  <c:v>10</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88</c:v>
                </c:pt>
                <c:pt idx="6">
                  <c:v>87</c:v>
                </c:pt>
                <c:pt idx="9">
                  <c:v>91</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83</c:v>
                </c:pt>
                <c:pt idx="3">
                  <c:v>114</c:v>
                </c:pt>
                <c:pt idx="6">
                  <c:v>80</c:v>
                </c:pt>
                <c:pt idx="9">
                  <c:v>76</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808</c:v>
                </c:pt>
                <c:pt idx="3">
                  <c:v>766</c:v>
                </c:pt>
                <c:pt idx="6">
                  <c:v>748</c:v>
                </c:pt>
                <c:pt idx="9">
                  <c:v>719</c:v>
                </c:pt>
                <c:pt idx="12">
                  <c:v>672</c:v>
                </c:pt>
              </c:numCache>
            </c:numRef>
          </c:val>
        </c:ser>
        <c:dLbls>
          <c:showLegendKey val="0"/>
          <c:showVal val="0"/>
          <c:showCatName val="0"/>
          <c:showSerName val="0"/>
          <c:showPercent val="0"/>
          <c:showBubbleSize val="0"/>
        </c:dLbls>
        <c:gapWidth val="100"/>
        <c:overlap val="100"/>
        <c:axId val="196232320"/>
        <c:axId val="19623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577</c:v>
                </c:pt>
                <c:pt idx="2">
                  <c:v>#N/A</c:v>
                </c:pt>
                <c:pt idx="3">
                  <c:v>#N/A</c:v>
                </c:pt>
                <c:pt idx="4">
                  <c:v>606</c:v>
                </c:pt>
                <c:pt idx="5">
                  <c:v>#N/A</c:v>
                </c:pt>
                <c:pt idx="6">
                  <c:v>#N/A</c:v>
                </c:pt>
                <c:pt idx="7">
                  <c:v>544</c:v>
                </c:pt>
                <c:pt idx="8">
                  <c:v>#N/A</c:v>
                </c:pt>
                <c:pt idx="9">
                  <c:v>#N/A</c:v>
                </c:pt>
                <c:pt idx="10">
                  <c:v>422</c:v>
                </c:pt>
                <c:pt idx="11">
                  <c:v>#N/A</c:v>
                </c:pt>
                <c:pt idx="12">
                  <c:v>#N/A</c:v>
                </c:pt>
                <c:pt idx="13">
                  <c:v>367</c:v>
                </c:pt>
                <c:pt idx="14">
                  <c:v>#N/A</c:v>
                </c:pt>
              </c:numCache>
            </c:numRef>
          </c:val>
          <c:smooth val="0"/>
        </c:ser>
        <c:dLbls>
          <c:showLegendKey val="0"/>
          <c:showVal val="0"/>
          <c:showCatName val="0"/>
          <c:showSerName val="0"/>
          <c:showPercent val="0"/>
          <c:showBubbleSize val="0"/>
        </c:dLbls>
        <c:marker val="1"/>
        <c:smooth val="0"/>
        <c:axId val="196232320"/>
        <c:axId val="196234240"/>
      </c:lineChart>
      <c:catAx>
        <c:axId val="196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34240"/>
        <c:crosses val="autoZero"/>
        <c:auto val="1"/>
        <c:lblAlgn val="ctr"/>
        <c:lblOffset val="100"/>
        <c:tickLblSkip val="1"/>
        <c:tickMarkSkip val="1"/>
        <c:noMultiLvlLbl val="0"/>
      </c:catAx>
      <c:valAx>
        <c:axId val="1962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4684</c:v>
                </c:pt>
                <c:pt idx="5">
                  <c:v>4552</c:v>
                </c:pt>
                <c:pt idx="8">
                  <c:v>4785</c:v>
                </c:pt>
                <c:pt idx="11">
                  <c:v>4822</c:v>
                </c:pt>
                <c:pt idx="14">
                  <c:v>4808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361</c:v>
                </c:pt>
                <c:pt idx="5">
                  <c:v>332</c:v>
                </c:pt>
                <c:pt idx="8">
                  <c:v>302</c:v>
                </c:pt>
                <c:pt idx="11">
                  <c:v>273</c:v>
                </c:pt>
                <c:pt idx="14">
                  <c:v>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2742</c:v>
                </c:pt>
                <c:pt idx="5">
                  <c:v>3458</c:v>
                </c:pt>
                <c:pt idx="8">
                  <c:v>3931</c:v>
                </c:pt>
                <c:pt idx="11">
                  <c:v>4304</c:v>
                </c:pt>
                <c:pt idx="14">
                  <c:v>4993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1835</c:v>
                </c:pt>
                <c:pt idx="3">
                  <c:v>1640</c:v>
                </c:pt>
                <c:pt idx="6">
                  <c:v>1591</c:v>
                </c:pt>
                <c:pt idx="9">
                  <c:v>1618</c:v>
                </c:pt>
                <c:pt idx="12">
                  <c:v>1434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966</c:v>
                </c:pt>
                <c:pt idx="3">
                  <c:v>875</c:v>
                </c:pt>
                <c:pt idx="6">
                  <c:v>786</c:v>
                </c:pt>
                <c:pt idx="9">
                  <c:v>700</c:v>
                </c:pt>
                <c:pt idx="12">
                  <c:v>711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1293</c:v>
                </c:pt>
                <c:pt idx="3">
                  <c:v>1315</c:v>
                </c:pt>
                <c:pt idx="6">
                  <c:v>1240</c:v>
                </c:pt>
                <c:pt idx="9">
                  <c:v>1153</c:v>
                </c:pt>
                <c:pt idx="12">
                  <c:v>961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c:v>
                </c:pt>
                <c:pt idx="3">
                  <c:v>34</c:v>
                </c:pt>
                <c:pt idx="6">
                  <c:v>293</c:v>
                </c:pt>
                <c:pt idx="9">
                  <c:v>11</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6797</c:v>
                </c:pt>
                <c:pt idx="3">
                  <c:v>6748</c:v>
                </c:pt>
                <c:pt idx="6">
                  <c:v>6564</c:v>
                </c:pt>
                <c:pt idx="9">
                  <c:v>6505</c:v>
                </c:pt>
                <c:pt idx="12">
                  <c:v>6289</c:v>
                </c:pt>
              </c:numCache>
            </c:numRef>
          </c:val>
        </c:ser>
        <c:dLbls>
          <c:showLegendKey val="0"/>
          <c:showVal val="0"/>
          <c:showCatName val="0"/>
          <c:showSerName val="0"/>
          <c:showPercent val="0"/>
          <c:showBubbleSize val="0"/>
        </c:dLbls>
        <c:gapWidth val="100"/>
        <c:overlap val="100"/>
        <c:axId val="196672512"/>
        <c:axId val="19702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3158</c:v>
                </c:pt>
                <c:pt idx="2">
                  <c:v>#N/A</c:v>
                </c:pt>
                <c:pt idx="3">
                  <c:v>#N/A</c:v>
                </c:pt>
                <c:pt idx="4">
                  <c:v>2270</c:v>
                </c:pt>
                <c:pt idx="5">
                  <c:v>#N/A</c:v>
                </c:pt>
                <c:pt idx="6">
                  <c:v>#N/A</c:v>
                </c:pt>
                <c:pt idx="7">
                  <c:v>1456</c:v>
                </c:pt>
                <c:pt idx="8">
                  <c:v>#N/A</c:v>
                </c:pt>
                <c:pt idx="9">
                  <c:v>#N/A</c:v>
                </c:pt>
                <c:pt idx="10">
                  <c:v>589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6672512"/>
        <c:axId val="197022848"/>
      </c:lineChart>
      <c:catAx>
        <c:axId val="19667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022848"/>
        <c:crosses val="autoZero"/>
        <c:auto val="1"/>
        <c:lblAlgn val="ctr"/>
        <c:lblOffset val="100"/>
        <c:tickLblSkip val="1"/>
        <c:tickMarkSkip val="1"/>
        <c:noMultiLvlLbl val="0"/>
      </c:catAx>
      <c:valAx>
        <c:axId val="19702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7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宮崎県川南町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16,860
16,815
90.28
7,281,198
7,113,563
159,784
4,531,210
6,288,818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年々減少傾向にある。ここ数年、地方税の徴収率を向上させることを重点的に取組んでいる。今後も徴収方法等を工夫し、徴収率アップに力を入れていく。なんとか、財政力指数を</a:t>
          </a:r>
          <a:r>
            <a:rPr kumimoji="1" lang="en-US" altLang="ja-JP" sz="1300">
              <a:latin typeface="ＭＳ Ｐゴシック"/>
            </a:rPr>
            <a:t>0.4</a:t>
          </a:r>
          <a:r>
            <a:rPr kumimoji="1" lang="ja-JP" altLang="en-US" sz="1300">
              <a:latin typeface="ＭＳ Ｐゴシック"/>
            </a:rPr>
            <a:t>まで上げていきたいと考えている。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7" name="直線コネクタ 76"/>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横ばいであったが、若干硬直化している。一般財源の歳入が減少しているが、義務的経費の歳出は、若干伸びていることが要因と思われる。人件費、公債費は減少傾向で推移しているが、それを超える扶助費の伸びが、硬直化を引き起こしている。</a:t>
          </a:r>
          <a:endParaRPr kumimoji="1" lang="en-US" altLang="ja-JP" sz="1300">
            <a:latin typeface="ＭＳ Ｐゴシック"/>
          </a:endParaRPr>
        </a:p>
        <a:p>
          <a:r>
            <a:rPr kumimoji="1" lang="ja-JP" altLang="en-US" sz="1300">
              <a:latin typeface="ＭＳ Ｐゴシック"/>
            </a:rPr>
            <a:t>　扶助費を抑制するための抜本的な取組が必要だが、まずは、他の経費の抑制でバランスを取りながら、自主財源の確保を取組んでいく。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15724</xdr:rowOff>
    </xdr:from>
    <xdr:to>
      <xdr:col>7</xdr:col>
      <xdr:colOff>152400</xdr:colOff>
      <xdr:row>63</xdr:row>
      <xdr:rowOff>5141</xdr:rowOff>
    </xdr:to>
    <xdr:cxnSp macro="">
      <xdr:nvCxnSpPr>
        <xdr:cNvPr id="133" name="直線コネクタ 132"/>
        <xdr:cNvCxnSpPr/>
      </xdr:nvCxnSpPr>
      <xdr:spPr>
        <a:xfrm>
          <a:off x="4114800" y="10645624"/>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142318</xdr:rowOff>
    </xdr:from>
    <xdr:ext cx="762000" cy="259045"/>
    <xdr:sp macro="" textlink="">
      <xdr:nvSpPr>
        <xdr:cNvPr id="134" name="財政構造の弾力性平均値テキスト"/>
        <xdr:cNvSpPr txBox="1"/>
      </xdr:nvSpPr>
      <xdr:spPr>
        <a:xfrm>
          <a:off x="5041900" y="1060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15724</xdr:rowOff>
    </xdr:from>
    <xdr:to>
      <xdr:col>6</xdr:col>
      <xdr:colOff>0</xdr:colOff>
      <xdr:row>62</xdr:row>
      <xdr:rowOff>15724</xdr:rowOff>
    </xdr:to>
    <xdr:cxnSp macro="">
      <xdr:nvCxnSpPr>
        <xdr:cNvPr id="136" name="直線コネクタ 135"/>
        <xdr:cNvCxnSpPr/>
      </xdr:nvCxnSpPr>
      <xdr:spPr>
        <a:xfrm>
          <a:off x="3225800" y="1064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15724</xdr:rowOff>
    </xdr:from>
    <xdr:to>
      <xdr:col>4</xdr:col>
      <xdr:colOff>482600</xdr:colOff>
      <xdr:row>63</xdr:row>
      <xdr:rowOff>120045</xdr:rowOff>
    </xdr:to>
    <xdr:cxnSp macro="">
      <xdr:nvCxnSpPr>
        <xdr:cNvPr id="139" name="直線コネクタ 138"/>
        <xdr:cNvCxnSpPr/>
      </xdr:nvCxnSpPr>
      <xdr:spPr>
        <a:xfrm flipV="1">
          <a:off x="2336800" y="10645624"/>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120045</xdr:rowOff>
    </xdr:from>
    <xdr:to>
      <xdr:col>3</xdr:col>
      <xdr:colOff>279400</xdr:colOff>
      <xdr:row>66</xdr:row>
      <xdr:rowOff>7862</xdr:rowOff>
    </xdr:to>
    <xdr:cxnSp macro="">
      <xdr:nvCxnSpPr>
        <xdr:cNvPr id="142" name="直線コネクタ 141"/>
        <xdr:cNvCxnSpPr/>
      </xdr:nvCxnSpPr>
      <xdr:spPr>
        <a:xfrm flipV="1">
          <a:off x="1447800" y="1092139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2" name="円/楕円 151"/>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97868</xdr:rowOff>
    </xdr:from>
    <xdr:ext cx="762000" cy="259045"/>
    <xdr:sp macro="" textlink="">
      <xdr:nvSpPr>
        <xdr:cNvPr id="153" name="財政構造の弾力性該当値テキスト"/>
        <xdr:cNvSpPr txBox="1"/>
      </xdr:nvSpPr>
      <xdr:spPr>
        <a:xfrm>
          <a:off x="5041900" y="10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136374</xdr:rowOff>
    </xdr:from>
    <xdr:to>
      <xdr:col>6</xdr:col>
      <xdr:colOff>50800</xdr:colOff>
      <xdr:row>62</xdr:row>
      <xdr:rowOff>66524</xdr:rowOff>
    </xdr:to>
    <xdr:sp macro="" textlink="">
      <xdr:nvSpPr>
        <xdr:cNvPr id="154" name="円/楕円 153"/>
        <xdr:cNvSpPr/>
      </xdr:nvSpPr>
      <xdr:spPr>
        <a:xfrm>
          <a:off x="4064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76701</xdr:rowOff>
    </xdr:from>
    <xdr:ext cx="736600" cy="259045"/>
    <xdr:sp macro="" textlink="">
      <xdr:nvSpPr>
        <xdr:cNvPr id="155" name="テキスト ボックス 154"/>
        <xdr:cNvSpPr txBox="1"/>
      </xdr:nvSpPr>
      <xdr:spPr>
        <a:xfrm>
          <a:off x="3733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136374</xdr:rowOff>
    </xdr:from>
    <xdr:to>
      <xdr:col>4</xdr:col>
      <xdr:colOff>533400</xdr:colOff>
      <xdr:row>62</xdr:row>
      <xdr:rowOff>66524</xdr:rowOff>
    </xdr:to>
    <xdr:sp macro="" textlink="">
      <xdr:nvSpPr>
        <xdr:cNvPr id="156" name="円/楕円 155"/>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76701</xdr:rowOff>
    </xdr:from>
    <xdr:ext cx="762000" cy="259045"/>
    <xdr:sp macro="" textlink="">
      <xdr:nvSpPr>
        <xdr:cNvPr id="157" name="テキスト ボックス 156"/>
        <xdr:cNvSpPr txBox="1"/>
      </xdr:nvSpPr>
      <xdr:spPr>
        <a:xfrm>
          <a:off x="2844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69245</xdr:rowOff>
    </xdr:from>
    <xdr:to>
      <xdr:col>3</xdr:col>
      <xdr:colOff>330200</xdr:colOff>
      <xdr:row>63</xdr:row>
      <xdr:rowOff>170845</xdr:rowOff>
    </xdr:to>
    <xdr:sp macro="" textlink="">
      <xdr:nvSpPr>
        <xdr:cNvPr id="158" name="円/楕円 157"/>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155622</xdr:rowOff>
    </xdr:from>
    <xdr:ext cx="762000" cy="259045"/>
    <xdr:sp macro="" textlink="">
      <xdr:nvSpPr>
        <xdr:cNvPr id="159" name="テキスト ボックス 158"/>
        <xdr:cNvSpPr txBox="1"/>
      </xdr:nvSpPr>
      <xdr:spPr>
        <a:xfrm>
          <a:off x="1955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128512</xdr:rowOff>
    </xdr:from>
    <xdr:to>
      <xdr:col>2</xdr:col>
      <xdr:colOff>127000</xdr:colOff>
      <xdr:row>66</xdr:row>
      <xdr:rowOff>58662</xdr:rowOff>
    </xdr:to>
    <xdr:sp macro="" textlink="">
      <xdr:nvSpPr>
        <xdr:cNvPr id="160" name="円/楕円 159"/>
        <xdr:cNvSpPr/>
      </xdr:nvSpPr>
      <xdr:spPr>
        <a:xfrm>
          <a:off x="1397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43439</xdr:rowOff>
    </xdr:from>
    <xdr:ext cx="762000" cy="259045"/>
    <xdr:sp macro="" textlink="">
      <xdr:nvSpPr>
        <xdr:cNvPr id="161" name="テキスト ボックス 160"/>
        <xdr:cNvSpPr txBox="1"/>
      </xdr:nvSpPr>
      <xdr:spPr>
        <a:xfrm>
          <a:off x="1066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良い数値が出ている。職員数も減ってきているが、人口も減少している。このまま、よい数値を保つためにも、人口減少・流出について検討する必要がある。これ以上の大々的な職員の減少は見込めないが、人口確保のための取組みは行っている。少しでも人口減少傾向に歯止めが効けばよいと思い取組んでいる。移住・定住等にも力を入れつつ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114266</xdr:rowOff>
    </xdr:from>
    <xdr:to>
      <xdr:col>7</xdr:col>
      <xdr:colOff>152400</xdr:colOff>
      <xdr:row>80</xdr:row>
      <xdr:rowOff>132344</xdr:rowOff>
    </xdr:to>
    <xdr:cxnSp macro="">
      <xdr:nvCxnSpPr>
        <xdr:cNvPr id="196" name="直線コネクタ 195"/>
        <xdr:cNvCxnSpPr/>
      </xdr:nvCxnSpPr>
      <xdr:spPr>
        <a:xfrm flipV="1">
          <a:off x="4114800" y="13830266"/>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132344</xdr:rowOff>
    </xdr:from>
    <xdr:to>
      <xdr:col>6</xdr:col>
      <xdr:colOff>0</xdr:colOff>
      <xdr:row>80</xdr:row>
      <xdr:rowOff>136643</xdr:rowOff>
    </xdr:to>
    <xdr:cxnSp macro="">
      <xdr:nvCxnSpPr>
        <xdr:cNvPr id="199" name="直線コネクタ 198"/>
        <xdr:cNvCxnSpPr/>
      </xdr:nvCxnSpPr>
      <xdr:spPr>
        <a:xfrm flipV="1">
          <a:off x="3225800" y="1384834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136643</xdr:rowOff>
    </xdr:from>
    <xdr:to>
      <xdr:col>4</xdr:col>
      <xdr:colOff>482600</xdr:colOff>
      <xdr:row>80</xdr:row>
      <xdr:rowOff>168543</xdr:rowOff>
    </xdr:to>
    <xdr:cxnSp macro="">
      <xdr:nvCxnSpPr>
        <xdr:cNvPr id="202" name="直線コネクタ 201"/>
        <xdr:cNvCxnSpPr/>
      </xdr:nvCxnSpPr>
      <xdr:spPr>
        <a:xfrm flipV="1">
          <a:off x="2336800" y="13852643"/>
          <a:ext cx="889000" cy="3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129211</xdr:rowOff>
    </xdr:from>
    <xdr:to>
      <xdr:col>3</xdr:col>
      <xdr:colOff>279400</xdr:colOff>
      <xdr:row>80</xdr:row>
      <xdr:rowOff>168543</xdr:rowOff>
    </xdr:to>
    <xdr:cxnSp macro="">
      <xdr:nvCxnSpPr>
        <xdr:cNvPr id="205" name="直線コネクタ 204"/>
        <xdr:cNvCxnSpPr/>
      </xdr:nvCxnSpPr>
      <xdr:spPr>
        <a:xfrm>
          <a:off x="1447800" y="13845211"/>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16556</xdr:rowOff>
    </xdr:from>
    <xdr:ext cx="762000" cy="259045"/>
    <xdr:sp macro="" textlink="">
      <xdr:nvSpPr>
        <xdr:cNvPr id="207" name="テキスト ボックス 206"/>
        <xdr:cNvSpPr txBox="1"/>
      </xdr:nvSpPr>
      <xdr:spPr>
        <a:xfrm>
          <a:off x="1955800" y="1407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09" name="テキスト ボックス 208"/>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63466</xdr:rowOff>
    </xdr:from>
    <xdr:to>
      <xdr:col>7</xdr:col>
      <xdr:colOff>203200</xdr:colOff>
      <xdr:row>80</xdr:row>
      <xdr:rowOff>165066</xdr:rowOff>
    </xdr:to>
    <xdr:sp macro="" textlink="">
      <xdr:nvSpPr>
        <xdr:cNvPr id="215" name="円/楕円 214"/>
        <xdr:cNvSpPr/>
      </xdr:nvSpPr>
      <xdr:spPr>
        <a:xfrm>
          <a:off x="4902200" y="137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156193</xdr:rowOff>
    </xdr:from>
    <xdr:ext cx="762000" cy="259045"/>
    <xdr:sp macro="" textlink="">
      <xdr:nvSpPr>
        <xdr:cNvPr id="216" name="人件費・物件費等の状況該当値テキスト"/>
        <xdr:cNvSpPr txBox="1"/>
      </xdr:nvSpPr>
      <xdr:spPr>
        <a:xfrm>
          <a:off x="5041900" y="137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81544</xdr:rowOff>
    </xdr:from>
    <xdr:to>
      <xdr:col>6</xdr:col>
      <xdr:colOff>50800</xdr:colOff>
      <xdr:row>81</xdr:row>
      <xdr:rowOff>11694</xdr:rowOff>
    </xdr:to>
    <xdr:sp macro="" textlink="">
      <xdr:nvSpPr>
        <xdr:cNvPr id="217" name="円/楕円 216"/>
        <xdr:cNvSpPr/>
      </xdr:nvSpPr>
      <xdr:spPr>
        <a:xfrm>
          <a:off x="4064000" y="137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21871</xdr:rowOff>
    </xdr:from>
    <xdr:ext cx="736600" cy="259045"/>
    <xdr:sp macro="" textlink="">
      <xdr:nvSpPr>
        <xdr:cNvPr id="218" name="テキスト ボックス 217"/>
        <xdr:cNvSpPr txBox="1"/>
      </xdr:nvSpPr>
      <xdr:spPr>
        <a:xfrm>
          <a:off x="3733800" y="1356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85843</xdr:rowOff>
    </xdr:from>
    <xdr:to>
      <xdr:col>4</xdr:col>
      <xdr:colOff>533400</xdr:colOff>
      <xdr:row>81</xdr:row>
      <xdr:rowOff>15993</xdr:rowOff>
    </xdr:to>
    <xdr:sp macro="" textlink="">
      <xdr:nvSpPr>
        <xdr:cNvPr id="219" name="円/楕円 218"/>
        <xdr:cNvSpPr/>
      </xdr:nvSpPr>
      <xdr:spPr>
        <a:xfrm>
          <a:off x="3175000" y="138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26170</xdr:rowOff>
    </xdr:from>
    <xdr:ext cx="762000" cy="259045"/>
    <xdr:sp macro="" textlink="">
      <xdr:nvSpPr>
        <xdr:cNvPr id="220" name="テキスト ボックス 219"/>
        <xdr:cNvSpPr txBox="1"/>
      </xdr:nvSpPr>
      <xdr:spPr>
        <a:xfrm>
          <a:off x="2844800" y="135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117743</xdr:rowOff>
    </xdr:from>
    <xdr:to>
      <xdr:col>3</xdr:col>
      <xdr:colOff>330200</xdr:colOff>
      <xdr:row>81</xdr:row>
      <xdr:rowOff>47893</xdr:rowOff>
    </xdr:to>
    <xdr:sp macro="" textlink="">
      <xdr:nvSpPr>
        <xdr:cNvPr id="221" name="円/楕円 220"/>
        <xdr:cNvSpPr/>
      </xdr:nvSpPr>
      <xdr:spPr>
        <a:xfrm>
          <a:off x="2286000" y="138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58070</xdr:rowOff>
    </xdr:from>
    <xdr:ext cx="762000" cy="259045"/>
    <xdr:sp macro="" textlink="">
      <xdr:nvSpPr>
        <xdr:cNvPr id="222" name="テキスト ボックス 221"/>
        <xdr:cNvSpPr txBox="1"/>
      </xdr:nvSpPr>
      <xdr:spPr>
        <a:xfrm>
          <a:off x="1955800" y="136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78411</xdr:rowOff>
    </xdr:from>
    <xdr:to>
      <xdr:col>2</xdr:col>
      <xdr:colOff>127000</xdr:colOff>
      <xdr:row>81</xdr:row>
      <xdr:rowOff>8561</xdr:rowOff>
    </xdr:to>
    <xdr:sp macro="" textlink="">
      <xdr:nvSpPr>
        <xdr:cNvPr id="223" name="円/楕円 222"/>
        <xdr:cNvSpPr/>
      </xdr:nvSpPr>
      <xdr:spPr>
        <a:xfrm>
          <a:off x="1397000" y="137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18738</xdr:rowOff>
    </xdr:from>
    <xdr:ext cx="762000" cy="259045"/>
    <xdr:sp macro="" textlink="">
      <xdr:nvSpPr>
        <xdr:cNvPr id="224" name="テキスト ボックス 223"/>
        <xdr:cNvSpPr txBox="1"/>
      </xdr:nvSpPr>
      <xdr:spPr>
        <a:xfrm>
          <a:off x="1066800" y="135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a:t>
          </a:r>
          <a:r>
            <a:rPr kumimoji="1" lang="en-US" altLang="ja-JP" sz="1300">
              <a:latin typeface="ＭＳ Ｐゴシック"/>
            </a:rPr>
            <a:t>2</a:t>
          </a:r>
          <a:r>
            <a:rPr kumimoji="1" lang="ja-JP" altLang="en-US" sz="1300">
              <a:latin typeface="ＭＳ Ｐゴシック"/>
            </a:rPr>
            <a:t>年程は、国家公務員の給与改定特例があったため、</a:t>
          </a:r>
          <a:r>
            <a:rPr kumimoji="1" lang="en-US" altLang="ja-JP" sz="1300">
              <a:latin typeface="ＭＳ Ｐゴシック"/>
            </a:rPr>
            <a:t>100</a:t>
          </a:r>
          <a:r>
            <a:rPr kumimoji="1" lang="ja-JP" altLang="en-US" sz="1300">
              <a:latin typeface="ＭＳ Ｐゴシック"/>
            </a:rPr>
            <a:t>％を超えていたが、特例終了後は以前の数値に戻っている。今後もこの水準を保つ予定でいる。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89</xdr:row>
      <xdr:rowOff>136878</xdr:rowOff>
    </xdr:to>
    <xdr:cxnSp macro="">
      <xdr:nvCxnSpPr>
        <xdr:cNvPr id="258" name="直線コネクタ 257"/>
        <xdr:cNvCxnSpPr/>
      </xdr:nvCxnSpPr>
      <xdr:spPr>
        <a:xfrm flipV="1">
          <a:off x="16179800" y="14336889"/>
          <a:ext cx="8382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136878</xdr:rowOff>
    </xdr:from>
    <xdr:to>
      <xdr:col>23</xdr:col>
      <xdr:colOff>406400</xdr:colOff>
      <xdr:row>90</xdr:row>
      <xdr:rowOff>19050</xdr:rowOff>
    </xdr:to>
    <xdr:cxnSp macro="">
      <xdr:nvCxnSpPr>
        <xdr:cNvPr id="261" name="直線コネクタ 260"/>
        <xdr:cNvCxnSpPr/>
      </xdr:nvCxnSpPr>
      <xdr:spPr>
        <a:xfrm flipV="1">
          <a:off x="15290800" y="153959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19050</xdr:rowOff>
    </xdr:to>
    <xdr:cxnSp macro="">
      <xdr:nvCxnSpPr>
        <xdr:cNvPr id="264" name="直線コネクタ 263"/>
        <xdr:cNvCxnSpPr/>
      </xdr:nvCxnSpPr>
      <xdr:spPr>
        <a:xfrm>
          <a:off x="14401800" y="1436370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146755</xdr:rowOff>
    </xdr:to>
    <xdr:cxnSp macro="">
      <xdr:nvCxnSpPr>
        <xdr:cNvPr id="267" name="直線コネクタ 266"/>
        <xdr:cNvCxnSpPr/>
      </xdr:nvCxnSpPr>
      <xdr:spPr>
        <a:xfrm flipV="1">
          <a:off x="13512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9" name="テキスト ボックス 268"/>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7" name="円/楕円 276"/>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8"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86078</xdr:rowOff>
    </xdr:from>
    <xdr:to>
      <xdr:col>23</xdr:col>
      <xdr:colOff>457200</xdr:colOff>
      <xdr:row>90</xdr:row>
      <xdr:rowOff>16228</xdr:rowOff>
    </xdr:to>
    <xdr:sp macro="" textlink="">
      <xdr:nvSpPr>
        <xdr:cNvPr id="279" name="円/楕円 278"/>
        <xdr:cNvSpPr/>
      </xdr:nvSpPr>
      <xdr:spPr>
        <a:xfrm>
          <a:off x="16129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26405</xdr:rowOff>
    </xdr:from>
    <xdr:ext cx="736600" cy="259045"/>
    <xdr:sp macro="" textlink="">
      <xdr:nvSpPr>
        <xdr:cNvPr id="280" name="テキスト ボックス 279"/>
        <xdr:cNvSpPr txBox="1"/>
      </xdr:nvSpPr>
      <xdr:spPr>
        <a:xfrm>
          <a:off x="15798800" y="151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81" name="円/楕円 280"/>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80027</xdr:rowOff>
    </xdr:from>
    <xdr:ext cx="762000" cy="259045"/>
    <xdr:sp macro="" textlink="">
      <xdr:nvSpPr>
        <xdr:cNvPr id="282" name="テキスト ボックス 281"/>
        <xdr:cNvSpPr txBox="1"/>
      </xdr:nvSpPr>
      <xdr:spPr>
        <a:xfrm>
          <a:off x="14909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4" name="テキスト ボックス 28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85" name="円/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86" name="テキスト ボックス 285"/>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数値的には、年々改善されている。類似団体平均よりは、かなり良いが、全国平均からは、</a:t>
          </a:r>
          <a:r>
            <a:rPr kumimoji="1" lang="en-US" altLang="ja-JP" sz="1300">
              <a:latin typeface="ＭＳ Ｐゴシック"/>
            </a:rPr>
            <a:t>1.46</a:t>
          </a:r>
          <a:r>
            <a:rPr kumimoji="1" lang="ja-JP" altLang="en-US" sz="1300">
              <a:latin typeface="ＭＳ Ｐゴシック"/>
            </a:rPr>
            <a:t>人ほど多くなっている。</a:t>
          </a:r>
          <a:endParaRPr kumimoji="1" lang="en-US" altLang="ja-JP" sz="1300">
            <a:latin typeface="ＭＳ Ｐゴシック"/>
          </a:endParaRPr>
        </a:p>
        <a:p>
          <a:r>
            <a:rPr kumimoji="1" lang="ja-JP" altLang="en-US" sz="1300">
              <a:latin typeface="ＭＳ Ｐゴシック"/>
            </a:rPr>
            <a:t>　職員数は減少傾向だが、それでもまだ、全国平均には遠く及ばない。機構改革等で整理統合を行い、更なるの向上を目指す。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139541</xdr:rowOff>
    </xdr:from>
    <xdr:to>
      <xdr:col>24</xdr:col>
      <xdr:colOff>558800</xdr:colOff>
      <xdr:row>59</xdr:row>
      <xdr:rowOff>171212</xdr:rowOff>
    </xdr:to>
    <xdr:cxnSp macro="">
      <xdr:nvCxnSpPr>
        <xdr:cNvPr id="325" name="直線コネクタ 324"/>
        <xdr:cNvCxnSpPr/>
      </xdr:nvCxnSpPr>
      <xdr:spPr>
        <a:xfrm flipV="1">
          <a:off x="16179800" y="10255091"/>
          <a:ext cx="8382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6"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171212</xdr:rowOff>
    </xdr:from>
    <xdr:to>
      <xdr:col>23</xdr:col>
      <xdr:colOff>406400</xdr:colOff>
      <xdr:row>60</xdr:row>
      <xdr:rowOff>22384</xdr:rowOff>
    </xdr:to>
    <xdr:cxnSp macro="">
      <xdr:nvCxnSpPr>
        <xdr:cNvPr id="328" name="直線コネクタ 327"/>
        <xdr:cNvCxnSpPr/>
      </xdr:nvCxnSpPr>
      <xdr:spPr>
        <a:xfrm flipV="1">
          <a:off x="15290800" y="10286762"/>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0" name="テキスト ボックス 329"/>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22384</xdr:rowOff>
    </xdr:from>
    <xdr:to>
      <xdr:col>22</xdr:col>
      <xdr:colOff>203200</xdr:colOff>
      <xdr:row>60</xdr:row>
      <xdr:rowOff>88741</xdr:rowOff>
    </xdr:to>
    <xdr:cxnSp macro="">
      <xdr:nvCxnSpPr>
        <xdr:cNvPr id="331" name="直線コネクタ 330"/>
        <xdr:cNvCxnSpPr/>
      </xdr:nvCxnSpPr>
      <xdr:spPr>
        <a:xfrm flipV="1">
          <a:off x="14401800" y="1030938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88741</xdr:rowOff>
    </xdr:from>
    <xdr:to>
      <xdr:col>21</xdr:col>
      <xdr:colOff>0</xdr:colOff>
      <xdr:row>60</xdr:row>
      <xdr:rowOff>90250</xdr:rowOff>
    </xdr:to>
    <xdr:cxnSp macro="">
      <xdr:nvCxnSpPr>
        <xdr:cNvPr id="334" name="直線コネクタ 333"/>
        <xdr:cNvCxnSpPr/>
      </xdr:nvCxnSpPr>
      <xdr:spPr>
        <a:xfrm flipV="1">
          <a:off x="13512800" y="1037574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129319</xdr:rowOff>
    </xdr:from>
    <xdr:ext cx="762000" cy="259045"/>
    <xdr:sp macro="" textlink="">
      <xdr:nvSpPr>
        <xdr:cNvPr id="336" name="テキスト ボックス 335"/>
        <xdr:cNvSpPr txBox="1"/>
      </xdr:nvSpPr>
      <xdr:spPr>
        <a:xfrm>
          <a:off x="14020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109714</xdr:rowOff>
    </xdr:from>
    <xdr:ext cx="762000" cy="259045"/>
    <xdr:sp macro="" textlink="">
      <xdr:nvSpPr>
        <xdr:cNvPr id="338" name="テキスト ボックス 337"/>
        <xdr:cNvSpPr txBox="1"/>
      </xdr:nvSpPr>
      <xdr:spPr>
        <a:xfrm>
          <a:off x="13131800" y="1056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88741</xdr:rowOff>
    </xdr:from>
    <xdr:to>
      <xdr:col>24</xdr:col>
      <xdr:colOff>609600</xdr:colOff>
      <xdr:row>60</xdr:row>
      <xdr:rowOff>18891</xdr:rowOff>
    </xdr:to>
    <xdr:sp macro="" textlink="">
      <xdr:nvSpPr>
        <xdr:cNvPr id="344" name="円/楕円 343"/>
        <xdr:cNvSpPr/>
      </xdr:nvSpPr>
      <xdr:spPr>
        <a:xfrm>
          <a:off x="16967200" y="102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105268</xdr:rowOff>
    </xdr:from>
    <xdr:ext cx="762000" cy="259045"/>
    <xdr:sp macro="" textlink="">
      <xdr:nvSpPr>
        <xdr:cNvPr id="345" name="定員管理の状況該当値テキスト"/>
        <xdr:cNvSpPr txBox="1"/>
      </xdr:nvSpPr>
      <xdr:spPr>
        <a:xfrm>
          <a:off x="17106900" y="1004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120412</xdr:rowOff>
    </xdr:from>
    <xdr:to>
      <xdr:col>23</xdr:col>
      <xdr:colOff>457200</xdr:colOff>
      <xdr:row>60</xdr:row>
      <xdr:rowOff>50562</xdr:rowOff>
    </xdr:to>
    <xdr:sp macro="" textlink="">
      <xdr:nvSpPr>
        <xdr:cNvPr id="346" name="円/楕円 345"/>
        <xdr:cNvSpPr/>
      </xdr:nvSpPr>
      <xdr:spPr>
        <a:xfrm>
          <a:off x="16129000" y="10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60739</xdr:rowOff>
    </xdr:from>
    <xdr:ext cx="736600" cy="259045"/>
    <xdr:sp macro="" textlink="">
      <xdr:nvSpPr>
        <xdr:cNvPr id="347" name="テキスト ボックス 346"/>
        <xdr:cNvSpPr txBox="1"/>
      </xdr:nvSpPr>
      <xdr:spPr>
        <a:xfrm>
          <a:off x="15798800" y="1000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143034</xdr:rowOff>
    </xdr:from>
    <xdr:to>
      <xdr:col>22</xdr:col>
      <xdr:colOff>254000</xdr:colOff>
      <xdr:row>60</xdr:row>
      <xdr:rowOff>73184</xdr:rowOff>
    </xdr:to>
    <xdr:sp macro="" textlink="">
      <xdr:nvSpPr>
        <xdr:cNvPr id="348" name="円/楕円 347"/>
        <xdr:cNvSpPr/>
      </xdr:nvSpPr>
      <xdr:spPr>
        <a:xfrm>
          <a:off x="15240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83361</xdr:rowOff>
    </xdr:from>
    <xdr:ext cx="762000" cy="259045"/>
    <xdr:sp macro="" textlink="">
      <xdr:nvSpPr>
        <xdr:cNvPr id="349" name="テキスト ボックス 348"/>
        <xdr:cNvSpPr txBox="1"/>
      </xdr:nvSpPr>
      <xdr:spPr>
        <a:xfrm>
          <a:off x="14909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37941</xdr:rowOff>
    </xdr:from>
    <xdr:to>
      <xdr:col>21</xdr:col>
      <xdr:colOff>50800</xdr:colOff>
      <xdr:row>60</xdr:row>
      <xdr:rowOff>139541</xdr:rowOff>
    </xdr:to>
    <xdr:sp macro="" textlink="">
      <xdr:nvSpPr>
        <xdr:cNvPr id="350" name="円/楕円 349"/>
        <xdr:cNvSpPr/>
      </xdr:nvSpPr>
      <xdr:spPr>
        <a:xfrm>
          <a:off x="14351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149718</xdr:rowOff>
    </xdr:from>
    <xdr:ext cx="762000" cy="259045"/>
    <xdr:sp macro="" textlink="">
      <xdr:nvSpPr>
        <xdr:cNvPr id="351" name="テキスト ボックス 350"/>
        <xdr:cNvSpPr txBox="1"/>
      </xdr:nvSpPr>
      <xdr:spPr>
        <a:xfrm>
          <a:off x="14020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39450</xdr:rowOff>
    </xdr:from>
    <xdr:to>
      <xdr:col>19</xdr:col>
      <xdr:colOff>533400</xdr:colOff>
      <xdr:row>60</xdr:row>
      <xdr:rowOff>141050</xdr:rowOff>
    </xdr:to>
    <xdr:sp macro="" textlink="">
      <xdr:nvSpPr>
        <xdr:cNvPr id="352" name="円/楕円 351"/>
        <xdr:cNvSpPr/>
      </xdr:nvSpPr>
      <xdr:spPr>
        <a:xfrm>
          <a:off x="13462000" y="103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151227</xdr:rowOff>
    </xdr:from>
    <xdr:ext cx="762000" cy="259045"/>
    <xdr:sp macro="" textlink="">
      <xdr:nvSpPr>
        <xdr:cNvPr id="353" name="テキスト ボックス 352"/>
        <xdr:cNvSpPr txBox="1"/>
      </xdr:nvSpPr>
      <xdr:spPr>
        <a:xfrm>
          <a:off x="13131800" y="1009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年々改善傾向であるが、まだ、全国平均より</a:t>
          </a:r>
          <a:r>
            <a:rPr kumimoji="1" lang="en-US" altLang="ja-JP" sz="1300">
              <a:latin typeface="ＭＳ Ｐゴシック"/>
            </a:rPr>
            <a:t>2.2</a:t>
          </a:r>
          <a:r>
            <a:rPr kumimoji="1" lang="ja-JP" altLang="en-US" sz="1300">
              <a:latin typeface="ＭＳ Ｐゴシック"/>
            </a:rPr>
            <a:t>ポイント上回っている。来る大規模工事等を前に、全国平均を下回るよう取組んでいきたい。</a:t>
          </a:r>
          <a:endParaRPr kumimoji="1" lang="en-US" altLang="ja-JP" sz="1300">
            <a:latin typeface="ＭＳ Ｐゴシック"/>
          </a:endParaRPr>
        </a:p>
        <a:p>
          <a:r>
            <a:rPr kumimoji="1" lang="ja-JP" altLang="en-US" sz="1300">
              <a:latin typeface="ＭＳ Ｐゴシック"/>
            </a:rPr>
            <a:t>　しかし、公共施設の更新等も目の前まで来ているので、総合管理計画を策定し、無理のない程度に、随時、計画的に更新等を掛けていきたい。</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41</xdr:row>
      <xdr:rowOff>35983</xdr:rowOff>
    </xdr:to>
    <xdr:cxnSp macro="">
      <xdr:nvCxnSpPr>
        <xdr:cNvPr id="388" name="直線コネクタ 387"/>
        <xdr:cNvCxnSpPr/>
      </xdr:nvCxnSpPr>
      <xdr:spPr>
        <a:xfrm flipV="1">
          <a:off x="16179800" y="68241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89"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42</xdr:row>
      <xdr:rowOff>65617</xdr:rowOff>
    </xdr:to>
    <xdr:cxnSp macro="">
      <xdr:nvCxnSpPr>
        <xdr:cNvPr id="391" name="直線コネクタ 390"/>
        <xdr:cNvCxnSpPr/>
      </xdr:nvCxnSpPr>
      <xdr:spPr>
        <a:xfrm flipV="1">
          <a:off x="15290800" y="70654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3" name="テキスト ボックス 39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79022</xdr:rowOff>
    </xdr:to>
    <xdr:cxnSp macro="">
      <xdr:nvCxnSpPr>
        <xdr:cNvPr id="394" name="直線コネクタ 393"/>
        <xdr:cNvCxnSpPr/>
      </xdr:nvCxnSpPr>
      <xdr:spPr>
        <a:xfrm flipV="1">
          <a:off x="14401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79022</xdr:rowOff>
    </xdr:to>
    <xdr:cxnSp macro="">
      <xdr:nvCxnSpPr>
        <xdr:cNvPr id="397" name="直線コネクタ 396"/>
        <xdr:cNvCxnSpPr/>
      </xdr:nvCxnSpPr>
      <xdr:spPr>
        <a:xfrm>
          <a:off x="13512800" y="722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9" name="テキスト ボックス 398"/>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1" name="テキスト ボックス 40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7" name="円/楕円 406"/>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8"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9" name="円/楕円 408"/>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10" name="テキスト ボックス 40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11" name="円/楕円 410"/>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412" name="テキスト ボックス 41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28222</xdr:rowOff>
    </xdr:from>
    <xdr:to>
      <xdr:col>21</xdr:col>
      <xdr:colOff>50800</xdr:colOff>
      <xdr:row>42</xdr:row>
      <xdr:rowOff>129822</xdr:rowOff>
    </xdr:to>
    <xdr:sp macro="" textlink="">
      <xdr:nvSpPr>
        <xdr:cNvPr id="413" name="円/楕円 412"/>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414" name="テキスト ボックス 413"/>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5" name="円/楕円 41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6" name="テキスト ボックス 415"/>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来る公共施設の更新のために、現在極力将来負担が出ないようにしている。ただし、耐用年数を迎えようとしている施設が数多くあるため、今後数値が上がる傾向であることは間違えないことと言える。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77228</xdr:rowOff>
    </xdr:from>
    <xdr:to>
      <xdr:col>23</xdr:col>
      <xdr:colOff>406400</xdr:colOff>
      <xdr:row>15</xdr:row>
      <xdr:rowOff>150525</xdr:rowOff>
    </xdr:to>
    <xdr:cxnSp macro="">
      <xdr:nvCxnSpPr>
        <xdr:cNvPr id="452" name="直線コネクタ 451"/>
        <xdr:cNvCxnSpPr/>
      </xdr:nvCxnSpPr>
      <xdr:spPr>
        <a:xfrm flipV="1">
          <a:off x="15290800" y="2477528"/>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150525</xdr:rowOff>
    </xdr:from>
    <xdr:to>
      <xdr:col>22</xdr:col>
      <xdr:colOff>203200</xdr:colOff>
      <xdr:row>17</xdr:row>
      <xdr:rowOff>17901</xdr:rowOff>
    </xdr:to>
    <xdr:cxnSp macro="">
      <xdr:nvCxnSpPr>
        <xdr:cNvPr id="455" name="直線コネクタ 454"/>
        <xdr:cNvCxnSpPr/>
      </xdr:nvCxnSpPr>
      <xdr:spPr>
        <a:xfrm flipV="1">
          <a:off x="14401800" y="2722275"/>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17901</xdr:rowOff>
    </xdr:from>
    <xdr:to>
      <xdr:col>21</xdr:col>
      <xdr:colOff>0</xdr:colOff>
      <xdr:row>18</xdr:row>
      <xdr:rowOff>144054</xdr:rowOff>
    </xdr:to>
    <xdr:cxnSp macro="">
      <xdr:nvCxnSpPr>
        <xdr:cNvPr id="458" name="直線コネクタ 457"/>
        <xdr:cNvCxnSpPr/>
      </xdr:nvCxnSpPr>
      <xdr:spPr>
        <a:xfrm flipV="1">
          <a:off x="13512800" y="2932551"/>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121739</xdr:rowOff>
    </xdr:from>
    <xdr:to>
      <xdr:col>21</xdr:col>
      <xdr:colOff>50800</xdr:colOff>
      <xdr:row>20</xdr:row>
      <xdr:rowOff>51889</xdr:rowOff>
    </xdr:to>
    <xdr:sp macro="" textlink="">
      <xdr:nvSpPr>
        <xdr:cNvPr id="461" name="フローチャート : 判断 460"/>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2" name="テキスト ボックス 461"/>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3" name="フローチャート : 判断 462"/>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4" name="テキスト ボックス 463"/>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26428</xdr:rowOff>
    </xdr:from>
    <xdr:to>
      <xdr:col>23</xdr:col>
      <xdr:colOff>457200</xdr:colOff>
      <xdr:row>14</xdr:row>
      <xdr:rowOff>128028</xdr:rowOff>
    </xdr:to>
    <xdr:sp macro="" textlink="">
      <xdr:nvSpPr>
        <xdr:cNvPr id="470" name="円/楕円 469"/>
        <xdr:cNvSpPr/>
      </xdr:nvSpPr>
      <xdr:spPr>
        <a:xfrm>
          <a:off x="16129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138205</xdr:rowOff>
    </xdr:from>
    <xdr:ext cx="736600" cy="259045"/>
    <xdr:sp macro="" textlink="">
      <xdr:nvSpPr>
        <xdr:cNvPr id="471" name="テキスト ボックス 470"/>
        <xdr:cNvSpPr txBox="1"/>
      </xdr:nvSpPr>
      <xdr:spPr>
        <a:xfrm>
          <a:off x="15798800" y="219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99725</xdr:rowOff>
    </xdr:from>
    <xdr:to>
      <xdr:col>22</xdr:col>
      <xdr:colOff>254000</xdr:colOff>
      <xdr:row>16</xdr:row>
      <xdr:rowOff>29875</xdr:rowOff>
    </xdr:to>
    <xdr:sp macro="" textlink="">
      <xdr:nvSpPr>
        <xdr:cNvPr id="472" name="円/楕円 471"/>
        <xdr:cNvSpPr/>
      </xdr:nvSpPr>
      <xdr:spPr>
        <a:xfrm>
          <a:off x="152400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40052</xdr:rowOff>
    </xdr:from>
    <xdr:ext cx="762000" cy="259045"/>
    <xdr:sp macro="" textlink="">
      <xdr:nvSpPr>
        <xdr:cNvPr id="473" name="テキスト ボックス 472"/>
        <xdr:cNvSpPr txBox="1"/>
      </xdr:nvSpPr>
      <xdr:spPr>
        <a:xfrm>
          <a:off x="14909800" y="24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74" name="円/楕円 473"/>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75" name="テキスト ボックス 474"/>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93254</xdr:rowOff>
    </xdr:from>
    <xdr:to>
      <xdr:col>19</xdr:col>
      <xdr:colOff>533400</xdr:colOff>
      <xdr:row>19</xdr:row>
      <xdr:rowOff>23404</xdr:rowOff>
    </xdr:to>
    <xdr:sp macro="" textlink="">
      <xdr:nvSpPr>
        <xdr:cNvPr id="476" name="円/楕円 475"/>
        <xdr:cNvSpPr/>
      </xdr:nvSpPr>
      <xdr:spPr>
        <a:xfrm>
          <a:off x="13462000" y="31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33581</xdr:rowOff>
    </xdr:from>
    <xdr:ext cx="762000" cy="259045"/>
    <xdr:sp macro="" textlink="">
      <xdr:nvSpPr>
        <xdr:cNvPr id="477" name="テキスト ボックス 476"/>
        <xdr:cNvSpPr txBox="1"/>
      </xdr:nvSpPr>
      <xdr:spPr>
        <a:xfrm>
          <a:off x="1313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宮崎県川南町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16,860
16,815
90.28
7,281,198
7,113,563
159,784
4,531,210
6,288,818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職員数の減少（▲４人）が影響している。ほぼ、全国平均値と同じ数値となっているが、類似団体平均値まで数値を下げていきたい。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39</xdr:row>
      <xdr:rowOff>151493</xdr:rowOff>
    </xdr:to>
    <xdr:cxnSp macro="">
      <xdr:nvCxnSpPr>
        <xdr:cNvPr id="67" name="直線コネクタ 66"/>
        <xdr:cNvCxnSpPr/>
      </xdr:nvCxnSpPr>
      <xdr:spPr>
        <a:xfrm flipV="1">
          <a:off x="3987800" y="65550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78015</xdr:rowOff>
    </xdr:to>
    <xdr:cxnSp macro="">
      <xdr:nvCxnSpPr>
        <xdr:cNvPr id="70" name="直線コネクタ 69"/>
        <xdr:cNvCxnSpPr/>
      </xdr:nvCxnSpPr>
      <xdr:spPr>
        <a:xfrm flipV="1">
          <a:off x="3098800" y="6838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78015</xdr:rowOff>
    </xdr:to>
    <xdr:cxnSp macro="">
      <xdr:nvCxnSpPr>
        <xdr:cNvPr id="73" name="直線コネクタ 72"/>
        <xdr:cNvCxnSpPr/>
      </xdr:nvCxnSpPr>
      <xdr:spPr>
        <a:xfrm>
          <a:off x="2209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41</xdr:row>
      <xdr:rowOff>58965</xdr:rowOff>
    </xdr:to>
    <xdr:cxnSp macro="">
      <xdr:nvCxnSpPr>
        <xdr:cNvPr id="76" name="直線コネクタ 75"/>
        <xdr:cNvCxnSpPr/>
      </xdr:nvCxnSpPr>
      <xdr:spPr>
        <a:xfrm flipV="1">
          <a:off x="1320800" y="6892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6" name="円/楕円 85"/>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7"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8" name="円/楕円 87"/>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89" name="テキスト ボックス 88"/>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27215</xdr:rowOff>
    </xdr:from>
    <xdr:to>
      <xdr:col>4</xdr:col>
      <xdr:colOff>396875</xdr:colOff>
      <xdr:row>40</xdr:row>
      <xdr:rowOff>128815</xdr:rowOff>
    </xdr:to>
    <xdr:sp macro="" textlink="">
      <xdr:nvSpPr>
        <xdr:cNvPr id="90" name="円/楕円 89"/>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113592</xdr:rowOff>
    </xdr:from>
    <xdr:ext cx="762000" cy="259045"/>
    <xdr:sp macro="" textlink="">
      <xdr:nvSpPr>
        <xdr:cNvPr id="91" name="テキスト ボックス 90"/>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2" name="円/楕円 91"/>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3" name="テキスト ボックス 92"/>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4" name="円/楕円 93"/>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5" name="テキスト ボックス 94"/>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ほぼ横ばいの傾向である。すべての平均値を下回っているが、今後、指定管理者制度に取組む予定があるので、伸びることが見込まれる。しかし、人件費等に反映される数値もあるので、結果的にはバランスが取れる形になると思われる。ただ、物件費の数値が上昇したとしても、全国平均を上回ることはないと見込んで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127000</xdr:rowOff>
    </xdr:to>
    <xdr:cxnSp macro="">
      <xdr:nvCxnSpPr>
        <xdr:cNvPr id="126" name="直線コネクタ 125"/>
        <xdr:cNvCxnSpPr/>
      </xdr:nvCxnSpPr>
      <xdr:spPr>
        <a:xfrm>
          <a:off x="15671800" y="252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127000</xdr:rowOff>
    </xdr:to>
    <xdr:cxnSp macro="">
      <xdr:nvCxnSpPr>
        <xdr:cNvPr id="129" name="直線コネクタ 128"/>
        <xdr:cNvCxnSpPr/>
      </xdr:nvCxnSpPr>
      <xdr:spPr>
        <a:xfrm>
          <a:off x="14782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130810</xdr:rowOff>
    </xdr:from>
    <xdr:to>
      <xdr:col>21</xdr:col>
      <xdr:colOff>361950</xdr:colOff>
      <xdr:row>14</xdr:row>
      <xdr:rowOff>81280</xdr:rowOff>
    </xdr:to>
    <xdr:cxnSp macro="">
      <xdr:nvCxnSpPr>
        <xdr:cNvPr id="132" name="直線コネクタ 131"/>
        <xdr:cNvCxnSpPr/>
      </xdr:nvCxnSpPr>
      <xdr:spPr>
        <a:xfrm>
          <a:off x="13893800" y="235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111760</xdr:rowOff>
    </xdr:to>
    <xdr:cxnSp macro="">
      <xdr:nvCxnSpPr>
        <xdr:cNvPr id="135" name="直線コネクタ 134"/>
        <xdr:cNvCxnSpPr/>
      </xdr:nvCxnSpPr>
      <xdr:spPr>
        <a:xfrm flipV="1">
          <a:off x="13004800" y="2359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37" name="テキスト ボックス 136"/>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39" name="テキスト ボックス 138"/>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7" name="円/楕円 146"/>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8" name="テキスト ボックス 147"/>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9" name="円/楕円 148"/>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50" name="テキスト ボックス 149"/>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51" name="円/楕円 150"/>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52" name="テキスト ボックス 151"/>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3" name="円/楕円 152"/>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4" name="テキスト ボックス 153"/>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保育所民営化に伴う支出の増加、社会保障の義務負担分などによる増加が、急激な数値の上昇として表れた。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扶助費の数値上昇については、どうしようもないところもあるため、出来るだけ削減には努めるが、他の項目での削減で支出のバランスを取っていくことを考えている。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62</xdr:row>
      <xdr:rowOff>12700</xdr:rowOff>
    </xdr:to>
    <xdr:cxnSp macro="">
      <xdr:nvCxnSpPr>
        <xdr:cNvPr id="187" name="直線コネクタ 186"/>
        <xdr:cNvCxnSpPr/>
      </xdr:nvCxnSpPr>
      <xdr:spPr>
        <a:xfrm>
          <a:off x="3987800" y="100711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127000</xdr:rowOff>
    </xdr:to>
    <xdr:cxnSp macro="">
      <xdr:nvCxnSpPr>
        <xdr:cNvPr id="190" name="直線コネクタ 189"/>
        <xdr:cNvCxnSpPr/>
      </xdr:nvCxnSpPr>
      <xdr:spPr>
        <a:xfrm>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88900</xdr:rowOff>
    </xdr:to>
    <xdr:cxnSp macro="">
      <xdr:nvCxnSpPr>
        <xdr:cNvPr id="193" name="直線コネクタ 192"/>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5" name="テキスト ボックス 194"/>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50800</xdr:rowOff>
    </xdr:to>
    <xdr:cxnSp macro="">
      <xdr:nvCxnSpPr>
        <xdr:cNvPr id="196" name="直線コネクタ 195"/>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8" name="テキスト ボックス 19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0" name="テキスト ボックス 19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133350</xdr:rowOff>
    </xdr:from>
    <xdr:to>
      <xdr:col>7</xdr:col>
      <xdr:colOff>66675</xdr:colOff>
      <xdr:row>62</xdr:row>
      <xdr:rowOff>63500</xdr:rowOff>
    </xdr:to>
    <xdr:sp macro="" textlink="">
      <xdr:nvSpPr>
        <xdr:cNvPr id="206" name="円/楕円 205"/>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41927</xdr:rowOff>
    </xdr:from>
    <xdr:ext cx="762000" cy="259045"/>
    <xdr:sp macro="" textlink="">
      <xdr:nvSpPr>
        <xdr:cNvPr id="207"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8" name="円/楕円 207"/>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9" name="テキスト ボックス 20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0" name="円/楕円 209"/>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1" name="テキスト ボックス 210"/>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2" name="円/楕円 211"/>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3" name="テキスト ボックス 212"/>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4" name="円/楕円 213"/>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5" name="テキスト ボックス 214"/>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年々減少傾向であったが、今回は、大きく上昇している。ただ、いずれの平均値よりも２～３ポイント下回っている。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しかし、この数値の裏を返せば、義務的経費が高い数値であったり、物件費や補助費等の数値が、ある程度高い数値であることが伺える。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102507</xdr:rowOff>
    </xdr:from>
    <xdr:to>
      <xdr:col>24</xdr:col>
      <xdr:colOff>31750</xdr:colOff>
      <xdr:row>55</xdr:row>
      <xdr:rowOff>4535</xdr:rowOff>
    </xdr:to>
    <xdr:cxnSp macro="">
      <xdr:nvCxnSpPr>
        <xdr:cNvPr id="250" name="直線コネクタ 249"/>
        <xdr:cNvCxnSpPr/>
      </xdr:nvCxnSpPr>
      <xdr:spPr>
        <a:xfrm>
          <a:off x="15671800" y="9189357"/>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102507</xdr:rowOff>
    </xdr:from>
    <xdr:to>
      <xdr:col>22</xdr:col>
      <xdr:colOff>565150</xdr:colOff>
      <xdr:row>54</xdr:row>
      <xdr:rowOff>61685</xdr:rowOff>
    </xdr:to>
    <xdr:cxnSp macro="">
      <xdr:nvCxnSpPr>
        <xdr:cNvPr id="253" name="直線コネクタ 252"/>
        <xdr:cNvCxnSpPr/>
      </xdr:nvCxnSpPr>
      <xdr:spPr>
        <a:xfrm flipV="1">
          <a:off x="14782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61685</xdr:rowOff>
    </xdr:from>
    <xdr:to>
      <xdr:col>21</xdr:col>
      <xdr:colOff>361950</xdr:colOff>
      <xdr:row>56</xdr:row>
      <xdr:rowOff>143328</xdr:rowOff>
    </xdr:to>
    <xdr:cxnSp macro="">
      <xdr:nvCxnSpPr>
        <xdr:cNvPr id="256" name="直線コネクタ 255"/>
        <xdr:cNvCxnSpPr/>
      </xdr:nvCxnSpPr>
      <xdr:spPr>
        <a:xfrm flipV="1">
          <a:off x="13893800" y="93199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37193</xdr:rowOff>
    </xdr:from>
    <xdr:to>
      <xdr:col>20</xdr:col>
      <xdr:colOff>158750</xdr:colOff>
      <xdr:row>56</xdr:row>
      <xdr:rowOff>143328</xdr:rowOff>
    </xdr:to>
    <xdr:cxnSp macro="">
      <xdr:nvCxnSpPr>
        <xdr:cNvPr id="259" name="直線コネクタ 258"/>
        <xdr:cNvCxnSpPr/>
      </xdr:nvCxnSpPr>
      <xdr:spPr>
        <a:xfrm>
          <a:off x="13004800" y="94669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1" name="テキスト ボックス 260"/>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125185</xdr:rowOff>
    </xdr:from>
    <xdr:to>
      <xdr:col>24</xdr:col>
      <xdr:colOff>82550</xdr:colOff>
      <xdr:row>55</xdr:row>
      <xdr:rowOff>55335</xdr:rowOff>
    </xdr:to>
    <xdr:sp macro="" textlink="">
      <xdr:nvSpPr>
        <xdr:cNvPr id="269" name="円/楕円 268"/>
        <xdr:cNvSpPr/>
      </xdr:nvSpPr>
      <xdr:spPr>
        <a:xfrm>
          <a:off x="16459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141712</xdr:rowOff>
    </xdr:from>
    <xdr:ext cx="762000" cy="259045"/>
    <xdr:sp macro="" textlink="">
      <xdr:nvSpPr>
        <xdr:cNvPr id="270" name="その他該当値テキスト"/>
        <xdr:cNvSpPr txBox="1"/>
      </xdr:nvSpPr>
      <xdr:spPr>
        <a:xfrm>
          <a:off x="16598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51707</xdr:rowOff>
    </xdr:from>
    <xdr:to>
      <xdr:col>22</xdr:col>
      <xdr:colOff>615950</xdr:colOff>
      <xdr:row>53</xdr:row>
      <xdr:rowOff>153307</xdr:rowOff>
    </xdr:to>
    <xdr:sp macro="" textlink="">
      <xdr:nvSpPr>
        <xdr:cNvPr id="271" name="円/楕円 270"/>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163484</xdr:rowOff>
    </xdr:from>
    <xdr:ext cx="736600" cy="259045"/>
    <xdr:sp macro="" textlink="">
      <xdr:nvSpPr>
        <xdr:cNvPr id="272" name="テキスト ボックス 271"/>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3" name="円/楕円 272"/>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4" name="テキスト ボックス 273"/>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75" name="円/楕円 274"/>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7455</xdr:rowOff>
    </xdr:from>
    <xdr:ext cx="762000" cy="259045"/>
    <xdr:sp macro="" textlink="">
      <xdr:nvSpPr>
        <xdr:cNvPr id="276" name="テキスト ボックス 275"/>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157843</xdr:rowOff>
    </xdr:from>
    <xdr:to>
      <xdr:col>19</xdr:col>
      <xdr:colOff>6350</xdr:colOff>
      <xdr:row>55</xdr:row>
      <xdr:rowOff>87993</xdr:rowOff>
    </xdr:to>
    <xdr:sp macro="" textlink="">
      <xdr:nvSpPr>
        <xdr:cNvPr id="277" name="円/楕円 276"/>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98170</xdr:rowOff>
    </xdr:from>
    <xdr:ext cx="762000" cy="259045"/>
    <xdr:sp macro="" textlink="">
      <xdr:nvSpPr>
        <xdr:cNvPr id="278" name="テキスト ボックス 277"/>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補助事業を抱えており、なかなか事業の見直しが進んでいない状況である。また、口蹄疫関連の農地再生事業が大規模であり、２、３年ほど続く予定であるため、あまり数値の下降は見込めない。国庫や県費の補助事業は致し方ないが、町の単独事業は、随時見直しを行い、類似団体数値に近づけていきたい。</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153670</xdr:rowOff>
    </xdr:from>
    <xdr:to>
      <xdr:col>24</xdr:col>
      <xdr:colOff>31750</xdr:colOff>
      <xdr:row>37</xdr:row>
      <xdr:rowOff>168910</xdr:rowOff>
    </xdr:to>
    <xdr:cxnSp macro="">
      <xdr:nvCxnSpPr>
        <xdr:cNvPr id="311" name="直線コネクタ 310"/>
        <xdr:cNvCxnSpPr/>
      </xdr:nvCxnSpPr>
      <xdr:spPr>
        <a:xfrm>
          <a:off x="15671800" y="649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16510</xdr:rowOff>
    </xdr:from>
    <xdr:to>
      <xdr:col>22</xdr:col>
      <xdr:colOff>565150</xdr:colOff>
      <xdr:row>37</xdr:row>
      <xdr:rowOff>153670</xdr:rowOff>
    </xdr:to>
    <xdr:cxnSp macro="">
      <xdr:nvCxnSpPr>
        <xdr:cNvPr id="314" name="直線コネクタ 313"/>
        <xdr:cNvCxnSpPr/>
      </xdr:nvCxnSpPr>
      <xdr:spPr>
        <a:xfrm>
          <a:off x="14782800" y="6360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92710</xdr:rowOff>
    </xdr:to>
    <xdr:cxnSp macro="">
      <xdr:nvCxnSpPr>
        <xdr:cNvPr id="317" name="直線コネクタ 316"/>
        <xdr:cNvCxnSpPr/>
      </xdr:nvCxnSpPr>
      <xdr:spPr>
        <a:xfrm flipV="1">
          <a:off x="13893800" y="636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153670</xdr:rowOff>
    </xdr:to>
    <xdr:cxnSp macro="">
      <xdr:nvCxnSpPr>
        <xdr:cNvPr id="320" name="直線コネクタ 319"/>
        <xdr:cNvCxnSpPr/>
      </xdr:nvCxnSpPr>
      <xdr:spPr>
        <a:xfrm flipV="1">
          <a:off x="13004800" y="643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2" name="テキスト ボックス 32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4" name="テキスト ボックス 32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118110</xdr:rowOff>
    </xdr:from>
    <xdr:to>
      <xdr:col>24</xdr:col>
      <xdr:colOff>82550</xdr:colOff>
      <xdr:row>38</xdr:row>
      <xdr:rowOff>48260</xdr:rowOff>
    </xdr:to>
    <xdr:sp macro="" textlink="">
      <xdr:nvSpPr>
        <xdr:cNvPr id="330" name="円/楕円 329"/>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90187</xdr:rowOff>
    </xdr:from>
    <xdr:ext cx="762000" cy="259045"/>
    <xdr:sp macro="" textlink="">
      <xdr:nvSpPr>
        <xdr:cNvPr id="331"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102870</xdr:rowOff>
    </xdr:from>
    <xdr:to>
      <xdr:col>22</xdr:col>
      <xdr:colOff>615950</xdr:colOff>
      <xdr:row>38</xdr:row>
      <xdr:rowOff>33020</xdr:rowOff>
    </xdr:to>
    <xdr:sp macro="" textlink="">
      <xdr:nvSpPr>
        <xdr:cNvPr id="332" name="円/楕円 331"/>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33" name="テキスト ボックス 332"/>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137160</xdr:rowOff>
    </xdr:from>
    <xdr:to>
      <xdr:col>21</xdr:col>
      <xdr:colOff>412750</xdr:colOff>
      <xdr:row>37</xdr:row>
      <xdr:rowOff>67310</xdr:rowOff>
    </xdr:to>
    <xdr:sp macro="" textlink="">
      <xdr:nvSpPr>
        <xdr:cNvPr id="334" name="円/楕円 333"/>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52087</xdr:rowOff>
    </xdr:from>
    <xdr:ext cx="762000" cy="259045"/>
    <xdr:sp macro="" textlink="">
      <xdr:nvSpPr>
        <xdr:cNvPr id="335" name="テキスト ボックス 334"/>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6" name="円/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38" name="円/楕円 337"/>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39" name="テキスト ボックス 338"/>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計画的な起債と償還が、確実な減少を表している。公共施設の更新までこの傾向を続ける予定である。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69850</xdr:rowOff>
    </xdr:to>
    <xdr:cxnSp macro="">
      <xdr:nvCxnSpPr>
        <xdr:cNvPr id="372" name="直線コネクタ 371"/>
        <xdr:cNvCxnSpPr/>
      </xdr:nvCxnSpPr>
      <xdr:spPr>
        <a:xfrm flipV="1">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3"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115570</xdr:rowOff>
    </xdr:to>
    <xdr:cxnSp macro="">
      <xdr:nvCxnSpPr>
        <xdr:cNvPr id="375" name="直線コネクタ 374"/>
        <xdr:cNvCxnSpPr/>
      </xdr:nvCxnSpPr>
      <xdr:spPr>
        <a:xfrm flipV="1">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7" name="テキスト ボックス 376"/>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130811</xdr:rowOff>
    </xdr:to>
    <xdr:cxnSp macro="">
      <xdr:nvCxnSpPr>
        <xdr:cNvPr id="378" name="直線コネクタ 377"/>
        <xdr:cNvCxnSpPr/>
      </xdr:nvCxnSpPr>
      <xdr:spPr>
        <a:xfrm flipV="1">
          <a:off x="2209800" y="13317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0" name="テキスト ボックス 379"/>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78</xdr:row>
      <xdr:rowOff>88900</xdr:rowOff>
    </xdr:to>
    <xdr:cxnSp macro="">
      <xdr:nvCxnSpPr>
        <xdr:cNvPr id="381" name="直線コネクタ 380"/>
        <xdr:cNvCxnSpPr/>
      </xdr:nvCxnSpPr>
      <xdr:spPr>
        <a:xfrm flipV="1">
          <a:off x="1320800" y="133324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3" name="テキスト ボックス 382"/>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85" name="テキスト ボックス 384"/>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1" name="円/楕円 39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92"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3" name="円/楕円 39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4" name="テキスト ボックス 39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5" name="円/楕円 394"/>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6" name="テキスト ボックス 39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7" name="円/楕円 396"/>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98" name="テキスト ボックス 397"/>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9" name="円/楕円 398"/>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400" name="テキスト ボックス 39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少し全国平均に届かない数値となった。ある程度は、満足いく数値であるが、もう少し公債費を抑えたいと考えている。</a:t>
          </a:r>
          <a:endParaRPr kumimoji="1" lang="en-US" altLang="ja-JP" sz="1300">
            <a:latin typeface="ＭＳ Ｐゴシック"/>
          </a:endParaRPr>
        </a:p>
        <a:p>
          <a:r>
            <a:rPr kumimoji="1" lang="ja-JP" altLang="en-US" sz="1300">
              <a:latin typeface="ＭＳ Ｐゴシック"/>
            </a:rPr>
            <a:t>　全国平均を</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ポイントほど上回り、義務的経費以外の経費に財源を利用できれば、全体的に改善傾向な数値が表れると考えられる。</a:t>
          </a:r>
          <a:endParaRPr kumimoji="1" lang="en-US" altLang="ja-JP" sz="1300">
            <a:latin typeface="ＭＳ Ｐゴシック"/>
          </a:endParaRPr>
        </a:p>
        <a:p>
          <a:r>
            <a:rPr kumimoji="1" lang="ja-JP" altLang="en-US" sz="1300">
              <a:latin typeface="ＭＳ Ｐゴシック"/>
            </a:rPr>
            <a:t>　出来るだけ公債費の抑制に努めたい。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144145</xdr:rowOff>
    </xdr:to>
    <xdr:cxnSp macro="">
      <xdr:nvCxnSpPr>
        <xdr:cNvPr id="429" name="直線コネクタ 428"/>
        <xdr:cNvCxnSpPr/>
      </xdr:nvCxnSpPr>
      <xdr:spPr>
        <a:xfrm>
          <a:off x="15671800" y="132257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24130</xdr:rowOff>
    </xdr:to>
    <xdr:cxnSp macro="">
      <xdr:nvCxnSpPr>
        <xdr:cNvPr id="432" name="直線コネクタ 431"/>
        <xdr:cNvCxnSpPr/>
      </xdr:nvCxnSpPr>
      <xdr:spPr>
        <a:xfrm>
          <a:off x="14782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4" name="テキスト ボックス 433"/>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115570</xdr:rowOff>
    </xdr:to>
    <xdr:cxnSp macro="">
      <xdr:nvCxnSpPr>
        <xdr:cNvPr id="435" name="直線コネクタ 434"/>
        <xdr:cNvCxnSpPr/>
      </xdr:nvCxnSpPr>
      <xdr:spPr>
        <a:xfrm flipV="1">
          <a:off x="13893800" y="131914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46989</xdr:rowOff>
    </xdr:to>
    <xdr:cxnSp macro="">
      <xdr:nvCxnSpPr>
        <xdr:cNvPr id="438" name="直線コネクタ 437"/>
        <xdr:cNvCxnSpPr/>
      </xdr:nvCxnSpPr>
      <xdr:spPr>
        <a:xfrm flipV="1">
          <a:off x="13004800" y="133172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0" name="テキスト ボックス 43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93345</xdr:rowOff>
    </xdr:from>
    <xdr:to>
      <xdr:col>24</xdr:col>
      <xdr:colOff>82550</xdr:colOff>
      <xdr:row>78</xdr:row>
      <xdr:rowOff>23495</xdr:rowOff>
    </xdr:to>
    <xdr:sp macro="" textlink="">
      <xdr:nvSpPr>
        <xdr:cNvPr id="448" name="円/楕円 447"/>
        <xdr:cNvSpPr/>
      </xdr:nvSpPr>
      <xdr:spPr>
        <a:xfrm>
          <a:off x="16459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65422</xdr:rowOff>
    </xdr:from>
    <xdr:ext cx="762000" cy="259045"/>
    <xdr:sp macro="" textlink="">
      <xdr:nvSpPr>
        <xdr:cNvPr id="449" name="公債費以外該当値テキスト"/>
        <xdr:cNvSpPr txBox="1"/>
      </xdr:nvSpPr>
      <xdr:spPr>
        <a:xfrm>
          <a:off x="16598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0" name="円/楕円 449"/>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1" name="テキスト ボックス 45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2" name="円/楕円 451"/>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53" name="テキスト ボックス 452"/>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4" name="円/楕円 453"/>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5" name="テキスト ボックス 454"/>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6" name="円/楕円 455"/>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57" name="テキスト ボックス 456"/>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宮崎県川南町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111900</xdr:rowOff>
    </xdr:from>
    <xdr:ext cx="762000" cy="259045"/>
    <xdr:sp macro="" textlink="">
      <xdr:nvSpPr>
        <xdr:cNvPr id="48" name="人口1人当たり決算額の推移最小値テキスト130"/>
        <xdr:cNvSpPr txBox="1"/>
      </xdr:nvSpPr>
      <xdr:spPr>
        <a:xfrm>
          <a:off x="5740400" y="341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45346</xdr:rowOff>
    </xdr:from>
    <xdr:to>
      <xdr:col>4</xdr:col>
      <xdr:colOff>1117600</xdr:colOff>
      <xdr:row>19</xdr:row>
      <xdr:rowOff>101723</xdr:rowOff>
    </xdr:to>
    <xdr:cxnSp macro="">
      <xdr:nvCxnSpPr>
        <xdr:cNvPr id="52" name="直線コネクタ 51"/>
        <xdr:cNvCxnSpPr/>
      </xdr:nvCxnSpPr>
      <xdr:spPr bwMode="auto">
        <a:xfrm>
          <a:off x="5003800" y="3350521"/>
          <a:ext cx="647700" cy="5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14964</xdr:rowOff>
    </xdr:from>
    <xdr:to>
      <xdr:col>4</xdr:col>
      <xdr:colOff>469900</xdr:colOff>
      <xdr:row>19</xdr:row>
      <xdr:rowOff>45346</xdr:rowOff>
    </xdr:to>
    <xdr:cxnSp macro="">
      <xdr:nvCxnSpPr>
        <xdr:cNvPr id="55" name="直線コネクタ 54"/>
        <xdr:cNvCxnSpPr/>
      </xdr:nvCxnSpPr>
      <xdr:spPr bwMode="auto">
        <a:xfrm>
          <a:off x="4305300" y="3320139"/>
          <a:ext cx="698500" cy="3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165601</xdr:rowOff>
    </xdr:from>
    <xdr:to>
      <xdr:col>3</xdr:col>
      <xdr:colOff>904875</xdr:colOff>
      <xdr:row>19</xdr:row>
      <xdr:rowOff>14964</xdr:rowOff>
    </xdr:to>
    <xdr:cxnSp macro="">
      <xdr:nvCxnSpPr>
        <xdr:cNvPr id="58" name="直線コネクタ 57"/>
        <xdr:cNvCxnSpPr/>
      </xdr:nvCxnSpPr>
      <xdr:spPr bwMode="auto">
        <a:xfrm>
          <a:off x="3606800" y="3299326"/>
          <a:ext cx="698500" cy="2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165601</xdr:rowOff>
    </xdr:from>
    <xdr:to>
      <xdr:col>3</xdr:col>
      <xdr:colOff>206375</xdr:colOff>
      <xdr:row>19</xdr:row>
      <xdr:rowOff>13789</xdr:rowOff>
    </xdr:to>
    <xdr:cxnSp macro="">
      <xdr:nvCxnSpPr>
        <xdr:cNvPr id="61" name="直線コネクタ 60"/>
        <xdr:cNvCxnSpPr/>
      </xdr:nvCxnSpPr>
      <xdr:spPr bwMode="auto">
        <a:xfrm flipV="1">
          <a:off x="2908300" y="3299326"/>
          <a:ext cx="698500" cy="19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50923</xdr:rowOff>
    </xdr:from>
    <xdr:to>
      <xdr:col>5</xdr:col>
      <xdr:colOff>34925</xdr:colOff>
      <xdr:row>19</xdr:row>
      <xdr:rowOff>152523</xdr:rowOff>
    </xdr:to>
    <xdr:sp macro="" textlink="">
      <xdr:nvSpPr>
        <xdr:cNvPr id="71" name="円/楕円 70"/>
        <xdr:cNvSpPr/>
      </xdr:nvSpPr>
      <xdr:spPr bwMode="auto">
        <a:xfrm>
          <a:off x="5600700" y="335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130950</xdr:rowOff>
    </xdr:from>
    <xdr:ext cx="762000" cy="259045"/>
    <xdr:sp macro="" textlink="">
      <xdr:nvSpPr>
        <xdr:cNvPr id="72" name="人口1人当たり決算額の推移該当値テキスト130"/>
        <xdr:cNvSpPr txBox="1"/>
      </xdr:nvSpPr>
      <xdr:spPr>
        <a:xfrm>
          <a:off x="5740400" y="326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165996</xdr:rowOff>
    </xdr:from>
    <xdr:to>
      <xdr:col>4</xdr:col>
      <xdr:colOff>520700</xdr:colOff>
      <xdr:row>19</xdr:row>
      <xdr:rowOff>96146</xdr:rowOff>
    </xdr:to>
    <xdr:sp macro="" textlink="">
      <xdr:nvSpPr>
        <xdr:cNvPr id="73" name="円/楕円 72"/>
        <xdr:cNvSpPr/>
      </xdr:nvSpPr>
      <xdr:spPr bwMode="auto">
        <a:xfrm>
          <a:off x="4953000" y="329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80923</xdr:rowOff>
    </xdr:from>
    <xdr:ext cx="736600" cy="259045"/>
    <xdr:sp macro="" textlink="">
      <xdr:nvSpPr>
        <xdr:cNvPr id="74" name="テキスト ボックス 73"/>
        <xdr:cNvSpPr txBox="1"/>
      </xdr:nvSpPr>
      <xdr:spPr>
        <a:xfrm>
          <a:off x="4622800" y="3386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135614</xdr:rowOff>
    </xdr:from>
    <xdr:to>
      <xdr:col>3</xdr:col>
      <xdr:colOff>955675</xdr:colOff>
      <xdr:row>19</xdr:row>
      <xdr:rowOff>65764</xdr:rowOff>
    </xdr:to>
    <xdr:sp macro="" textlink="">
      <xdr:nvSpPr>
        <xdr:cNvPr id="75" name="円/楕円 74"/>
        <xdr:cNvSpPr/>
      </xdr:nvSpPr>
      <xdr:spPr bwMode="auto">
        <a:xfrm>
          <a:off x="4254500" y="326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50541</xdr:rowOff>
    </xdr:from>
    <xdr:ext cx="762000" cy="259045"/>
    <xdr:sp macro="" textlink="">
      <xdr:nvSpPr>
        <xdr:cNvPr id="76" name="テキスト ボックス 75"/>
        <xdr:cNvSpPr txBox="1"/>
      </xdr:nvSpPr>
      <xdr:spPr>
        <a:xfrm>
          <a:off x="3924300" y="3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114801</xdr:rowOff>
    </xdr:from>
    <xdr:to>
      <xdr:col>3</xdr:col>
      <xdr:colOff>257175</xdr:colOff>
      <xdr:row>19</xdr:row>
      <xdr:rowOff>44951</xdr:rowOff>
    </xdr:to>
    <xdr:sp macro="" textlink="">
      <xdr:nvSpPr>
        <xdr:cNvPr id="77" name="円/楕円 76"/>
        <xdr:cNvSpPr/>
      </xdr:nvSpPr>
      <xdr:spPr bwMode="auto">
        <a:xfrm>
          <a:off x="3556000" y="324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29728</xdr:rowOff>
    </xdr:from>
    <xdr:ext cx="762000" cy="259045"/>
    <xdr:sp macro="" textlink="">
      <xdr:nvSpPr>
        <xdr:cNvPr id="78" name="テキスト ボックス 77"/>
        <xdr:cNvSpPr txBox="1"/>
      </xdr:nvSpPr>
      <xdr:spPr>
        <a:xfrm>
          <a:off x="3225800" y="333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134439</xdr:rowOff>
    </xdr:from>
    <xdr:to>
      <xdr:col>2</xdr:col>
      <xdr:colOff>692150</xdr:colOff>
      <xdr:row>19</xdr:row>
      <xdr:rowOff>64589</xdr:rowOff>
    </xdr:to>
    <xdr:sp macro="" textlink="">
      <xdr:nvSpPr>
        <xdr:cNvPr id="79" name="円/楕円 78"/>
        <xdr:cNvSpPr/>
      </xdr:nvSpPr>
      <xdr:spPr bwMode="auto">
        <a:xfrm>
          <a:off x="2857500" y="326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49366</xdr:rowOff>
    </xdr:from>
    <xdr:ext cx="762000" cy="259045"/>
    <xdr:sp macro="" textlink="">
      <xdr:nvSpPr>
        <xdr:cNvPr id="80" name="テキスト ボックス 79"/>
        <xdr:cNvSpPr txBox="1"/>
      </xdr:nvSpPr>
      <xdr:spPr>
        <a:xfrm>
          <a:off x="2527300" y="335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128162</xdr:rowOff>
    </xdr:from>
    <xdr:to>
      <xdr:col>4</xdr:col>
      <xdr:colOff>1117600</xdr:colOff>
      <xdr:row>37</xdr:row>
      <xdr:rowOff>17576</xdr:rowOff>
    </xdr:to>
    <xdr:cxnSp macro="">
      <xdr:nvCxnSpPr>
        <xdr:cNvPr id="114" name="直線コネクタ 113"/>
        <xdr:cNvCxnSpPr/>
      </xdr:nvCxnSpPr>
      <xdr:spPr bwMode="auto">
        <a:xfrm>
          <a:off x="5003800" y="7081412"/>
          <a:ext cx="647700" cy="60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337865</xdr:rowOff>
    </xdr:from>
    <xdr:to>
      <xdr:col>4</xdr:col>
      <xdr:colOff>469900</xdr:colOff>
      <xdr:row>36</xdr:row>
      <xdr:rowOff>128162</xdr:rowOff>
    </xdr:to>
    <xdr:cxnSp macro="">
      <xdr:nvCxnSpPr>
        <xdr:cNvPr id="117" name="直線コネクタ 116"/>
        <xdr:cNvCxnSpPr/>
      </xdr:nvCxnSpPr>
      <xdr:spPr bwMode="auto">
        <a:xfrm>
          <a:off x="4305300" y="6948215"/>
          <a:ext cx="698500" cy="133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273895</xdr:rowOff>
    </xdr:from>
    <xdr:to>
      <xdr:col>3</xdr:col>
      <xdr:colOff>904875</xdr:colOff>
      <xdr:row>35</xdr:row>
      <xdr:rowOff>337865</xdr:rowOff>
    </xdr:to>
    <xdr:cxnSp macro="">
      <xdr:nvCxnSpPr>
        <xdr:cNvPr id="120" name="直線コネクタ 119"/>
        <xdr:cNvCxnSpPr/>
      </xdr:nvCxnSpPr>
      <xdr:spPr bwMode="auto">
        <a:xfrm>
          <a:off x="3606800" y="6884245"/>
          <a:ext cx="698500" cy="6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273895</xdr:rowOff>
    </xdr:from>
    <xdr:to>
      <xdr:col>3</xdr:col>
      <xdr:colOff>206375</xdr:colOff>
      <xdr:row>35</xdr:row>
      <xdr:rowOff>310738</xdr:rowOff>
    </xdr:to>
    <xdr:cxnSp macro="">
      <xdr:nvCxnSpPr>
        <xdr:cNvPr id="123" name="直線コネクタ 122"/>
        <xdr:cNvCxnSpPr/>
      </xdr:nvCxnSpPr>
      <xdr:spPr bwMode="auto">
        <a:xfrm flipV="1">
          <a:off x="2908300" y="6884245"/>
          <a:ext cx="6985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138226</xdr:rowOff>
    </xdr:from>
    <xdr:to>
      <xdr:col>5</xdr:col>
      <xdr:colOff>34925</xdr:colOff>
      <xdr:row>37</xdr:row>
      <xdr:rowOff>68376</xdr:rowOff>
    </xdr:to>
    <xdr:sp macro="" textlink="">
      <xdr:nvSpPr>
        <xdr:cNvPr id="133" name="円/楕円 132"/>
        <xdr:cNvSpPr/>
      </xdr:nvSpPr>
      <xdr:spPr bwMode="auto">
        <a:xfrm>
          <a:off x="5600700" y="709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110303</xdr:rowOff>
    </xdr:from>
    <xdr:ext cx="762000" cy="259045"/>
    <xdr:sp macro="" textlink="">
      <xdr:nvSpPr>
        <xdr:cNvPr id="134" name="人口1人当たり決算額の推移該当値テキスト445"/>
        <xdr:cNvSpPr txBox="1"/>
      </xdr:nvSpPr>
      <xdr:spPr>
        <a:xfrm>
          <a:off x="5740400" y="706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77362</xdr:rowOff>
    </xdr:from>
    <xdr:to>
      <xdr:col>4</xdr:col>
      <xdr:colOff>520700</xdr:colOff>
      <xdr:row>37</xdr:row>
      <xdr:rowOff>7512</xdr:rowOff>
    </xdr:to>
    <xdr:sp macro="" textlink="">
      <xdr:nvSpPr>
        <xdr:cNvPr id="135" name="円/楕円 134"/>
        <xdr:cNvSpPr/>
      </xdr:nvSpPr>
      <xdr:spPr bwMode="auto">
        <a:xfrm>
          <a:off x="4953000" y="703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163739</xdr:rowOff>
    </xdr:from>
    <xdr:ext cx="736600" cy="259045"/>
    <xdr:sp macro="" textlink="">
      <xdr:nvSpPr>
        <xdr:cNvPr id="136" name="テキスト ボックス 135"/>
        <xdr:cNvSpPr txBox="1"/>
      </xdr:nvSpPr>
      <xdr:spPr>
        <a:xfrm>
          <a:off x="4622800" y="71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287065</xdr:rowOff>
    </xdr:from>
    <xdr:to>
      <xdr:col>3</xdr:col>
      <xdr:colOff>955675</xdr:colOff>
      <xdr:row>36</xdr:row>
      <xdr:rowOff>45765</xdr:rowOff>
    </xdr:to>
    <xdr:sp macro="" textlink="">
      <xdr:nvSpPr>
        <xdr:cNvPr id="137" name="円/楕円 136"/>
        <xdr:cNvSpPr/>
      </xdr:nvSpPr>
      <xdr:spPr bwMode="auto">
        <a:xfrm>
          <a:off x="4254500" y="689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30542</xdr:rowOff>
    </xdr:from>
    <xdr:ext cx="762000" cy="259045"/>
    <xdr:sp macro="" textlink="">
      <xdr:nvSpPr>
        <xdr:cNvPr id="138" name="テキスト ボックス 137"/>
        <xdr:cNvSpPr txBox="1"/>
      </xdr:nvSpPr>
      <xdr:spPr>
        <a:xfrm>
          <a:off x="3924300" y="69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223095</xdr:rowOff>
    </xdr:from>
    <xdr:to>
      <xdr:col>3</xdr:col>
      <xdr:colOff>257175</xdr:colOff>
      <xdr:row>35</xdr:row>
      <xdr:rowOff>324695</xdr:rowOff>
    </xdr:to>
    <xdr:sp macro="" textlink="">
      <xdr:nvSpPr>
        <xdr:cNvPr id="139" name="円/楕円 138"/>
        <xdr:cNvSpPr/>
      </xdr:nvSpPr>
      <xdr:spPr bwMode="auto">
        <a:xfrm>
          <a:off x="3556000" y="683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309472</xdr:rowOff>
    </xdr:from>
    <xdr:ext cx="762000" cy="259045"/>
    <xdr:sp macro="" textlink="">
      <xdr:nvSpPr>
        <xdr:cNvPr id="140" name="テキスト ボックス 139"/>
        <xdr:cNvSpPr txBox="1"/>
      </xdr:nvSpPr>
      <xdr:spPr>
        <a:xfrm>
          <a:off x="3225800" y="69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259938</xdr:rowOff>
    </xdr:from>
    <xdr:to>
      <xdr:col>2</xdr:col>
      <xdr:colOff>692150</xdr:colOff>
      <xdr:row>36</xdr:row>
      <xdr:rowOff>18638</xdr:rowOff>
    </xdr:to>
    <xdr:sp macro="" textlink="">
      <xdr:nvSpPr>
        <xdr:cNvPr id="141" name="円/楕円 140"/>
        <xdr:cNvSpPr/>
      </xdr:nvSpPr>
      <xdr:spPr bwMode="auto">
        <a:xfrm>
          <a:off x="2857500" y="687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3415</xdr:rowOff>
    </xdr:from>
    <xdr:ext cx="762000" cy="259045"/>
    <xdr:sp macro="" textlink="">
      <xdr:nvSpPr>
        <xdr:cNvPr id="142" name="テキスト ボックス 141"/>
        <xdr:cNvSpPr txBox="1"/>
      </xdr:nvSpPr>
      <xdr:spPr>
        <a:xfrm>
          <a:off x="2527300" y="69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ここ数年は、安定した収支が続いている。平成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年度が口蹄疫が発生した特異な年度であったため、翌年度の単年度収支が</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％台の数値となっている。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財政調整基金残高としては、現在高で妥当な積高と思っているが、今後の経済状況を見据えながら、更なる積増しも考える必要がある。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会計は、ここ数年安定しており、よい傾向だと思われる。特に国民健康保険事業特別会計は、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％台から回復してきており、今後もこの傾向を続けていくことを期待したい。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介護保険特別会計は、半分程度になってから戻してきており、このまま以前の水準まで戻ることを期待している。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その他の特別会計については、</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台を推移しており、なんとか黒字を維持している状態である。劇的に数値が変わることは見込めないので、赤字への転落だけはしないように注意を払う必要がある。上下水道の法非適事業については、公共料金との兼合いを見ながら、設備更新等を計画し、健全経営に努めるように心掛け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概ね減少傾向で、確実に償還が進んでいる。公営企業の横這い傾向は、気になるが上昇傾向ではないので、そこまで心配はしていない。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ここ数年、分子は減って来ているので、この調子で行きたい。計画的な起債、償還が顕著に数値に表れている。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計画的な起債、償還を行っているため債務に関する数値は、よい傾向を表している。職員数も減少しているため退職手当負担金も年々減少傾向と思われる。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基金も順調に積増し出来ており、こちらも来る公共施設の更新のための準備を、数年前から計画的に行っている。充当可能特定歳入は、起債高が影響していると思われ、減少傾向だか悲観はしていない。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今後、出来るだけこの傾向を持続して行きたい。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8" sqref="B18:K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7281198</v>
      </c>
      <c r="BO4" s="349"/>
      <c r="BP4" s="349"/>
      <c r="BQ4" s="349"/>
      <c r="BR4" s="349"/>
      <c r="BS4" s="349"/>
      <c r="BT4" s="349"/>
      <c r="BU4" s="350"/>
      <c r="BV4" s="348">
        <v>7235618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7113563</v>
      </c>
      <c r="BO5" s="386"/>
      <c r="BP5" s="386"/>
      <c r="BQ5" s="386"/>
      <c r="BR5" s="386"/>
      <c r="BS5" s="386"/>
      <c r="BT5" s="386"/>
      <c r="BU5" s="387"/>
      <c r="BV5" s="385">
        <v>7075600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167635</v>
      </c>
      <c r="BO6" s="386"/>
      <c r="BP6" s="386"/>
      <c r="BQ6" s="386"/>
      <c r="BR6" s="386"/>
      <c r="BS6" s="386"/>
      <c r="BT6" s="386"/>
      <c r="BU6" s="387"/>
      <c r="BV6" s="385">
        <v>160018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89.9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7851</v>
      </c>
      <c r="BO7" s="386"/>
      <c r="BP7" s="386"/>
      <c r="BQ7" s="386"/>
      <c r="BR7" s="386"/>
      <c r="BS7" s="386"/>
      <c r="BT7" s="386"/>
      <c r="BU7" s="387"/>
      <c r="BV7" s="385">
        <v>1794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4531210</v>
      </c>
      <c r="CU7" s="386"/>
      <c r="CV7" s="386"/>
      <c r="CW7" s="386"/>
      <c r="CX7" s="386"/>
      <c r="CY7" s="386"/>
      <c r="CZ7" s="386"/>
      <c r="DA7" s="387"/>
      <c r="DB7" s="385">
        <v>4532114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159784</v>
      </c>
      <c r="BO8" s="386"/>
      <c r="BP8" s="386"/>
      <c r="BQ8" s="386"/>
      <c r="BR8" s="386"/>
      <c r="BS8" s="386"/>
      <c r="BT8" s="386"/>
      <c r="BU8" s="387"/>
      <c r="BV8" s="385">
        <v>158224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17009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1660</v>
      </c>
      <c r="BO9" s="386"/>
      <c r="BP9" s="386"/>
      <c r="BQ9" s="386"/>
      <c r="BR9" s="386"/>
      <c r="BS9" s="386"/>
      <c r="BT9" s="386"/>
      <c r="BU9" s="387"/>
      <c r="BV9" s="385">
        <v>50921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17323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231766</v>
      </c>
      <c r="BO10" s="386"/>
      <c r="BP10" s="386"/>
      <c r="BQ10" s="386"/>
      <c r="BR10" s="386"/>
      <c r="BS10" s="386"/>
      <c r="BT10" s="386"/>
      <c r="BU10" s="387"/>
      <c r="BV10" s="385">
        <v>100508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16860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166766</v>
      </c>
      <c r="BO12" s="386"/>
      <c r="BP12" s="386"/>
      <c r="BQ12" s="386"/>
      <c r="BR12" s="386"/>
      <c r="BS12" s="386"/>
      <c r="BT12" s="386"/>
      <c r="BU12" s="387"/>
      <c r="BV12" s="385">
        <v>50508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16815</v>
      </c>
      <c r="S13" s="467"/>
      <c r="T13" s="467"/>
      <c r="U13" s="467"/>
      <c r="V13" s="468"/>
      <c r="W13" s="401" t="s">
        <v>123</v>
      </c>
      <c r="X13" s="402"/>
      <c r="Y13" s="402"/>
      <c r="Z13" s="402"/>
      <c r="AA13" s="402"/>
      <c r="AB13" s="392"/>
      <c r="AC13" s="436">
        <v>2523</v>
      </c>
      <c r="AD13" s="437"/>
      <c r="AE13" s="437"/>
      <c r="AF13" s="437"/>
      <c r="AG13" s="476"/>
      <c r="AH13" s="436">
        <v>3010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66660</v>
      </c>
      <c r="BO13" s="386"/>
      <c r="BP13" s="386"/>
      <c r="BQ13" s="386"/>
      <c r="BR13" s="386"/>
      <c r="BS13" s="386"/>
      <c r="BT13" s="386"/>
      <c r="BU13" s="387"/>
      <c r="BV13" s="385">
        <v>100921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12.6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16924</v>
      </c>
      <c r="S14" s="467"/>
      <c r="T14" s="467"/>
      <c r="U14" s="467"/>
      <c r="V14" s="468"/>
      <c r="W14" s="375"/>
      <c r="X14" s="376"/>
      <c r="Y14" s="376"/>
      <c r="Z14" s="376"/>
      <c r="AA14" s="376"/>
      <c r="AB14" s="365"/>
      <c r="AC14" s="469">
        <v>30.6</v>
      </c>
      <c r="AD14" s="470"/>
      <c r="AE14" s="470"/>
      <c r="AF14" s="470"/>
      <c r="AG14" s="471"/>
      <c r="AH14" s="469">
        <v>33.1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14.3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16881</v>
      </c>
      <c r="S15" s="467"/>
      <c r="T15" s="467"/>
      <c r="U15" s="467"/>
      <c r="V15" s="468"/>
      <c r="W15" s="401" t="s">
        <v>130</v>
      </c>
      <c r="X15" s="402"/>
      <c r="Y15" s="402"/>
      <c r="Z15" s="402"/>
      <c r="AA15" s="402"/>
      <c r="AB15" s="392"/>
      <c r="AC15" s="436">
        <v>1760</v>
      </c>
      <c r="AD15" s="437"/>
      <c r="AE15" s="437"/>
      <c r="AF15" s="437"/>
      <c r="AG15" s="476"/>
      <c r="AH15" s="436">
        <v>1886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1349054</v>
      </c>
      <c r="BO15" s="349"/>
      <c r="BP15" s="349"/>
      <c r="BQ15" s="349"/>
      <c r="BR15" s="349"/>
      <c r="BS15" s="349"/>
      <c r="BT15" s="349"/>
      <c r="BU15" s="350"/>
      <c r="BV15" s="348">
        <v>1314570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21.4</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3867950</v>
      </c>
      <c r="BO16" s="386"/>
      <c r="BP16" s="386"/>
      <c r="BQ16" s="386"/>
      <c r="BR16" s="386"/>
      <c r="BS16" s="386"/>
      <c r="BT16" s="386"/>
      <c r="BU16" s="387"/>
      <c r="BV16" s="385">
        <v>3882568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3957</v>
      </c>
      <c r="AD17" s="437"/>
      <c r="AE17" s="437"/>
      <c r="AF17" s="437"/>
      <c r="AG17" s="476"/>
      <c r="AH17" s="436">
        <v>4169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1725046</v>
      </c>
      <c r="BO17" s="386"/>
      <c r="BP17" s="386"/>
      <c r="BQ17" s="386"/>
      <c r="BR17" s="386"/>
      <c r="BS17" s="386"/>
      <c r="BT17" s="386"/>
      <c r="BU17" s="387"/>
      <c r="BV17" s="385">
        <v>1672239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90.28</v>
      </c>
      <c r="M18" s="498"/>
      <c r="N18" s="498"/>
      <c r="O18" s="498"/>
      <c r="P18" s="498"/>
      <c r="Q18" s="498"/>
      <c r="R18" s="499"/>
      <c r="S18" s="499"/>
      <c r="T18" s="499"/>
      <c r="U18" s="499"/>
      <c r="V18" s="500"/>
      <c r="W18" s="403"/>
      <c r="X18" s="404"/>
      <c r="Y18" s="404"/>
      <c r="Z18" s="404"/>
      <c r="AA18" s="404"/>
      <c r="AB18" s="395"/>
      <c r="AC18" s="501">
        <v>48</v>
      </c>
      <c r="AD18" s="502"/>
      <c r="AE18" s="502"/>
      <c r="AF18" s="502"/>
      <c r="AG18" s="503"/>
      <c r="AH18" s="501">
        <v>45.9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3816448</v>
      </c>
      <c r="BO18" s="386"/>
      <c r="BP18" s="386"/>
      <c r="BQ18" s="386"/>
      <c r="BR18" s="386"/>
      <c r="BS18" s="386"/>
      <c r="BT18" s="386"/>
      <c r="BU18" s="387"/>
      <c r="BV18" s="385">
        <v>3832136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5259978</v>
      </c>
      <c r="BO19" s="386"/>
      <c r="BP19" s="386"/>
      <c r="BQ19" s="386"/>
      <c r="BR19" s="386"/>
      <c r="BS19" s="386"/>
      <c r="BT19" s="386"/>
      <c r="BU19" s="387"/>
      <c r="BV19" s="385">
        <v>5162875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6020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6288818</v>
      </c>
      <c r="BO23" s="386"/>
      <c r="BP23" s="386"/>
      <c r="BQ23" s="386"/>
      <c r="BR23" s="386"/>
      <c r="BS23" s="386"/>
      <c r="BT23" s="386"/>
      <c r="BU23" s="387"/>
      <c r="BV23" s="385">
        <v>6504667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6990</v>
      </c>
      <c r="R24" s="437"/>
      <c r="S24" s="437"/>
      <c r="T24" s="437"/>
      <c r="U24" s="437"/>
      <c r="V24" s="476"/>
      <c r="W24" s="531"/>
      <c r="X24" s="519"/>
      <c r="Y24" s="520"/>
      <c r="Z24" s="435" t="s">
        <v>153</v>
      </c>
      <c r="AA24" s="415"/>
      <c r="AB24" s="415"/>
      <c r="AC24" s="415"/>
      <c r="AD24" s="415"/>
      <c r="AE24" s="415"/>
      <c r="AF24" s="415"/>
      <c r="AG24" s="416"/>
      <c r="AH24" s="436">
        <v>142</v>
      </c>
      <c r="AI24" s="437"/>
      <c r="AJ24" s="437"/>
      <c r="AK24" s="437"/>
      <c r="AL24" s="476"/>
      <c r="AM24" s="436">
        <v>423586</v>
      </c>
      <c r="AN24" s="437"/>
      <c r="AO24" s="437"/>
      <c r="AP24" s="437"/>
      <c r="AQ24" s="437"/>
      <c r="AR24" s="476"/>
      <c r="AS24" s="436">
        <v>2983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5195947</v>
      </c>
      <c r="BO24" s="386"/>
      <c r="BP24" s="386"/>
      <c r="BQ24" s="386"/>
      <c r="BR24" s="386"/>
      <c r="BS24" s="386"/>
      <c r="BT24" s="386"/>
      <c r="BU24" s="387"/>
      <c r="BV24" s="385">
        <v>5306107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5600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619120</v>
      </c>
      <c r="BO25" s="349"/>
      <c r="BP25" s="349"/>
      <c r="BQ25" s="349"/>
      <c r="BR25" s="349"/>
      <c r="BS25" s="349"/>
      <c r="BT25" s="349"/>
      <c r="BU25" s="350"/>
      <c r="BV25" s="348">
        <v>372568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5300</v>
      </c>
      <c r="R26" s="437"/>
      <c r="S26" s="437"/>
      <c r="T26" s="437"/>
      <c r="U26" s="437"/>
      <c r="V26" s="476"/>
      <c r="W26" s="531"/>
      <c r="X26" s="519"/>
      <c r="Y26" s="520"/>
      <c r="Z26" s="435" t="s">
        <v>159</v>
      </c>
      <c r="AA26" s="539"/>
      <c r="AB26" s="539"/>
      <c r="AC26" s="539"/>
      <c r="AD26" s="539"/>
      <c r="AE26" s="539"/>
      <c r="AF26" s="539"/>
      <c r="AG26" s="540"/>
      <c r="AH26" s="436">
        <v>3</v>
      </c>
      <c r="AI26" s="437"/>
      <c r="AJ26" s="437"/>
      <c r="AK26" s="437"/>
      <c r="AL26" s="476"/>
      <c r="AM26" s="436">
        <v>10185</v>
      </c>
      <c r="AN26" s="437"/>
      <c r="AO26" s="437"/>
      <c r="AP26" s="437"/>
      <c r="AQ26" s="437"/>
      <c r="AR26" s="476"/>
      <c r="AS26" s="436">
        <v>3395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205000</v>
      </c>
      <c r="BO27" s="553"/>
      <c r="BP27" s="553"/>
      <c r="BQ27" s="553"/>
      <c r="BR27" s="553"/>
      <c r="BS27" s="553"/>
      <c r="BT27" s="553"/>
      <c r="BU27" s="554"/>
      <c r="BV27" s="552">
        <v>205000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2220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800000</v>
      </c>
      <c r="BO28" s="349"/>
      <c r="BP28" s="349"/>
      <c r="BQ28" s="349"/>
      <c r="BR28" s="349"/>
      <c r="BS28" s="349"/>
      <c r="BT28" s="349"/>
      <c r="BU28" s="350"/>
      <c r="BV28" s="348">
        <v>735000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11</v>
      </c>
      <c r="M29" s="437"/>
      <c r="N29" s="437"/>
      <c r="O29" s="437"/>
      <c r="P29" s="476"/>
      <c r="Q29" s="436">
        <v>2080</v>
      </c>
      <c r="R29" s="437"/>
      <c r="S29" s="437"/>
      <c r="T29" s="437"/>
      <c r="U29" s="437"/>
      <c r="V29" s="476"/>
      <c r="W29" s="531"/>
      <c r="X29" s="519"/>
      <c r="Y29" s="520"/>
      <c r="Z29" s="435" t="s">
        <v>169</v>
      </c>
      <c r="AA29" s="415"/>
      <c r="AB29" s="415"/>
      <c r="AC29" s="415"/>
      <c r="AD29" s="415"/>
      <c r="AE29" s="415"/>
      <c r="AF29" s="415"/>
      <c r="AG29" s="416"/>
      <c r="AH29" s="436">
        <v>142</v>
      </c>
      <c r="AI29" s="437"/>
      <c r="AJ29" s="437"/>
      <c r="AK29" s="437"/>
      <c r="AL29" s="476"/>
      <c r="AM29" s="436">
        <v>423586</v>
      </c>
      <c r="AN29" s="437"/>
      <c r="AO29" s="437"/>
      <c r="AP29" s="437"/>
      <c r="AQ29" s="437"/>
      <c r="AR29" s="476"/>
      <c r="AS29" s="436">
        <v>2983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1003368</v>
      </c>
      <c r="BO29" s="386"/>
      <c r="BP29" s="386"/>
      <c r="BQ29" s="386"/>
      <c r="BR29" s="386"/>
      <c r="BS29" s="386"/>
      <c r="BT29" s="386"/>
      <c r="BU29" s="387"/>
      <c r="BV29" s="385">
        <v>1000000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2743931</v>
      </c>
      <c r="BO30" s="553"/>
      <c r="BP30" s="553"/>
      <c r="BQ30" s="553"/>
      <c r="BR30" s="553"/>
      <c r="BS30" s="553"/>
      <c r="BT30" s="553"/>
      <c r="BU30" s="554"/>
      <c r="BV30" s="552">
        <v>2105804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営農飲雑用水事業特別会計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西都児湯環境整備事務組合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社団法人　尾鈴農業公社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介護認定審査会特別会計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漁業集落排水事業特別会計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宮崎県東児湯消防組合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下水道事業特別会計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6797</v>
      </c>
      <c r="J41" s="83">
        <v>6748</v>
      </c>
      <c r="K41" s="83">
        <v>6564</v>
      </c>
      <c r="L41" s="83">
        <v>6505</v>
      </c>
      <c r="M41" s="84">
        <v>6289</v>
      </c>
    </row>
    <row r="42" spans="2:13" ht="27.75" customHeight="1">
      <c r="B42" s="1169"/>
      <c r="C42" s="1170"/>
      <c r="D42" s="85"/>
      <c r="E42" s="1175" t="s">
        <v>26</v>
      </c>
      <c r="F42" s="1175"/>
      <c r="G42" s="1175"/>
      <c r="H42" s="1176"/>
      <c r="I42" s="86">
        <v>54</v>
      </c>
      <c r="J42" s="87">
        <v>34</v>
      </c>
      <c r="K42" s="87">
        <v>293</v>
      </c>
      <c r="L42" s="87">
        <v>11</v>
      </c>
      <c r="M42" s="88">
        <v>5</v>
      </c>
    </row>
    <row r="43" spans="2:13" ht="27.75" customHeight="1">
      <c r="B43" s="1169"/>
      <c r="C43" s="1170"/>
      <c r="D43" s="85"/>
      <c r="E43" s="1175" t="s">
        <v>27</v>
      </c>
      <c r="F43" s="1175"/>
      <c r="G43" s="1175"/>
      <c r="H43" s="1176"/>
      <c r="I43" s="86">
        <v>1293</v>
      </c>
      <c r="J43" s="87">
        <v>1315</v>
      </c>
      <c r="K43" s="87">
        <v>1240</v>
      </c>
      <c r="L43" s="87">
        <v>1153</v>
      </c>
      <c r="M43" s="88">
        <v>961</v>
      </c>
    </row>
    <row r="44" spans="2:13" ht="27.75" customHeight="1">
      <c r="B44" s="1169"/>
      <c r="C44" s="1170"/>
      <c r="D44" s="85"/>
      <c r="E44" s="1175" t="s">
        <v>28</v>
      </c>
      <c r="F44" s="1175"/>
      <c r="G44" s="1175"/>
      <c r="H44" s="1176"/>
      <c r="I44" s="86">
        <v>966</v>
      </c>
      <c r="J44" s="87">
        <v>875</v>
      </c>
      <c r="K44" s="87">
        <v>786</v>
      </c>
      <c r="L44" s="87">
        <v>700</v>
      </c>
      <c r="M44" s="88">
        <v>711</v>
      </c>
    </row>
    <row r="45" spans="2:13" ht="27.75" customHeight="1">
      <c r="B45" s="1169"/>
      <c r="C45" s="1170"/>
      <c r="D45" s="85"/>
      <c r="E45" s="1175" t="s">
        <v>29</v>
      </c>
      <c r="F45" s="1175"/>
      <c r="G45" s="1175"/>
      <c r="H45" s="1176"/>
      <c r="I45" s="86">
        <v>1835</v>
      </c>
      <c r="J45" s="87">
        <v>1640</v>
      </c>
      <c r="K45" s="87">
        <v>1591</v>
      </c>
      <c r="L45" s="87">
        <v>1618</v>
      </c>
      <c r="M45" s="88">
        <v>1434</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2742</v>
      </c>
      <c r="J49" s="87">
        <v>3458</v>
      </c>
      <c r="K49" s="87">
        <v>3931</v>
      </c>
      <c r="L49" s="87">
        <v>4304</v>
      </c>
      <c r="M49" s="88">
        <v>4993</v>
      </c>
    </row>
    <row r="50" spans="2:13" ht="27.75" customHeight="1">
      <c r="B50" s="1169"/>
      <c r="C50" s="1170"/>
      <c r="D50" s="85"/>
      <c r="E50" s="1175" t="s">
        <v>35</v>
      </c>
      <c r="F50" s="1175"/>
      <c r="G50" s="1175"/>
      <c r="H50" s="1176"/>
      <c r="I50" s="86">
        <v>361</v>
      </c>
      <c r="J50" s="87">
        <v>332</v>
      </c>
      <c r="K50" s="87">
        <v>302</v>
      </c>
      <c r="L50" s="87">
        <v>273</v>
      </c>
      <c r="M50" s="88">
        <v>243</v>
      </c>
    </row>
    <row r="51" spans="2:13" ht="27.75" customHeight="1">
      <c r="B51" s="1171"/>
      <c r="C51" s="1172"/>
      <c r="D51" s="85"/>
      <c r="E51" s="1175" t="s">
        <v>36</v>
      </c>
      <c r="F51" s="1175"/>
      <c r="G51" s="1175"/>
      <c r="H51" s="1176"/>
      <c r="I51" s="86">
        <v>4684</v>
      </c>
      <c r="J51" s="87">
        <v>4552</v>
      </c>
      <c r="K51" s="87">
        <v>4785</v>
      </c>
      <c r="L51" s="87">
        <v>4822</v>
      </c>
      <c r="M51" s="88">
        <v>4808</v>
      </c>
    </row>
    <row r="52" spans="2:13" ht="27.75" customHeight="1" thickBot="1">
      <c r="B52" s="1179" t="s">
        <v>37</v>
      </c>
      <c r="C52" s="1180"/>
      <c r="D52" s="90"/>
      <c r="E52" s="1181" t="s">
        <v>38</v>
      </c>
      <c r="F52" s="1181"/>
      <c r="G52" s="1181"/>
      <c r="H52" s="1182"/>
      <c r="I52" s="91">
        <v>3158</v>
      </c>
      <c r="J52" s="92">
        <v>2270</v>
      </c>
      <c r="K52" s="92">
        <v>1456</v>
      </c>
      <c r="L52" s="92">
        <v>589</v>
      </c>
      <c r="M52" s="93">
        <v>-645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53384</v>
      </c>
      <c r="E3" s="116"/>
      <c r="F3" s="117">
        <v>102412</v>
      </c>
      <c r="G3" s="118"/>
      <c r="H3" s="119"/>
    </row>
    <row r="4" spans="1:8">
      <c r="A4" s="120"/>
      <c r="B4" s="121"/>
      <c r="C4" s="122"/>
      <c r="D4" s="123">
        <v>29564</v>
      </c>
      <c r="E4" s="124"/>
      <c r="F4" s="125">
        <v>58752</v>
      </c>
      <c r="G4" s="126"/>
      <c r="H4" s="127"/>
    </row>
    <row r="5" spans="1:8">
      <c r="A5" s="108" t="s">
        <v>509</v>
      </c>
      <c r="B5" s="113"/>
      <c r="C5" s="114"/>
      <c r="D5" s="115">
        <v>40090</v>
      </c>
      <c r="E5" s="116"/>
      <c r="F5" s="117">
        <v>106194</v>
      </c>
      <c r="G5" s="118"/>
      <c r="H5" s="119"/>
    </row>
    <row r="6" spans="1:8">
      <c r="A6" s="120"/>
      <c r="B6" s="121"/>
      <c r="C6" s="122"/>
      <c r="D6" s="123">
        <v>17155</v>
      </c>
      <c r="E6" s="124"/>
      <c r="F6" s="125">
        <v>51075</v>
      </c>
      <c r="G6" s="126"/>
      <c r="H6" s="127"/>
    </row>
    <row r="7" spans="1:8">
      <c r="A7" s="108" t="s">
        <v>510</v>
      </c>
      <c r="B7" s="113"/>
      <c r="C7" s="114"/>
      <c r="D7" s="115">
        <v>47541</v>
      </c>
      <c r="E7" s="116"/>
      <c r="F7" s="117">
        <v>90833</v>
      </c>
      <c r="G7" s="118"/>
      <c r="H7" s="119"/>
    </row>
    <row r="8" spans="1:8">
      <c r="A8" s="120"/>
      <c r="B8" s="121"/>
      <c r="C8" s="122"/>
      <c r="D8" s="123">
        <v>21810</v>
      </c>
      <c r="E8" s="124"/>
      <c r="F8" s="125">
        <v>47037</v>
      </c>
      <c r="G8" s="126"/>
      <c r="H8" s="127"/>
    </row>
    <row r="9" spans="1:8">
      <c r="A9" s="108" t="s">
        <v>511</v>
      </c>
      <c r="B9" s="113"/>
      <c r="C9" s="114"/>
      <c r="D9" s="115">
        <v>59706</v>
      </c>
      <c r="E9" s="116"/>
      <c r="F9" s="117">
        <v>79181</v>
      </c>
      <c r="G9" s="118"/>
      <c r="H9" s="119"/>
    </row>
    <row r="10" spans="1:8">
      <c r="A10" s="120"/>
      <c r="B10" s="121"/>
      <c r="C10" s="122"/>
      <c r="D10" s="123">
        <v>19452</v>
      </c>
      <c r="E10" s="124"/>
      <c r="F10" s="125">
        <v>40448</v>
      </c>
      <c r="G10" s="126"/>
      <c r="H10" s="127"/>
    </row>
    <row r="11" spans="1:8">
      <c r="A11" s="108" t="s">
        <v>512</v>
      </c>
      <c r="B11" s="113"/>
      <c r="C11" s="114"/>
      <c r="D11" s="115">
        <v>49001</v>
      </c>
      <c r="E11" s="116"/>
      <c r="F11" s="117">
        <v>118124</v>
      </c>
      <c r="G11" s="118"/>
      <c r="H11" s="119"/>
    </row>
    <row r="12" spans="1:8">
      <c r="A12" s="120"/>
      <c r="B12" s="121"/>
      <c r="C12" s="128"/>
      <c r="D12" s="123">
        <v>11468</v>
      </c>
      <c r="E12" s="124"/>
      <c r="F12" s="125">
        <v>54614</v>
      </c>
      <c r="G12" s="126"/>
      <c r="H12" s="127"/>
    </row>
    <row r="13" spans="1:8">
      <c r="A13" s="108"/>
      <c r="B13" s="113"/>
      <c r="C13" s="129"/>
      <c r="D13" s="130">
        <v>49944</v>
      </c>
      <c r="E13" s="131"/>
      <c r="F13" s="132">
        <v>99349</v>
      </c>
      <c r="G13" s="133"/>
      <c r="H13" s="119"/>
    </row>
    <row r="14" spans="1:8">
      <c r="A14" s="120"/>
      <c r="B14" s="121"/>
      <c r="C14" s="122"/>
      <c r="D14" s="123">
        <v>19890</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1.8</v>
      </c>
      <c r="C19" s="134">
        <f>ROUND(VALUE(SUBSTITUTE(実質収支比率等に係る経年分析!G$48,"▲","-")),2)</f>
        <v>3.98</v>
      </c>
      <c r="D19" s="134">
        <f>ROUND(VALUE(SUBSTITUTE(実質収支比率等に係る経年分析!H$48,"▲","-")),2)</f>
        <v>2.39</v>
      </c>
      <c r="E19" s="134">
        <f>ROUND(VALUE(SUBSTITUTE(実質収支比率等に係る経年分析!I$48,"▲","-")),2)</f>
        <v>3.49</v>
      </c>
      <c r="F19" s="134">
        <f>ROUND(VALUE(SUBSTITUTE(実質収支比率等に係る経年分析!J$48,"▲","-")),2)</f>
        <v>3.53</v>
      </c>
    </row>
    <row r="20" spans="1:11">
      <c r="A20" s="134" t="s">
        <v>43</v>
      </c>
      <c r="B20" s="134">
        <f>ROUND(VALUE(SUBSTITUTE(実質収支比率等に係る経年分析!F$47,"▲","-")),2)</f>
        <v>9.1</v>
      </c>
      <c r="C20" s="134">
        <f>ROUND(VALUE(SUBSTITUTE(実質収支比率等に係る経年分析!G$47,"▲","-")),2)</f>
        <v>13</v>
      </c>
      <c r="D20" s="134">
        <f>ROUND(VALUE(SUBSTITUTE(実質収支比率等に係る経年分析!H$47,"▲","-")),2)</f>
        <v>15.26</v>
      </c>
      <c r="E20" s="134">
        <f>ROUND(VALUE(SUBSTITUTE(実質収支比率等に係る経年分析!I$47,"▲","-")),2)</f>
        <v>16.22</v>
      </c>
      <c r="F20" s="134">
        <f>ROUND(VALUE(SUBSTITUTE(実質収支比率等に係る経年分析!J$47,"▲","-")),2)</f>
        <v>17.66</v>
      </c>
    </row>
    <row r="21" spans="1:11">
      <c r="A21" s="134" t="s">
        <v>44</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6.59</v>
      </c>
      <c r="D21" s="134">
        <f>IF(ISNUMBER(VALUE(SUBSTITUTE(実質収支比率等に係る経年分析!H$49,"▲","-"))),ROUND(VALUE(SUBSTITUTE(実質収支比率等に係る経年分析!H$49,"▲","-")),2),NA())</f>
        <v>0.19</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1.47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営農飲雑用水事業特別会計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3.53</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484</v>
      </c>
      <c r="E42" s="136"/>
      <c r="F42" s="136"/>
      <c r="G42" s="136">
        <f>'実質公債費比率（分子）の構造'!L$52</f>
        <v>447</v>
      </c>
      <c r="H42" s="136"/>
      <c r="I42" s="136"/>
      <c r="J42" s="136">
        <f>'実質公債費比率（分子）の構造'!M$52</f>
        <v>439</v>
      </c>
      <c r="K42" s="136"/>
      <c r="L42" s="136"/>
      <c r="M42" s="136">
        <f>'実質公債費比率（分子）の構造'!N$52</f>
        <v>474</v>
      </c>
      <c r="N42" s="136"/>
      <c r="O42" s="136"/>
      <c r="P42" s="136">
        <f>'実質公債費比率（分子）の構造'!O$52</f>
        <v>478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84</v>
      </c>
      <c r="C44" s="136"/>
      <c r="D44" s="136"/>
      <c r="E44" s="136">
        <f>'実質公債費比率（分子）の構造'!L$50</f>
        <v>85</v>
      </c>
      <c r="F44" s="136"/>
      <c r="G44" s="136"/>
      <c r="H44" s="136">
        <f>'実質公債費比率（分子）の構造'!M$50</f>
        <v>68</v>
      </c>
      <c r="I44" s="136"/>
      <c r="J44" s="136"/>
      <c r="K44" s="136">
        <f>'実質公債費比率（分子）の構造'!N$50</f>
        <v>10</v>
      </c>
      <c r="L44" s="136"/>
      <c r="M44" s="136"/>
      <c r="N44" s="136">
        <f>'実質公債費比率（分子）の構造'!O$50</f>
        <v>6</v>
      </c>
      <c r="O44" s="136"/>
      <c r="P44" s="136"/>
    </row>
    <row r="45" spans="1:16">
      <c r="A45" s="136" t="s">
        <v>54</v>
      </c>
      <c r="B45" s="136">
        <f>'実質公債費比率（分子）の構造'!K$49</f>
        <v>86</v>
      </c>
      <c r="C45" s="136"/>
      <c r="D45" s="136"/>
      <c r="E45" s="136">
        <f>'実質公債費比率（分子）の構造'!L$49</f>
        <v>88</v>
      </c>
      <c r="F45" s="136"/>
      <c r="G45" s="136"/>
      <c r="H45" s="136">
        <f>'実質公債費比率（分子）の構造'!M$49</f>
        <v>87</v>
      </c>
      <c r="I45" s="136"/>
      <c r="J45" s="136"/>
      <c r="K45" s="136">
        <f>'実質公債費比率（分子）の構造'!N$49</f>
        <v>91</v>
      </c>
      <c r="L45" s="136"/>
      <c r="M45" s="136"/>
      <c r="N45" s="136">
        <f>'実質公債費比率（分子）の構造'!O$49</f>
        <v>91</v>
      </c>
      <c r="O45" s="136"/>
      <c r="P45" s="136"/>
    </row>
    <row r="46" spans="1:16">
      <c r="A46" s="136" t="s">
        <v>55</v>
      </c>
      <c r="B46" s="136">
        <f>'実質公債費比率（分子）の構造'!K$48</f>
        <v>83</v>
      </c>
      <c r="C46" s="136"/>
      <c r="D46" s="136"/>
      <c r="E46" s="136">
        <f>'実質公債費比率（分子）の構造'!L$48</f>
        <v>114</v>
      </c>
      <c r="F46" s="136"/>
      <c r="G46" s="136"/>
      <c r="H46" s="136">
        <f>'実質公債費比率（分子）の構造'!M$48</f>
        <v>80</v>
      </c>
      <c r="I46" s="136"/>
      <c r="J46" s="136"/>
      <c r="K46" s="136">
        <f>'実質公債費比率（分子）の構造'!N$48</f>
        <v>76</v>
      </c>
      <c r="L46" s="136"/>
      <c r="M46" s="136"/>
      <c r="N46" s="136">
        <f>'実質公債費比率（分子）の構造'!O$48</f>
        <v>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808</v>
      </c>
      <c r="C49" s="136"/>
      <c r="D49" s="136"/>
      <c r="E49" s="136">
        <f>'実質公債費比率（分子）の構造'!L$45</f>
        <v>766</v>
      </c>
      <c r="F49" s="136"/>
      <c r="G49" s="136"/>
      <c r="H49" s="136">
        <f>'実質公債費比率（分子）の構造'!M$45</f>
        <v>748</v>
      </c>
      <c r="I49" s="136"/>
      <c r="J49" s="136"/>
      <c r="K49" s="136">
        <f>'実質公債費比率（分子）の構造'!N$45</f>
        <v>719</v>
      </c>
      <c r="L49" s="136"/>
      <c r="M49" s="136"/>
      <c r="N49" s="136">
        <f>'実質公債費比率（分子）の構造'!O$45</f>
        <v>672</v>
      </c>
      <c r="O49" s="136"/>
      <c r="P49" s="136"/>
    </row>
    <row r="50" spans="1:16">
      <c r="A50" s="136" t="s">
        <v>59</v>
      </c>
      <c r="B50" s="136" t="e">
        <f>NA()</f>
        <v>#N/A</v>
      </c>
      <c r="C50" s="136">
        <f>IF(ISNUMBER('実質公債費比率（分子）の構造'!K$53),'実質公債費比率（分子）の構造'!K$53,NA())</f>
        <v>577</v>
      </c>
      <c r="D50" s="136" t="e">
        <f>NA()</f>
        <v>#N/A</v>
      </c>
      <c r="E50" s="136" t="e">
        <f>NA()</f>
        <v>#N/A</v>
      </c>
      <c r="F50" s="136">
        <f>IF(ISNUMBER('実質公債費比率（分子）の構造'!L$53),'実質公債費比率（分子）の構造'!L$53,NA())</f>
        <v>606</v>
      </c>
      <c r="G50" s="136" t="e">
        <f>NA()</f>
        <v>#N/A</v>
      </c>
      <c r="H50" s="136" t="e">
        <f>NA()</f>
        <v>#N/A</v>
      </c>
      <c r="I50" s="136">
        <f>IF(ISNUMBER('実質公債費比率（分子）の構造'!M$53),'実質公債費比率（分子）の構造'!M$53,NA())</f>
        <v>544</v>
      </c>
      <c r="J50" s="136" t="e">
        <f>NA()</f>
        <v>#N/A</v>
      </c>
      <c r="K50" s="136" t="e">
        <f>NA()</f>
        <v>#N/A</v>
      </c>
      <c r="L50" s="136">
        <f>IF(ISNUMBER('実質公債費比率（分子）の構造'!N$53),'実質公債費比率（分子）の構造'!N$53,NA())</f>
        <v>422</v>
      </c>
      <c r="M50" s="136" t="e">
        <f>NA()</f>
        <v>#N/A</v>
      </c>
      <c r="N50" s="136" t="e">
        <f>NA()</f>
        <v>#N/A</v>
      </c>
      <c r="O50" s="136">
        <f>IF(ISNUMBER('実質公債費比率（分子）の構造'!O$53),'実質公債費比率（分子）の構造'!O$53,NA())</f>
        <v>367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4684</v>
      </c>
      <c r="E56" s="135"/>
      <c r="F56" s="135"/>
      <c r="G56" s="135">
        <f>'将来負担比率（分子）の構造'!J$51</f>
        <v>4552</v>
      </c>
      <c r="H56" s="135"/>
      <c r="I56" s="135"/>
      <c r="J56" s="135">
        <f>'将来負担比率（分子）の構造'!K$51</f>
        <v>4785</v>
      </c>
      <c r="K56" s="135"/>
      <c r="L56" s="135"/>
      <c r="M56" s="135">
        <f>'将来負担比率（分子）の構造'!L$51</f>
        <v>4822</v>
      </c>
      <c r="N56" s="135"/>
      <c r="O56" s="135"/>
      <c r="P56" s="135">
        <f>'将来負担比率（分子）の構造'!M$51</f>
        <v>4808</v>
      </c>
    </row>
    <row r="57" spans="1:16">
      <c r="A57" s="135" t="s">
        <v>35</v>
      </c>
      <c r="B57" s="135"/>
      <c r="C57" s="135"/>
      <c r="D57" s="135">
        <f>'将来負担比率（分子）の構造'!I$50</f>
        <v>361</v>
      </c>
      <c r="E57" s="135"/>
      <c r="F57" s="135"/>
      <c r="G57" s="135">
        <f>'将来負担比率（分子）の構造'!J$50</f>
        <v>332</v>
      </c>
      <c r="H57" s="135"/>
      <c r="I57" s="135"/>
      <c r="J57" s="135">
        <f>'将来負担比率（分子）の構造'!K$50</f>
        <v>302</v>
      </c>
      <c r="K57" s="135"/>
      <c r="L57" s="135"/>
      <c r="M57" s="135">
        <f>'将来負担比率（分子）の構造'!L$50</f>
        <v>273</v>
      </c>
      <c r="N57" s="135"/>
      <c r="O57" s="135"/>
      <c r="P57" s="135">
        <f>'将来負担比率（分子）の構造'!M$50</f>
        <v>243</v>
      </c>
    </row>
    <row r="58" spans="1:16">
      <c r="A58" s="135" t="s">
        <v>34</v>
      </c>
      <c r="B58" s="135"/>
      <c r="C58" s="135"/>
      <c r="D58" s="135">
        <f>'将来負担比率（分子）の構造'!I$49</f>
        <v>2742</v>
      </c>
      <c r="E58" s="135"/>
      <c r="F58" s="135"/>
      <c r="G58" s="135">
        <f>'将来負担比率（分子）の構造'!J$49</f>
        <v>3458</v>
      </c>
      <c r="H58" s="135"/>
      <c r="I58" s="135"/>
      <c r="J58" s="135">
        <f>'将来負担比率（分子）の構造'!K$49</f>
        <v>3931</v>
      </c>
      <c r="K58" s="135"/>
      <c r="L58" s="135"/>
      <c r="M58" s="135">
        <f>'将来負担比率（分子）の構造'!L$49</f>
        <v>4304</v>
      </c>
      <c r="N58" s="135"/>
      <c r="O58" s="135"/>
      <c r="P58" s="135">
        <f>'将来負担比率（分子）の構造'!M$49</f>
        <v>4993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1835</v>
      </c>
      <c r="C62" s="135"/>
      <c r="D62" s="135"/>
      <c r="E62" s="135">
        <f>'将来負担比率（分子）の構造'!J$45</f>
        <v>1640</v>
      </c>
      <c r="F62" s="135"/>
      <c r="G62" s="135"/>
      <c r="H62" s="135">
        <f>'将来負担比率（分子）の構造'!K$45</f>
        <v>1591</v>
      </c>
      <c r="I62" s="135"/>
      <c r="J62" s="135"/>
      <c r="K62" s="135">
        <f>'将来負担比率（分子）の構造'!L$45</f>
        <v>1618</v>
      </c>
      <c r="L62" s="135"/>
      <c r="M62" s="135"/>
      <c r="N62" s="135">
        <f>'将来負担比率（分子）の構造'!M$45</f>
        <v>1434</v>
      </c>
      <c r="O62" s="135"/>
      <c r="P62" s="135"/>
    </row>
    <row r="63" spans="1:16">
      <c r="A63" s="135" t="s">
        <v>28</v>
      </c>
      <c r="B63" s="135">
        <f>'将来負担比率（分子）の構造'!I$44</f>
        <v>966</v>
      </c>
      <c r="C63" s="135"/>
      <c r="D63" s="135"/>
      <c r="E63" s="135">
        <f>'将来負担比率（分子）の構造'!J$44</f>
        <v>875</v>
      </c>
      <c r="F63" s="135"/>
      <c r="G63" s="135"/>
      <c r="H63" s="135">
        <f>'将来負担比率（分子）の構造'!K$44</f>
        <v>786</v>
      </c>
      <c r="I63" s="135"/>
      <c r="J63" s="135"/>
      <c r="K63" s="135">
        <f>'将来負担比率（分子）の構造'!L$44</f>
        <v>700</v>
      </c>
      <c r="L63" s="135"/>
      <c r="M63" s="135"/>
      <c r="N63" s="135">
        <f>'将来負担比率（分子）の構造'!M$44</f>
        <v>711</v>
      </c>
      <c r="O63" s="135"/>
      <c r="P63" s="135"/>
    </row>
    <row r="64" spans="1:16">
      <c r="A64" s="135" t="s">
        <v>27</v>
      </c>
      <c r="B64" s="135">
        <f>'将来負担比率（分子）の構造'!I$43</f>
        <v>1293</v>
      </c>
      <c r="C64" s="135"/>
      <c r="D64" s="135"/>
      <c r="E64" s="135">
        <f>'将来負担比率（分子）の構造'!J$43</f>
        <v>1315</v>
      </c>
      <c r="F64" s="135"/>
      <c r="G64" s="135"/>
      <c r="H64" s="135">
        <f>'将来負担比率（分子）の構造'!K$43</f>
        <v>1240</v>
      </c>
      <c r="I64" s="135"/>
      <c r="J64" s="135"/>
      <c r="K64" s="135">
        <f>'将来負担比率（分子）の構造'!L$43</f>
        <v>1153</v>
      </c>
      <c r="L64" s="135"/>
      <c r="M64" s="135"/>
      <c r="N64" s="135">
        <f>'将来負担比率（分子）の構造'!M$43</f>
        <v>961</v>
      </c>
      <c r="O64" s="135"/>
      <c r="P64" s="135"/>
    </row>
    <row r="65" spans="1:16">
      <c r="A65" s="135" t="s">
        <v>26</v>
      </c>
      <c r="B65" s="135">
        <f>'将来負担比率（分子）の構造'!I$42</f>
        <v>54</v>
      </c>
      <c r="C65" s="135"/>
      <c r="D65" s="135"/>
      <c r="E65" s="135">
        <f>'将来負担比率（分子）の構造'!J$42</f>
        <v>34</v>
      </c>
      <c r="F65" s="135"/>
      <c r="G65" s="135"/>
      <c r="H65" s="135">
        <f>'将来負担比率（分子）の構造'!K$42</f>
        <v>293</v>
      </c>
      <c r="I65" s="135"/>
      <c r="J65" s="135"/>
      <c r="K65" s="135">
        <f>'将来負担比率（分子）の構造'!L$42</f>
        <v>11</v>
      </c>
      <c r="L65" s="135"/>
      <c r="M65" s="135"/>
      <c r="N65" s="135">
        <f>'将来負担比率（分子）の構造'!M$42</f>
        <v>5</v>
      </c>
      <c r="O65" s="135"/>
      <c r="P65" s="135"/>
    </row>
    <row r="66" spans="1:16">
      <c r="A66" s="135" t="s">
        <v>25</v>
      </c>
      <c r="B66" s="135">
        <f>'将来負担比率（分子）の構造'!I$41</f>
        <v>6797</v>
      </c>
      <c r="C66" s="135"/>
      <c r="D66" s="135"/>
      <c r="E66" s="135">
        <f>'将来負担比率（分子）の構造'!J$41</f>
        <v>6748</v>
      </c>
      <c r="F66" s="135"/>
      <c r="G66" s="135"/>
      <c r="H66" s="135">
        <f>'将来負担比率（分子）の構造'!K$41</f>
        <v>6564</v>
      </c>
      <c r="I66" s="135"/>
      <c r="J66" s="135"/>
      <c r="K66" s="135">
        <f>'将来負担比率（分子）の構造'!L$41</f>
        <v>6505</v>
      </c>
      <c r="L66" s="135"/>
      <c r="M66" s="135"/>
      <c r="N66" s="135">
        <f>'将来負担比率（分子）の構造'!M$41</f>
        <v>6289</v>
      </c>
      <c r="O66" s="135"/>
      <c r="P66" s="135"/>
    </row>
    <row r="67" spans="1:16">
      <c r="A67" s="135" t="s">
        <v>63</v>
      </c>
      <c r="B67" s="135" t="e">
        <f>NA()</f>
        <v>#N/A</v>
      </c>
      <c r="C67" s="135">
        <f>IF(ISNUMBER('将来負担比率（分子）の構造'!I$52), IF('将来負担比率（分子）の構造'!I$52 &lt; 0, 0, '将来負担比率（分子）の構造'!I$52), NA())</f>
        <v>3158</v>
      </c>
      <c r="D67" s="135" t="e">
        <f>NA()</f>
        <v>#N/A</v>
      </c>
      <c r="E67" s="135" t="e">
        <f>NA()</f>
        <v>#N/A</v>
      </c>
      <c r="F67" s="135">
        <f>IF(ISNUMBER('将来負担比率（分子）の構造'!J$52), IF('将来負担比率（分子）の構造'!J$52 &lt; 0, 0, '将来負担比率（分子）の構造'!J$52), NA())</f>
        <v>2270</v>
      </c>
      <c r="G67" s="135" t="e">
        <f>NA()</f>
        <v>#N/A</v>
      </c>
      <c r="H67" s="135" t="e">
        <f>NA()</f>
        <v>#N/A</v>
      </c>
      <c r="I67" s="135">
        <f>IF(ISNUMBER('将来負担比率（分子）の構造'!K$52), IF('将来負担比率（分子）の構造'!K$52 &lt; 0, 0, '将来負担比率（分子）の構造'!K$52), NA())</f>
        <v>1456</v>
      </c>
      <c r="J67" s="135" t="e">
        <f>NA()</f>
        <v>#N/A</v>
      </c>
      <c r="K67" s="135" t="e">
        <f>NA()</f>
        <v>#N/A</v>
      </c>
      <c r="L67" s="135">
        <f>IF(ISNUMBER('将来負担比率（分子）の構造'!L$52), IF('将来負担比率（分子）の構造'!L$52 &lt; 0, 0, '将来負担比率（分子）の構造'!L$52), NA())</f>
        <v>589</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1416058</v>
      </c>
      <c r="S5" s="581"/>
      <c r="T5" s="581"/>
      <c r="U5" s="581"/>
      <c r="V5" s="581"/>
      <c r="W5" s="581"/>
      <c r="X5" s="581"/>
      <c r="Y5" s="582"/>
      <c r="Z5" s="583">
        <v>19.399999999999999</v>
      </c>
      <c r="AA5" s="583"/>
      <c r="AB5" s="583"/>
      <c r="AC5" s="583"/>
      <c r="AD5" s="584">
        <v>1416058</v>
      </c>
      <c r="AE5" s="584"/>
      <c r="AF5" s="584"/>
      <c r="AG5" s="584"/>
      <c r="AH5" s="584"/>
      <c r="AI5" s="584"/>
      <c r="AJ5" s="584"/>
      <c r="AK5" s="584"/>
      <c r="AL5" s="585">
        <v>33.5</v>
      </c>
      <c r="AM5" s="586"/>
      <c r="AN5" s="586"/>
      <c r="AO5" s="587"/>
      <c r="AP5" s="577" t="s">
        <v>207</v>
      </c>
      <c r="AQ5" s="578"/>
      <c r="AR5" s="578"/>
      <c r="AS5" s="578"/>
      <c r="AT5" s="578"/>
      <c r="AU5" s="578"/>
      <c r="AV5" s="578"/>
      <c r="AW5" s="578"/>
      <c r="AX5" s="578"/>
      <c r="AY5" s="578"/>
      <c r="AZ5" s="578"/>
      <c r="BA5" s="578"/>
      <c r="BB5" s="578"/>
      <c r="BC5" s="578"/>
      <c r="BD5" s="578"/>
      <c r="BE5" s="578"/>
      <c r="BF5" s="579"/>
      <c r="BG5" s="591">
        <v>1416058</v>
      </c>
      <c r="BH5" s="592"/>
      <c r="BI5" s="592"/>
      <c r="BJ5" s="592"/>
      <c r="BK5" s="592"/>
      <c r="BL5" s="592"/>
      <c r="BM5" s="592"/>
      <c r="BN5" s="593"/>
      <c r="BO5" s="594">
        <v>100</v>
      </c>
      <c r="BP5" s="594"/>
      <c r="BQ5" s="594"/>
      <c r="BR5" s="594"/>
      <c r="BS5" s="595">
        <v>9565</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114104</v>
      </c>
      <c r="S6" s="592"/>
      <c r="T6" s="592"/>
      <c r="U6" s="592"/>
      <c r="V6" s="592"/>
      <c r="W6" s="592"/>
      <c r="X6" s="592"/>
      <c r="Y6" s="593"/>
      <c r="Z6" s="594">
        <v>1.6</v>
      </c>
      <c r="AA6" s="594"/>
      <c r="AB6" s="594"/>
      <c r="AC6" s="594"/>
      <c r="AD6" s="595">
        <v>114104</v>
      </c>
      <c r="AE6" s="595"/>
      <c r="AF6" s="595"/>
      <c r="AG6" s="595"/>
      <c r="AH6" s="595"/>
      <c r="AI6" s="595"/>
      <c r="AJ6" s="595"/>
      <c r="AK6" s="595"/>
      <c r="AL6" s="596">
        <v>2.7</v>
      </c>
      <c r="AM6" s="597"/>
      <c r="AN6" s="597"/>
      <c r="AO6" s="598"/>
      <c r="AP6" s="588" t="s">
        <v>212</v>
      </c>
      <c r="AQ6" s="589"/>
      <c r="AR6" s="589"/>
      <c r="AS6" s="589"/>
      <c r="AT6" s="589"/>
      <c r="AU6" s="589"/>
      <c r="AV6" s="589"/>
      <c r="AW6" s="589"/>
      <c r="AX6" s="589"/>
      <c r="AY6" s="589"/>
      <c r="AZ6" s="589"/>
      <c r="BA6" s="589"/>
      <c r="BB6" s="589"/>
      <c r="BC6" s="589"/>
      <c r="BD6" s="589"/>
      <c r="BE6" s="589"/>
      <c r="BF6" s="590"/>
      <c r="BG6" s="591">
        <v>1416058</v>
      </c>
      <c r="BH6" s="592"/>
      <c r="BI6" s="592"/>
      <c r="BJ6" s="592"/>
      <c r="BK6" s="592"/>
      <c r="BL6" s="592"/>
      <c r="BM6" s="592"/>
      <c r="BN6" s="593"/>
      <c r="BO6" s="594">
        <v>100</v>
      </c>
      <c r="BP6" s="594"/>
      <c r="BQ6" s="594"/>
      <c r="BR6" s="594"/>
      <c r="BS6" s="595">
        <v>9565</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92214</v>
      </c>
      <c r="CS6" s="592"/>
      <c r="CT6" s="592"/>
      <c r="CU6" s="592"/>
      <c r="CV6" s="592"/>
      <c r="CW6" s="592"/>
      <c r="CX6" s="592"/>
      <c r="CY6" s="593"/>
      <c r="CZ6" s="594">
        <v>1.3</v>
      </c>
      <c r="DA6" s="594"/>
      <c r="DB6" s="594"/>
      <c r="DC6" s="594"/>
      <c r="DD6" s="600">
        <v>4325</v>
      </c>
      <c r="DE6" s="592"/>
      <c r="DF6" s="592"/>
      <c r="DG6" s="592"/>
      <c r="DH6" s="592"/>
      <c r="DI6" s="592"/>
      <c r="DJ6" s="592"/>
      <c r="DK6" s="592"/>
      <c r="DL6" s="592"/>
      <c r="DM6" s="592"/>
      <c r="DN6" s="592"/>
      <c r="DO6" s="592"/>
      <c r="DP6" s="593"/>
      <c r="DQ6" s="600">
        <v>92214</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2066</v>
      </c>
      <c r="S7" s="592"/>
      <c r="T7" s="592"/>
      <c r="U7" s="592"/>
      <c r="V7" s="592"/>
      <c r="W7" s="592"/>
      <c r="X7" s="592"/>
      <c r="Y7" s="593"/>
      <c r="Z7" s="594">
        <v>0</v>
      </c>
      <c r="AA7" s="594"/>
      <c r="AB7" s="594"/>
      <c r="AC7" s="594"/>
      <c r="AD7" s="595">
        <v>2066</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555785</v>
      </c>
      <c r="BH7" s="592"/>
      <c r="BI7" s="592"/>
      <c r="BJ7" s="592"/>
      <c r="BK7" s="592"/>
      <c r="BL7" s="592"/>
      <c r="BM7" s="592"/>
      <c r="BN7" s="593"/>
      <c r="BO7" s="594">
        <v>39.200000000000003</v>
      </c>
      <c r="BP7" s="594"/>
      <c r="BQ7" s="594"/>
      <c r="BR7" s="594"/>
      <c r="BS7" s="595">
        <v>9565</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1573562</v>
      </c>
      <c r="CS7" s="592"/>
      <c r="CT7" s="592"/>
      <c r="CU7" s="592"/>
      <c r="CV7" s="592"/>
      <c r="CW7" s="592"/>
      <c r="CX7" s="592"/>
      <c r="CY7" s="593"/>
      <c r="CZ7" s="594">
        <v>22.1</v>
      </c>
      <c r="DA7" s="594"/>
      <c r="DB7" s="594"/>
      <c r="DC7" s="594"/>
      <c r="DD7" s="600">
        <v>27540</v>
      </c>
      <c r="DE7" s="592"/>
      <c r="DF7" s="592"/>
      <c r="DG7" s="592"/>
      <c r="DH7" s="592"/>
      <c r="DI7" s="592"/>
      <c r="DJ7" s="592"/>
      <c r="DK7" s="592"/>
      <c r="DL7" s="592"/>
      <c r="DM7" s="592"/>
      <c r="DN7" s="592"/>
      <c r="DO7" s="592"/>
      <c r="DP7" s="593"/>
      <c r="DQ7" s="600">
        <v>1488436</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2343</v>
      </c>
      <c r="S8" s="592"/>
      <c r="T8" s="592"/>
      <c r="U8" s="592"/>
      <c r="V8" s="592"/>
      <c r="W8" s="592"/>
      <c r="X8" s="592"/>
      <c r="Y8" s="593"/>
      <c r="Z8" s="594">
        <v>0</v>
      </c>
      <c r="AA8" s="594"/>
      <c r="AB8" s="594"/>
      <c r="AC8" s="594"/>
      <c r="AD8" s="595">
        <v>2343</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20561</v>
      </c>
      <c r="BH8" s="592"/>
      <c r="BI8" s="592"/>
      <c r="BJ8" s="592"/>
      <c r="BK8" s="592"/>
      <c r="BL8" s="592"/>
      <c r="BM8" s="592"/>
      <c r="BN8" s="593"/>
      <c r="BO8" s="594">
        <v>1.5</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2376530</v>
      </c>
      <c r="CS8" s="592"/>
      <c r="CT8" s="592"/>
      <c r="CU8" s="592"/>
      <c r="CV8" s="592"/>
      <c r="CW8" s="592"/>
      <c r="CX8" s="592"/>
      <c r="CY8" s="593"/>
      <c r="CZ8" s="594">
        <v>33.4</v>
      </c>
      <c r="DA8" s="594"/>
      <c r="DB8" s="594"/>
      <c r="DC8" s="594"/>
      <c r="DD8" s="600">
        <v>129384</v>
      </c>
      <c r="DE8" s="592"/>
      <c r="DF8" s="592"/>
      <c r="DG8" s="592"/>
      <c r="DH8" s="592"/>
      <c r="DI8" s="592"/>
      <c r="DJ8" s="592"/>
      <c r="DK8" s="592"/>
      <c r="DL8" s="592"/>
      <c r="DM8" s="592"/>
      <c r="DN8" s="592"/>
      <c r="DO8" s="592"/>
      <c r="DP8" s="593"/>
      <c r="DQ8" s="600">
        <v>1241918</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2772</v>
      </c>
      <c r="S9" s="592"/>
      <c r="T9" s="592"/>
      <c r="U9" s="592"/>
      <c r="V9" s="592"/>
      <c r="W9" s="592"/>
      <c r="X9" s="592"/>
      <c r="Y9" s="593"/>
      <c r="Z9" s="594">
        <v>0</v>
      </c>
      <c r="AA9" s="594"/>
      <c r="AB9" s="594"/>
      <c r="AC9" s="594"/>
      <c r="AD9" s="595">
        <v>2772</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445874</v>
      </c>
      <c r="BH9" s="592"/>
      <c r="BI9" s="592"/>
      <c r="BJ9" s="592"/>
      <c r="BK9" s="592"/>
      <c r="BL9" s="592"/>
      <c r="BM9" s="592"/>
      <c r="BN9" s="593"/>
      <c r="BO9" s="594">
        <v>31.5</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461693</v>
      </c>
      <c r="CS9" s="592"/>
      <c r="CT9" s="592"/>
      <c r="CU9" s="592"/>
      <c r="CV9" s="592"/>
      <c r="CW9" s="592"/>
      <c r="CX9" s="592"/>
      <c r="CY9" s="593"/>
      <c r="CZ9" s="594">
        <v>6.5</v>
      </c>
      <c r="DA9" s="594"/>
      <c r="DB9" s="594"/>
      <c r="DC9" s="594"/>
      <c r="DD9" s="600">
        <v>16994</v>
      </c>
      <c r="DE9" s="592"/>
      <c r="DF9" s="592"/>
      <c r="DG9" s="592"/>
      <c r="DH9" s="592"/>
      <c r="DI9" s="592"/>
      <c r="DJ9" s="592"/>
      <c r="DK9" s="592"/>
      <c r="DL9" s="592"/>
      <c r="DM9" s="592"/>
      <c r="DN9" s="592"/>
      <c r="DO9" s="592"/>
      <c r="DP9" s="593"/>
      <c r="DQ9" s="600">
        <v>415212</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145848</v>
      </c>
      <c r="S10" s="592"/>
      <c r="T10" s="592"/>
      <c r="U10" s="592"/>
      <c r="V10" s="592"/>
      <c r="W10" s="592"/>
      <c r="X10" s="592"/>
      <c r="Y10" s="593"/>
      <c r="Z10" s="594">
        <v>2</v>
      </c>
      <c r="AA10" s="594"/>
      <c r="AB10" s="594"/>
      <c r="AC10" s="594"/>
      <c r="AD10" s="595">
        <v>145848</v>
      </c>
      <c r="AE10" s="595"/>
      <c r="AF10" s="595"/>
      <c r="AG10" s="595"/>
      <c r="AH10" s="595"/>
      <c r="AI10" s="595"/>
      <c r="AJ10" s="595"/>
      <c r="AK10" s="595"/>
      <c r="AL10" s="596">
        <v>3.4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30526</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37784</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8631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58824</v>
      </c>
      <c r="BH11" s="592"/>
      <c r="BI11" s="592"/>
      <c r="BJ11" s="592"/>
      <c r="BK11" s="592"/>
      <c r="BL11" s="592"/>
      <c r="BM11" s="592"/>
      <c r="BN11" s="593"/>
      <c r="BO11" s="594">
        <v>4.2</v>
      </c>
      <c r="BP11" s="594"/>
      <c r="BQ11" s="594"/>
      <c r="BR11" s="594"/>
      <c r="BS11" s="600">
        <v>9565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656781</v>
      </c>
      <c r="CS11" s="592"/>
      <c r="CT11" s="592"/>
      <c r="CU11" s="592"/>
      <c r="CV11" s="592"/>
      <c r="CW11" s="592"/>
      <c r="CX11" s="592"/>
      <c r="CY11" s="593"/>
      <c r="CZ11" s="594">
        <v>9.1999999999999993</v>
      </c>
      <c r="DA11" s="594"/>
      <c r="DB11" s="594"/>
      <c r="DC11" s="594"/>
      <c r="DD11" s="600">
        <v>280043</v>
      </c>
      <c r="DE11" s="592"/>
      <c r="DF11" s="592"/>
      <c r="DG11" s="592"/>
      <c r="DH11" s="592"/>
      <c r="DI11" s="592"/>
      <c r="DJ11" s="592"/>
      <c r="DK11" s="592"/>
      <c r="DL11" s="592"/>
      <c r="DM11" s="592"/>
      <c r="DN11" s="592"/>
      <c r="DO11" s="592"/>
      <c r="DP11" s="593"/>
      <c r="DQ11" s="600">
        <v>256516</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684258</v>
      </c>
      <c r="BH12" s="592"/>
      <c r="BI12" s="592"/>
      <c r="BJ12" s="592"/>
      <c r="BK12" s="592"/>
      <c r="BL12" s="592"/>
      <c r="BM12" s="592"/>
      <c r="BN12" s="593"/>
      <c r="BO12" s="594">
        <v>48.3</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65682</v>
      </c>
      <c r="CS12" s="592"/>
      <c r="CT12" s="592"/>
      <c r="CU12" s="592"/>
      <c r="CV12" s="592"/>
      <c r="CW12" s="592"/>
      <c r="CX12" s="592"/>
      <c r="CY12" s="593"/>
      <c r="CZ12" s="594">
        <v>0.9</v>
      </c>
      <c r="DA12" s="594"/>
      <c r="DB12" s="594"/>
      <c r="DC12" s="594"/>
      <c r="DD12" s="600">
        <v>8548</v>
      </c>
      <c r="DE12" s="592"/>
      <c r="DF12" s="592"/>
      <c r="DG12" s="592"/>
      <c r="DH12" s="592"/>
      <c r="DI12" s="592"/>
      <c r="DJ12" s="592"/>
      <c r="DK12" s="592"/>
      <c r="DL12" s="592"/>
      <c r="DM12" s="592"/>
      <c r="DN12" s="592"/>
      <c r="DO12" s="592"/>
      <c r="DP12" s="593"/>
      <c r="DQ12" s="600">
        <v>40696</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18189</v>
      </c>
      <c r="S13" s="592"/>
      <c r="T13" s="592"/>
      <c r="U13" s="592"/>
      <c r="V13" s="592"/>
      <c r="W13" s="592"/>
      <c r="X13" s="592"/>
      <c r="Y13" s="593"/>
      <c r="Z13" s="594">
        <v>0.2</v>
      </c>
      <c r="AA13" s="594"/>
      <c r="AB13" s="594"/>
      <c r="AC13" s="594"/>
      <c r="AD13" s="595">
        <v>18189</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680748</v>
      </c>
      <c r="BH13" s="592"/>
      <c r="BI13" s="592"/>
      <c r="BJ13" s="592"/>
      <c r="BK13" s="592"/>
      <c r="BL13" s="592"/>
      <c r="BM13" s="592"/>
      <c r="BN13" s="593"/>
      <c r="BO13" s="594">
        <v>48.1</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448591</v>
      </c>
      <c r="CS13" s="592"/>
      <c r="CT13" s="592"/>
      <c r="CU13" s="592"/>
      <c r="CV13" s="592"/>
      <c r="CW13" s="592"/>
      <c r="CX13" s="592"/>
      <c r="CY13" s="593"/>
      <c r="CZ13" s="594">
        <v>6.3</v>
      </c>
      <c r="DA13" s="594"/>
      <c r="DB13" s="594"/>
      <c r="DC13" s="594"/>
      <c r="DD13" s="600">
        <v>300224</v>
      </c>
      <c r="DE13" s="592"/>
      <c r="DF13" s="592"/>
      <c r="DG13" s="592"/>
      <c r="DH13" s="592"/>
      <c r="DI13" s="592"/>
      <c r="DJ13" s="592"/>
      <c r="DK13" s="592"/>
      <c r="DL13" s="592"/>
      <c r="DM13" s="592"/>
      <c r="DN13" s="592"/>
      <c r="DO13" s="592"/>
      <c r="DP13" s="593"/>
      <c r="DQ13" s="600">
        <v>226026</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51501</v>
      </c>
      <c r="BH14" s="592"/>
      <c r="BI14" s="592"/>
      <c r="BJ14" s="592"/>
      <c r="BK14" s="592"/>
      <c r="BL14" s="592"/>
      <c r="BM14" s="592"/>
      <c r="BN14" s="593"/>
      <c r="BO14" s="594">
        <v>3.6</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254337</v>
      </c>
      <c r="CS14" s="592"/>
      <c r="CT14" s="592"/>
      <c r="CU14" s="592"/>
      <c r="CV14" s="592"/>
      <c r="CW14" s="592"/>
      <c r="CX14" s="592"/>
      <c r="CY14" s="593"/>
      <c r="CZ14" s="594">
        <v>3.6</v>
      </c>
      <c r="DA14" s="594"/>
      <c r="DB14" s="594"/>
      <c r="DC14" s="594"/>
      <c r="DD14" s="600">
        <v>20557</v>
      </c>
      <c r="DE14" s="592"/>
      <c r="DF14" s="592"/>
      <c r="DG14" s="592"/>
      <c r="DH14" s="592"/>
      <c r="DI14" s="592"/>
      <c r="DJ14" s="592"/>
      <c r="DK14" s="592"/>
      <c r="DL14" s="592"/>
      <c r="DM14" s="592"/>
      <c r="DN14" s="592"/>
      <c r="DO14" s="592"/>
      <c r="DP14" s="593"/>
      <c r="DQ14" s="600">
        <v>237560</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4013</v>
      </c>
      <c r="S15" s="592"/>
      <c r="T15" s="592"/>
      <c r="U15" s="592"/>
      <c r="V15" s="592"/>
      <c r="W15" s="592"/>
      <c r="X15" s="592"/>
      <c r="Y15" s="593"/>
      <c r="Z15" s="594">
        <v>0.1</v>
      </c>
      <c r="AA15" s="594"/>
      <c r="AB15" s="594"/>
      <c r="AC15" s="594"/>
      <c r="AD15" s="595">
        <v>4013</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124514</v>
      </c>
      <c r="BH15" s="592"/>
      <c r="BI15" s="592"/>
      <c r="BJ15" s="592"/>
      <c r="BK15" s="592"/>
      <c r="BL15" s="592"/>
      <c r="BM15" s="592"/>
      <c r="BN15" s="593"/>
      <c r="BO15" s="594">
        <v>8.8000000000000007</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472630</v>
      </c>
      <c r="CS15" s="592"/>
      <c r="CT15" s="592"/>
      <c r="CU15" s="592"/>
      <c r="CV15" s="592"/>
      <c r="CW15" s="592"/>
      <c r="CX15" s="592"/>
      <c r="CY15" s="593"/>
      <c r="CZ15" s="594">
        <v>6.6</v>
      </c>
      <c r="DA15" s="594"/>
      <c r="DB15" s="594"/>
      <c r="DC15" s="594"/>
      <c r="DD15" s="600">
        <v>38534</v>
      </c>
      <c r="DE15" s="592"/>
      <c r="DF15" s="592"/>
      <c r="DG15" s="592"/>
      <c r="DH15" s="592"/>
      <c r="DI15" s="592"/>
      <c r="DJ15" s="592"/>
      <c r="DK15" s="592"/>
      <c r="DL15" s="592"/>
      <c r="DM15" s="592"/>
      <c r="DN15" s="592"/>
      <c r="DO15" s="592"/>
      <c r="DP15" s="593"/>
      <c r="DQ15" s="600">
        <v>448497</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2797008</v>
      </c>
      <c r="S16" s="592"/>
      <c r="T16" s="592"/>
      <c r="U16" s="592"/>
      <c r="V16" s="592"/>
      <c r="W16" s="592"/>
      <c r="X16" s="592"/>
      <c r="Y16" s="593"/>
      <c r="Z16" s="594">
        <v>38.4</v>
      </c>
      <c r="AA16" s="594"/>
      <c r="AB16" s="594"/>
      <c r="AC16" s="594"/>
      <c r="AD16" s="595">
        <v>2518896</v>
      </c>
      <c r="AE16" s="595"/>
      <c r="AF16" s="595"/>
      <c r="AG16" s="595"/>
      <c r="AH16" s="595"/>
      <c r="AI16" s="595"/>
      <c r="AJ16" s="595"/>
      <c r="AK16" s="595"/>
      <c r="AL16" s="596">
        <v>59.5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1823</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196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2518896</v>
      </c>
      <c r="S17" s="592"/>
      <c r="T17" s="592"/>
      <c r="U17" s="592"/>
      <c r="V17" s="592"/>
      <c r="W17" s="592"/>
      <c r="X17" s="592"/>
      <c r="Y17" s="593"/>
      <c r="Z17" s="594">
        <v>34.6</v>
      </c>
      <c r="AA17" s="594"/>
      <c r="AB17" s="594"/>
      <c r="AC17" s="594"/>
      <c r="AD17" s="595">
        <v>2518896</v>
      </c>
      <c r="AE17" s="595"/>
      <c r="AF17" s="595"/>
      <c r="AG17" s="595"/>
      <c r="AH17" s="595"/>
      <c r="AI17" s="595"/>
      <c r="AJ17" s="595"/>
      <c r="AK17" s="595"/>
      <c r="AL17" s="596">
        <v>59.5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671936</v>
      </c>
      <c r="CS17" s="592"/>
      <c r="CT17" s="592"/>
      <c r="CU17" s="592"/>
      <c r="CV17" s="592"/>
      <c r="CW17" s="592"/>
      <c r="CX17" s="592"/>
      <c r="CY17" s="593"/>
      <c r="CZ17" s="594">
        <v>9.4</v>
      </c>
      <c r="DA17" s="594"/>
      <c r="DB17" s="594"/>
      <c r="DC17" s="594"/>
      <c r="DD17" s="600" t="s">
        <v>111</v>
      </c>
      <c r="DE17" s="592"/>
      <c r="DF17" s="592"/>
      <c r="DG17" s="592"/>
      <c r="DH17" s="592"/>
      <c r="DI17" s="592"/>
      <c r="DJ17" s="592"/>
      <c r="DK17" s="592"/>
      <c r="DL17" s="592"/>
      <c r="DM17" s="592"/>
      <c r="DN17" s="592"/>
      <c r="DO17" s="592"/>
      <c r="DP17" s="593"/>
      <c r="DQ17" s="600">
        <v>636441</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278111</v>
      </c>
      <c r="S18" s="592"/>
      <c r="T18" s="592"/>
      <c r="U18" s="592"/>
      <c r="V18" s="592"/>
      <c r="W18" s="592"/>
      <c r="X18" s="592"/>
      <c r="Y18" s="593"/>
      <c r="Z18" s="594">
        <v>3.8</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4502401</v>
      </c>
      <c r="S20" s="592"/>
      <c r="T20" s="592"/>
      <c r="U20" s="592"/>
      <c r="V20" s="592"/>
      <c r="W20" s="592"/>
      <c r="X20" s="592"/>
      <c r="Y20" s="593"/>
      <c r="Z20" s="594">
        <v>61.8</v>
      </c>
      <c r="AA20" s="594"/>
      <c r="AB20" s="594"/>
      <c r="AC20" s="594"/>
      <c r="AD20" s="595">
        <v>4224289</v>
      </c>
      <c r="AE20" s="595"/>
      <c r="AF20" s="595"/>
      <c r="AG20" s="595"/>
      <c r="AH20" s="595"/>
      <c r="AI20" s="595"/>
      <c r="AJ20" s="595"/>
      <c r="AK20" s="595"/>
      <c r="AL20" s="596">
        <v>99.9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7113563</v>
      </c>
      <c r="CS20" s="592"/>
      <c r="CT20" s="592"/>
      <c r="CU20" s="592"/>
      <c r="CV20" s="592"/>
      <c r="CW20" s="592"/>
      <c r="CX20" s="592"/>
      <c r="CY20" s="593"/>
      <c r="CZ20" s="594">
        <v>100</v>
      </c>
      <c r="DA20" s="594"/>
      <c r="DB20" s="594"/>
      <c r="DC20" s="594"/>
      <c r="DD20" s="600">
        <v>826149</v>
      </c>
      <c r="DE20" s="592"/>
      <c r="DF20" s="592"/>
      <c r="DG20" s="592"/>
      <c r="DH20" s="592"/>
      <c r="DI20" s="592"/>
      <c r="DJ20" s="592"/>
      <c r="DK20" s="592"/>
      <c r="DL20" s="592"/>
      <c r="DM20" s="592"/>
      <c r="DN20" s="592"/>
      <c r="DO20" s="592"/>
      <c r="DP20" s="593"/>
      <c r="DQ20" s="600">
        <v>5092343</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3050</v>
      </c>
      <c r="S21" s="592"/>
      <c r="T21" s="592"/>
      <c r="U21" s="592"/>
      <c r="V21" s="592"/>
      <c r="W21" s="592"/>
      <c r="X21" s="592"/>
      <c r="Y21" s="593"/>
      <c r="Z21" s="594">
        <v>0</v>
      </c>
      <c r="AA21" s="594"/>
      <c r="AB21" s="594"/>
      <c r="AC21" s="594"/>
      <c r="AD21" s="595">
        <v>3050</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27169</v>
      </c>
      <c r="S22" s="592"/>
      <c r="T22" s="592"/>
      <c r="U22" s="592"/>
      <c r="V22" s="592"/>
      <c r="W22" s="592"/>
      <c r="X22" s="592"/>
      <c r="Y22" s="593"/>
      <c r="Z22" s="594">
        <v>0.4</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181164</v>
      </c>
      <c r="S23" s="592"/>
      <c r="T23" s="592"/>
      <c r="U23" s="592"/>
      <c r="V23" s="592"/>
      <c r="W23" s="592"/>
      <c r="X23" s="592"/>
      <c r="Y23" s="593"/>
      <c r="Z23" s="594">
        <v>2.5</v>
      </c>
      <c r="AA23" s="594"/>
      <c r="AB23" s="594"/>
      <c r="AC23" s="594"/>
      <c r="AD23" s="595">
        <v>2254</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31755</v>
      </c>
      <c r="S24" s="592"/>
      <c r="T24" s="592"/>
      <c r="U24" s="592"/>
      <c r="V24" s="592"/>
      <c r="W24" s="592"/>
      <c r="X24" s="592"/>
      <c r="Y24" s="593"/>
      <c r="Z24" s="594">
        <v>0.4</v>
      </c>
      <c r="AA24" s="594"/>
      <c r="AB24" s="594"/>
      <c r="AC24" s="594"/>
      <c r="AD24" s="595">
        <v>550</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3065643</v>
      </c>
      <c r="CS24" s="581"/>
      <c r="CT24" s="581"/>
      <c r="CU24" s="581"/>
      <c r="CV24" s="581"/>
      <c r="CW24" s="581"/>
      <c r="CX24" s="581"/>
      <c r="CY24" s="582"/>
      <c r="CZ24" s="620">
        <v>43.1</v>
      </c>
      <c r="DA24" s="621"/>
      <c r="DB24" s="621"/>
      <c r="DC24" s="622"/>
      <c r="DD24" s="619">
        <v>2157276</v>
      </c>
      <c r="DE24" s="581"/>
      <c r="DF24" s="581"/>
      <c r="DG24" s="581"/>
      <c r="DH24" s="581"/>
      <c r="DI24" s="581"/>
      <c r="DJ24" s="581"/>
      <c r="DK24" s="582"/>
      <c r="DL24" s="619">
        <v>2151515</v>
      </c>
      <c r="DM24" s="581"/>
      <c r="DN24" s="581"/>
      <c r="DO24" s="581"/>
      <c r="DP24" s="581"/>
      <c r="DQ24" s="581"/>
      <c r="DR24" s="581"/>
      <c r="DS24" s="581"/>
      <c r="DT24" s="581"/>
      <c r="DU24" s="581"/>
      <c r="DV24" s="582"/>
      <c r="DW24" s="585">
        <v>48.2</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888067</v>
      </c>
      <c r="S25" s="592"/>
      <c r="T25" s="592"/>
      <c r="U25" s="592"/>
      <c r="V25" s="592"/>
      <c r="W25" s="592"/>
      <c r="X25" s="592"/>
      <c r="Y25" s="593"/>
      <c r="Z25" s="594">
        <v>12.2</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1204353</v>
      </c>
      <c r="CS25" s="623"/>
      <c r="CT25" s="623"/>
      <c r="CU25" s="623"/>
      <c r="CV25" s="623"/>
      <c r="CW25" s="623"/>
      <c r="CX25" s="623"/>
      <c r="CY25" s="624"/>
      <c r="CZ25" s="625">
        <v>16.899999999999999</v>
      </c>
      <c r="DA25" s="626"/>
      <c r="DB25" s="626"/>
      <c r="DC25" s="627"/>
      <c r="DD25" s="600">
        <v>1067179</v>
      </c>
      <c r="DE25" s="623"/>
      <c r="DF25" s="623"/>
      <c r="DG25" s="623"/>
      <c r="DH25" s="623"/>
      <c r="DI25" s="623"/>
      <c r="DJ25" s="623"/>
      <c r="DK25" s="624"/>
      <c r="DL25" s="600">
        <v>1061594</v>
      </c>
      <c r="DM25" s="623"/>
      <c r="DN25" s="623"/>
      <c r="DO25" s="623"/>
      <c r="DP25" s="623"/>
      <c r="DQ25" s="623"/>
      <c r="DR25" s="623"/>
      <c r="DS25" s="623"/>
      <c r="DT25" s="623"/>
      <c r="DU25" s="623"/>
      <c r="DV25" s="624"/>
      <c r="DW25" s="596">
        <v>23.8</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732336</v>
      </c>
      <c r="CS26" s="592"/>
      <c r="CT26" s="592"/>
      <c r="CU26" s="592"/>
      <c r="CV26" s="592"/>
      <c r="CW26" s="592"/>
      <c r="CX26" s="592"/>
      <c r="CY26" s="593"/>
      <c r="CZ26" s="625">
        <v>10.3</v>
      </c>
      <c r="DA26" s="626"/>
      <c r="DB26" s="626"/>
      <c r="DC26" s="627"/>
      <c r="DD26" s="600">
        <v>604575</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774409</v>
      </c>
      <c r="S27" s="592"/>
      <c r="T27" s="592"/>
      <c r="U27" s="592"/>
      <c r="V27" s="592"/>
      <c r="W27" s="592"/>
      <c r="X27" s="592"/>
      <c r="Y27" s="593"/>
      <c r="Z27" s="594">
        <v>10.6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1416058</v>
      </c>
      <c r="BH27" s="592"/>
      <c r="BI27" s="592"/>
      <c r="BJ27" s="592"/>
      <c r="BK27" s="592"/>
      <c r="BL27" s="592"/>
      <c r="BM27" s="592"/>
      <c r="BN27" s="593"/>
      <c r="BO27" s="594">
        <v>100</v>
      </c>
      <c r="BP27" s="594"/>
      <c r="BQ27" s="594"/>
      <c r="BR27" s="594"/>
      <c r="BS27" s="600">
        <v>9565</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1189354</v>
      </c>
      <c r="CS27" s="623"/>
      <c r="CT27" s="623"/>
      <c r="CU27" s="623"/>
      <c r="CV27" s="623"/>
      <c r="CW27" s="623"/>
      <c r="CX27" s="623"/>
      <c r="CY27" s="624"/>
      <c r="CZ27" s="625">
        <v>16.7</v>
      </c>
      <c r="DA27" s="626"/>
      <c r="DB27" s="626"/>
      <c r="DC27" s="627"/>
      <c r="DD27" s="600">
        <v>453656</v>
      </c>
      <c r="DE27" s="623"/>
      <c r="DF27" s="623"/>
      <c r="DG27" s="623"/>
      <c r="DH27" s="623"/>
      <c r="DI27" s="623"/>
      <c r="DJ27" s="623"/>
      <c r="DK27" s="624"/>
      <c r="DL27" s="600">
        <v>453480</v>
      </c>
      <c r="DM27" s="623"/>
      <c r="DN27" s="623"/>
      <c r="DO27" s="623"/>
      <c r="DP27" s="623"/>
      <c r="DQ27" s="623"/>
      <c r="DR27" s="623"/>
      <c r="DS27" s="623"/>
      <c r="DT27" s="623"/>
      <c r="DU27" s="623"/>
      <c r="DV27" s="624"/>
      <c r="DW27" s="596">
        <v>10.199999999999999</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63912</v>
      </c>
      <c r="S28" s="592"/>
      <c r="T28" s="592"/>
      <c r="U28" s="592"/>
      <c r="V28" s="592"/>
      <c r="W28" s="592"/>
      <c r="X28" s="592"/>
      <c r="Y28" s="593"/>
      <c r="Z28" s="594">
        <v>0.9</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671936</v>
      </c>
      <c r="CS28" s="592"/>
      <c r="CT28" s="592"/>
      <c r="CU28" s="592"/>
      <c r="CV28" s="592"/>
      <c r="CW28" s="592"/>
      <c r="CX28" s="592"/>
      <c r="CY28" s="593"/>
      <c r="CZ28" s="625">
        <v>9.4</v>
      </c>
      <c r="DA28" s="626"/>
      <c r="DB28" s="626"/>
      <c r="DC28" s="627"/>
      <c r="DD28" s="600">
        <v>636441</v>
      </c>
      <c r="DE28" s="592"/>
      <c r="DF28" s="592"/>
      <c r="DG28" s="592"/>
      <c r="DH28" s="592"/>
      <c r="DI28" s="592"/>
      <c r="DJ28" s="592"/>
      <c r="DK28" s="593"/>
      <c r="DL28" s="600">
        <v>636441</v>
      </c>
      <c r="DM28" s="592"/>
      <c r="DN28" s="592"/>
      <c r="DO28" s="592"/>
      <c r="DP28" s="592"/>
      <c r="DQ28" s="592"/>
      <c r="DR28" s="592"/>
      <c r="DS28" s="592"/>
      <c r="DT28" s="592"/>
      <c r="DU28" s="592"/>
      <c r="DV28" s="593"/>
      <c r="DW28" s="596">
        <v>14.3</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4089</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671936</v>
      </c>
      <c r="CS29" s="623"/>
      <c r="CT29" s="623"/>
      <c r="CU29" s="623"/>
      <c r="CV29" s="623"/>
      <c r="CW29" s="623"/>
      <c r="CX29" s="623"/>
      <c r="CY29" s="624"/>
      <c r="CZ29" s="625">
        <v>9.4</v>
      </c>
      <c r="DA29" s="626"/>
      <c r="DB29" s="626"/>
      <c r="DC29" s="627"/>
      <c r="DD29" s="600">
        <v>636441</v>
      </c>
      <c r="DE29" s="623"/>
      <c r="DF29" s="623"/>
      <c r="DG29" s="623"/>
      <c r="DH29" s="623"/>
      <c r="DI29" s="623"/>
      <c r="DJ29" s="623"/>
      <c r="DK29" s="624"/>
      <c r="DL29" s="600">
        <v>636441</v>
      </c>
      <c r="DM29" s="623"/>
      <c r="DN29" s="623"/>
      <c r="DO29" s="623"/>
      <c r="DP29" s="623"/>
      <c r="DQ29" s="623"/>
      <c r="DR29" s="623"/>
      <c r="DS29" s="623"/>
      <c r="DT29" s="623"/>
      <c r="DU29" s="623"/>
      <c r="DV29" s="624"/>
      <c r="DW29" s="596">
        <v>14.3</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192464</v>
      </c>
      <c r="S30" s="592"/>
      <c r="T30" s="592"/>
      <c r="U30" s="592"/>
      <c r="V30" s="592"/>
      <c r="W30" s="592"/>
      <c r="X30" s="592"/>
      <c r="Y30" s="593"/>
      <c r="Z30" s="594">
        <v>2.6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97.9</v>
      </c>
      <c r="BH30" s="650"/>
      <c r="BI30" s="650"/>
      <c r="BJ30" s="650"/>
      <c r="BK30" s="650"/>
      <c r="BL30" s="650"/>
      <c r="BM30" s="586">
        <v>90.1</v>
      </c>
      <c r="BN30" s="650"/>
      <c r="BO30" s="650"/>
      <c r="BP30" s="650"/>
      <c r="BQ30" s="651"/>
      <c r="BR30" s="649">
        <v>97.5</v>
      </c>
      <c r="BS30" s="650"/>
      <c r="BT30" s="650"/>
      <c r="BU30" s="650"/>
      <c r="BV30" s="650"/>
      <c r="BW30" s="650"/>
      <c r="BX30" s="586">
        <v>89.1</v>
      </c>
      <c r="BY30" s="650"/>
      <c r="BZ30" s="650"/>
      <c r="CA30" s="650"/>
      <c r="CB30" s="651"/>
      <c r="CD30" s="654"/>
      <c r="CE30" s="655"/>
      <c r="CF30" s="605" t="s">
        <v>290</v>
      </c>
      <c r="CG30" s="606"/>
      <c r="CH30" s="606"/>
      <c r="CI30" s="606"/>
      <c r="CJ30" s="606"/>
      <c r="CK30" s="606"/>
      <c r="CL30" s="606"/>
      <c r="CM30" s="606"/>
      <c r="CN30" s="606"/>
      <c r="CO30" s="606"/>
      <c r="CP30" s="606"/>
      <c r="CQ30" s="607"/>
      <c r="CR30" s="591">
        <v>577566</v>
      </c>
      <c r="CS30" s="592"/>
      <c r="CT30" s="592"/>
      <c r="CU30" s="592"/>
      <c r="CV30" s="592"/>
      <c r="CW30" s="592"/>
      <c r="CX30" s="592"/>
      <c r="CY30" s="593"/>
      <c r="CZ30" s="625">
        <v>8.1</v>
      </c>
      <c r="DA30" s="626"/>
      <c r="DB30" s="626"/>
      <c r="DC30" s="627"/>
      <c r="DD30" s="600">
        <v>547969</v>
      </c>
      <c r="DE30" s="592"/>
      <c r="DF30" s="592"/>
      <c r="DG30" s="592"/>
      <c r="DH30" s="592"/>
      <c r="DI30" s="592"/>
      <c r="DJ30" s="592"/>
      <c r="DK30" s="593"/>
      <c r="DL30" s="600">
        <v>547969</v>
      </c>
      <c r="DM30" s="592"/>
      <c r="DN30" s="592"/>
      <c r="DO30" s="592"/>
      <c r="DP30" s="592"/>
      <c r="DQ30" s="592"/>
      <c r="DR30" s="592"/>
      <c r="DS30" s="592"/>
      <c r="DT30" s="592"/>
      <c r="DU30" s="592"/>
      <c r="DV30" s="593"/>
      <c r="DW30" s="596">
        <v>12.3</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160018</v>
      </c>
      <c r="S31" s="592"/>
      <c r="T31" s="592"/>
      <c r="U31" s="592"/>
      <c r="V31" s="592"/>
      <c r="W31" s="592"/>
      <c r="X31" s="592"/>
      <c r="Y31" s="593"/>
      <c r="Z31" s="594">
        <v>2.2000000000000002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97.8</v>
      </c>
      <c r="BH31" s="623"/>
      <c r="BI31" s="623"/>
      <c r="BJ31" s="623"/>
      <c r="BK31" s="623"/>
      <c r="BL31" s="623"/>
      <c r="BM31" s="597">
        <v>89.1</v>
      </c>
      <c r="BN31" s="647"/>
      <c r="BO31" s="647"/>
      <c r="BP31" s="647"/>
      <c r="BQ31" s="648"/>
      <c r="BR31" s="646">
        <v>97.3</v>
      </c>
      <c r="BS31" s="623"/>
      <c r="BT31" s="623"/>
      <c r="BU31" s="623"/>
      <c r="BV31" s="623"/>
      <c r="BW31" s="623"/>
      <c r="BX31" s="597">
        <v>87.8</v>
      </c>
      <c r="BY31" s="647"/>
      <c r="BZ31" s="647"/>
      <c r="CA31" s="647"/>
      <c r="CB31" s="648"/>
      <c r="CD31" s="654"/>
      <c r="CE31" s="655"/>
      <c r="CF31" s="605" t="s">
        <v>294</v>
      </c>
      <c r="CG31" s="606"/>
      <c r="CH31" s="606"/>
      <c r="CI31" s="606"/>
      <c r="CJ31" s="606"/>
      <c r="CK31" s="606"/>
      <c r="CL31" s="606"/>
      <c r="CM31" s="606"/>
      <c r="CN31" s="606"/>
      <c r="CO31" s="606"/>
      <c r="CP31" s="606"/>
      <c r="CQ31" s="607"/>
      <c r="CR31" s="591">
        <v>94370</v>
      </c>
      <c r="CS31" s="623"/>
      <c r="CT31" s="623"/>
      <c r="CU31" s="623"/>
      <c r="CV31" s="623"/>
      <c r="CW31" s="623"/>
      <c r="CX31" s="623"/>
      <c r="CY31" s="624"/>
      <c r="CZ31" s="625">
        <v>1.3</v>
      </c>
      <c r="DA31" s="626"/>
      <c r="DB31" s="626"/>
      <c r="DC31" s="627"/>
      <c r="DD31" s="600">
        <v>88472</v>
      </c>
      <c r="DE31" s="623"/>
      <c r="DF31" s="623"/>
      <c r="DG31" s="623"/>
      <c r="DH31" s="623"/>
      <c r="DI31" s="623"/>
      <c r="DJ31" s="623"/>
      <c r="DK31" s="624"/>
      <c r="DL31" s="600">
        <v>88472</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90983</v>
      </c>
      <c r="S32" s="592"/>
      <c r="T32" s="592"/>
      <c r="U32" s="592"/>
      <c r="V32" s="592"/>
      <c r="W32" s="592"/>
      <c r="X32" s="592"/>
      <c r="Y32" s="593"/>
      <c r="Z32" s="594">
        <v>1.2</v>
      </c>
      <c r="AA32" s="594"/>
      <c r="AB32" s="594"/>
      <c r="AC32" s="594"/>
      <c r="AD32" s="595">
        <v>332</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97.6</v>
      </c>
      <c r="BH32" s="659"/>
      <c r="BI32" s="659"/>
      <c r="BJ32" s="659"/>
      <c r="BK32" s="659"/>
      <c r="BL32" s="659"/>
      <c r="BM32" s="660">
        <v>89.3</v>
      </c>
      <c r="BN32" s="659"/>
      <c r="BO32" s="659"/>
      <c r="BP32" s="659"/>
      <c r="BQ32" s="661"/>
      <c r="BR32" s="658">
        <v>97.2</v>
      </c>
      <c r="BS32" s="659"/>
      <c r="BT32" s="659"/>
      <c r="BU32" s="659"/>
      <c r="BV32" s="659"/>
      <c r="BW32" s="659"/>
      <c r="BX32" s="660">
        <v>88.4</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361717</v>
      </c>
      <c r="S33" s="592"/>
      <c r="T33" s="592"/>
      <c r="U33" s="592"/>
      <c r="V33" s="592"/>
      <c r="W33" s="592"/>
      <c r="X33" s="592"/>
      <c r="Y33" s="593"/>
      <c r="Z33" s="594">
        <v>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3219948</v>
      </c>
      <c r="CS33" s="623"/>
      <c r="CT33" s="623"/>
      <c r="CU33" s="623"/>
      <c r="CV33" s="623"/>
      <c r="CW33" s="623"/>
      <c r="CX33" s="623"/>
      <c r="CY33" s="624"/>
      <c r="CZ33" s="625">
        <v>45.3</v>
      </c>
      <c r="DA33" s="626"/>
      <c r="DB33" s="626"/>
      <c r="DC33" s="627"/>
      <c r="DD33" s="600">
        <v>2726608</v>
      </c>
      <c r="DE33" s="623"/>
      <c r="DF33" s="623"/>
      <c r="DG33" s="623"/>
      <c r="DH33" s="623"/>
      <c r="DI33" s="623"/>
      <c r="DJ33" s="623"/>
      <c r="DK33" s="624"/>
      <c r="DL33" s="600">
        <v>1664933</v>
      </c>
      <c r="DM33" s="623"/>
      <c r="DN33" s="623"/>
      <c r="DO33" s="623"/>
      <c r="DP33" s="623"/>
      <c r="DQ33" s="623"/>
      <c r="DR33" s="623"/>
      <c r="DS33" s="623"/>
      <c r="DT33" s="623"/>
      <c r="DU33" s="623"/>
      <c r="DV33" s="624"/>
      <c r="DW33" s="596">
        <v>37.299999999999997</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689683</v>
      </c>
      <c r="CS34" s="592"/>
      <c r="CT34" s="592"/>
      <c r="CU34" s="592"/>
      <c r="CV34" s="592"/>
      <c r="CW34" s="592"/>
      <c r="CX34" s="592"/>
      <c r="CY34" s="593"/>
      <c r="CZ34" s="625">
        <v>9.6999999999999993</v>
      </c>
      <c r="DA34" s="626"/>
      <c r="DB34" s="626"/>
      <c r="DC34" s="627"/>
      <c r="DD34" s="600">
        <v>568693</v>
      </c>
      <c r="DE34" s="592"/>
      <c r="DF34" s="592"/>
      <c r="DG34" s="592"/>
      <c r="DH34" s="592"/>
      <c r="DI34" s="592"/>
      <c r="DJ34" s="592"/>
      <c r="DK34" s="593"/>
      <c r="DL34" s="600">
        <v>469659</v>
      </c>
      <c r="DM34" s="592"/>
      <c r="DN34" s="592"/>
      <c r="DO34" s="592"/>
      <c r="DP34" s="592"/>
      <c r="DQ34" s="592"/>
      <c r="DR34" s="592"/>
      <c r="DS34" s="592"/>
      <c r="DT34" s="592"/>
      <c r="DU34" s="592"/>
      <c r="DV34" s="593"/>
      <c r="DW34" s="596">
        <v>10.5</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228717</v>
      </c>
      <c r="S35" s="592"/>
      <c r="T35" s="592"/>
      <c r="U35" s="592"/>
      <c r="V35" s="592"/>
      <c r="W35" s="592"/>
      <c r="X35" s="592"/>
      <c r="Y35" s="593"/>
      <c r="Z35" s="594">
        <v>3.1</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585269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211509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48311</v>
      </c>
      <c r="CS35" s="623"/>
      <c r="CT35" s="623"/>
      <c r="CU35" s="623"/>
      <c r="CV35" s="623"/>
      <c r="CW35" s="623"/>
      <c r="CX35" s="623"/>
      <c r="CY35" s="624"/>
      <c r="CZ35" s="625">
        <v>0.7</v>
      </c>
      <c r="DA35" s="626"/>
      <c r="DB35" s="626"/>
      <c r="DC35" s="627"/>
      <c r="DD35" s="600">
        <v>30105</v>
      </c>
      <c r="DE35" s="623"/>
      <c r="DF35" s="623"/>
      <c r="DG35" s="623"/>
      <c r="DH35" s="623"/>
      <c r="DI35" s="623"/>
      <c r="DJ35" s="623"/>
      <c r="DK35" s="624"/>
      <c r="DL35" s="600">
        <v>28690</v>
      </c>
      <c r="DM35" s="623"/>
      <c r="DN35" s="623"/>
      <c r="DO35" s="623"/>
      <c r="DP35" s="623"/>
      <c r="DQ35" s="623"/>
      <c r="DR35" s="623"/>
      <c r="DS35" s="623"/>
      <c r="DT35" s="623"/>
      <c r="DU35" s="623"/>
      <c r="DV35" s="624"/>
      <c r="DW35" s="596">
        <v>0.6</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7281198</v>
      </c>
      <c r="S36" s="664"/>
      <c r="T36" s="664"/>
      <c r="U36" s="664"/>
      <c r="V36" s="664"/>
      <c r="W36" s="664"/>
      <c r="X36" s="664"/>
      <c r="Y36" s="665"/>
      <c r="Z36" s="666">
        <v>100</v>
      </c>
      <c r="AA36" s="666"/>
      <c r="AB36" s="666"/>
      <c r="AC36" s="666"/>
      <c r="AD36" s="667">
        <v>4230475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78554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148016</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971753</v>
      </c>
      <c r="CS36" s="592"/>
      <c r="CT36" s="592"/>
      <c r="CU36" s="592"/>
      <c r="CV36" s="592"/>
      <c r="CW36" s="592"/>
      <c r="CX36" s="592"/>
      <c r="CY36" s="593"/>
      <c r="CZ36" s="625">
        <v>13.7</v>
      </c>
      <c r="DA36" s="626"/>
      <c r="DB36" s="626"/>
      <c r="DC36" s="627"/>
      <c r="DD36" s="600">
        <v>783432</v>
      </c>
      <c r="DE36" s="592"/>
      <c r="DF36" s="592"/>
      <c r="DG36" s="592"/>
      <c r="DH36" s="592"/>
      <c r="DI36" s="592"/>
      <c r="DJ36" s="592"/>
      <c r="DK36" s="593"/>
      <c r="DL36" s="600">
        <v>725722</v>
      </c>
      <c r="DM36" s="592"/>
      <c r="DN36" s="592"/>
      <c r="DO36" s="592"/>
      <c r="DP36" s="592"/>
      <c r="DQ36" s="592"/>
      <c r="DR36" s="592"/>
      <c r="DS36" s="592"/>
      <c r="DT36" s="592"/>
      <c r="DU36" s="592"/>
      <c r="DV36" s="593"/>
      <c r="DW36" s="596">
        <v>16.3</v>
      </c>
      <c r="DX36" s="617"/>
      <c r="DY36" s="617"/>
      <c r="DZ36" s="617"/>
      <c r="EA36" s="617"/>
      <c r="EB36" s="617"/>
      <c r="EC36" s="618"/>
    </row>
    <row r="37" spans="2:133" ht="11.25" customHeight="1">
      <c r="AQ37" s="670" t="s">
        <v>312</v>
      </c>
      <c r="AR37" s="671"/>
      <c r="AS37" s="671"/>
      <c r="AT37" s="671"/>
      <c r="AU37" s="671"/>
      <c r="AV37" s="671"/>
      <c r="AW37" s="671"/>
      <c r="AX37" s="671"/>
      <c r="AY37" s="672"/>
      <c r="AZ37" s="591">
        <v>5434</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3234</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433103</v>
      </c>
      <c r="CS37" s="623"/>
      <c r="CT37" s="623"/>
      <c r="CU37" s="623"/>
      <c r="CV37" s="623"/>
      <c r="CW37" s="623"/>
      <c r="CX37" s="623"/>
      <c r="CY37" s="624"/>
      <c r="CZ37" s="625">
        <v>6.1</v>
      </c>
      <c r="DA37" s="626"/>
      <c r="DB37" s="626"/>
      <c r="DC37" s="627"/>
      <c r="DD37" s="600">
        <v>412865</v>
      </c>
      <c r="DE37" s="623"/>
      <c r="DF37" s="623"/>
      <c r="DG37" s="623"/>
      <c r="DH37" s="623"/>
      <c r="DI37" s="623"/>
      <c r="DJ37" s="623"/>
      <c r="DK37" s="624"/>
      <c r="DL37" s="600">
        <v>392639</v>
      </c>
      <c r="DM37" s="623"/>
      <c r="DN37" s="623"/>
      <c r="DO37" s="623"/>
      <c r="DP37" s="623"/>
      <c r="DQ37" s="623"/>
      <c r="DR37" s="623"/>
      <c r="DS37" s="623"/>
      <c r="DT37" s="623"/>
      <c r="DU37" s="623"/>
      <c r="DV37" s="624"/>
      <c r="DW37" s="596">
        <v>8.8000000000000007</v>
      </c>
      <c r="DX37" s="617"/>
      <c r="DY37" s="617"/>
      <c r="DZ37" s="617"/>
      <c r="EA37" s="617"/>
      <c r="EB37" s="617"/>
      <c r="EC37" s="618"/>
    </row>
    <row r="38" spans="2:133" ht="11.25" customHeight="1">
      <c r="AQ38" s="670" t="s">
        <v>315</v>
      </c>
      <c r="AR38" s="671"/>
      <c r="AS38" s="671"/>
      <c r="AT38" s="671"/>
      <c r="AU38" s="671"/>
      <c r="AV38" s="671"/>
      <c r="AW38" s="671"/>
      <c r="AX38" s="671"/>
      <c r="AY38" s="672"/>
      <c r="AZ38" s="591">
        <v>4375</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6325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580894</v>
      </c>
      <c r="CS38" s="592"/>
      <c r="CT38" s="592"/>
      <c r="CU38" s="592"/>
      <c r="CV38" s="592"/>
      <c r="CW38" s="592"/>
      <c r="CX38" s="592"/>
      <c r="CY38" s="593"/>
      <c r="CZ38" s="625">
        <v>8.1999999999999993</v>
      </c>
      <c r="DA38" s="626"/>
      <c r="DB38" s="626"/>
      <c r="DC38" s="627"/>
      <c r="DD38" s="600">
        <v>450966</v>
      </c>
      <c r="DE38" s="592"/>
      <c r="DF38" s="592"/>
      <c r="DG38" s="592"/>
      <c r="DH38" s="592"/>
      <c r="DI38" s="592"/>
      <c r="DJ38" s="592"/>
      <c r="DK38" s="593"/>
      <c r="DL38" s="600">
        <v>440862</v>
      </c>
      <c r="DM38" s="592"/>
      <c r="DN38" s="592"/>
      <c r="DO38" s="592"/>
      <c r="DP38" s="592"/>
      <c r="DQ38" s="592"/>
      <c r="DR38" s="592"/>
      <c r="DS38" s="592"/>
      <c r="DT38" s="592"/>
      <c r="DU38" s="592"/>
      <c r="DV38" s="593"/>
      <c r="DW38" s="596">
        <v>9.9</v>
      </c>
      <c r="DX38" s="617"/>
      <c r="DY38" s="617"/>
      <c r="DZ38" s="617"/>
      <c r="EA38" s="617"/>
      <c r="EB38" s="617"/>
      <c r="EC38" s="618"/>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895958</v>
      </c>
      <c r="CS39" s="623"/>
      <c r="CT39" s="623"/>
      <c r="CU39" s="623"/>
      <c r="CV39" s="623"/>
      <c r="CW39" s="623"/>
      <c r="CX39" s="623"/>
      <c r="CY39" s="624"/>
      <c r="CZ39" s="625">
        <v>12.6</v>
      </c>
      <c r="DA39" s="626"/>
      <c r="DB39" s="626"/>
      <c r="DC39" s="627"/>
      <c r="DD39" s="600">
        <v>889982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206098</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110</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33349</v>
      </c>
      <c r="CS40" s="592"/>
      <c r="CT40" s="592"/>
      <c r="CU40" s="592"/>
      <c r="CV40" s="592"/>
      <c r="CW40" s="592"/>
      <c r="CX40" s="592"/>
      <c r="CY40" s="593"/>
      <c r="CZ40" s="625">
        <v>0.5</v>
      </c>
      <c r="DA40" s="626"/>
      <c r="DB40" s="626"/>
      <c r="DC40" s="627"/>
      <c r="DD40" s="600">
        <v>3430</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290808</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253</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827972</v>
      </c>
      <c r="CS42" s="592"/>
      <c r="CT42" s="592"/>
      <c r="CU42" s="592"/>
      <c r="CV42" s="592"/>
      <c r="CW42" s="592"/>
      <c r="CX42" s="592"/>
      <c r="CY42" s="593"/>
      <c r="CZ42" s="625">
        <v>11.6</v>
      </c>
      <c r="DA42" s="674"/>
      <c r="DB42" s="674"/>
      <c r="DC42" s="675"/>
      <c r="DD42" s="600">
        <v>208459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16527</v>
      </c>
      <c r="CS43" s="623"/>
      <c r="CT43" s="623"/>
      <c r="CU43" s="623"/>
      <c r="CV43" s="623"/>
      <c r="CW43" s="623"/>
      <c r="CX43" s="623"/>
      <c r="CY43" s="624"/>
      <c r="CZ43" s="625">
        <v>0.2</v>
      </c>
      <c r="DA43" s="626"/>
      <c r="DB43" s="626"/>
      <c r="DC43" s="627"/>
      <c r="DD43" s="600">
        <v>16527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826149</v>
      </c>
      <c r="CS44" s="592"/>
      <c r="CT44" s="592"/>
      <c r="CU44" s="592"/>
      <c r="CV44" s="592"/>
      <c r="CW44" s="592"/>
      <c r="CX44" s="592"/>
      <c r="CY44" s="593"/>
      <c r="CZ44" s="625">
        <v>11.6</v>
      </c>
      <c r="DA44" s="674"/>
      <c r="DB44" s="674"/>
      <c r="DC44" s="675"/>
      <c r="DD44" s="600">
        <v>208263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570445</v>
      </c>
      <c r="CS45" s="623"/>
      <c r="CT45" s="623"/>
      <c r="CU45" s="623"/>
      <c r="CV45" s="623"/>
      <c r="CW45" s="623"/>
      <c r="CX45" s="623"/>
      <c r="CY45" s="624"/>
      <c r="CZ45" s="625">
        <v>8</v>
      </c>
      <c r="DA45" s="626"/>
      <c r="DB45" s="626"/>
      <c r="DC45" s="627"/>
      <c r="DD45" s="600">
        <v>33434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193349</v>
      </c>
      <c r="CS46" s="592"/>
      <c r="CT46" s="592"/>
      <c r="CU46" s="592"/>
      <c r="CV46" s="592"/>
      <c r="CW46" s="592"/>
      <c r="CX46" s="592"/>
      <c r="CY46" s="593"/>
      <c r="CZ46" s="625">
        <v>2.7</v>
      </c>
      <c r="DA46" s="674"/>
      <c r="DB46" s="674"/>
      <c r="DC46" s="675"/>
      <c r="DD46" s="600">
        <v>155875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1823</v>
      </c>
      <c r="CS47" s="623"/>
      <c r="CT47" s="623"/>
      <c r="CU47" s="623"/>
      <c r="CV47" s="623"/>
      <c r="CW47" s="623"/>
      <c r="CX47" s="623"/>
      <c r="CY47" s="624"/>
      <c r="CZ47" s="625">
        <v>0</v>
      </c>
      <c r="DA47" s="626"/>
      <c r="DB47" s="626"/>
      <c r="DC47" s="627"/>
      <c r="DD47" s="600">
        <v>196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7113563</v>
      </c>
      <c r="CS49" s="659"/>
      <c r="CT49" s="659"/>
      <c r="CU49" s="659"/>
      <c r="CV49" s="659"/>
      <c r="CW49" s="659"/>
      <c r="CX49" s="659"/>
      <c r="CY49" s="686"/>
      <c r="CZ49" s="687">
        <v>100</v>
      </c>
      <c r="DA49" s="688"/>
      <c r="DB49" s="688"/>
      <c r="DC49" s="689"/>
      <c r="DD49" s="690">
        <v>5092343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10" sqref="A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7281</v>
      </c>
      <c r="R7" s="721"/>
      <c r="S7" s="721"/>
      <c r="T7" s="721"/>
      <c r="U7" s="721"/>
      <c r="V7" s="721">
        <v>7113</v>
      </c>
      <c r="W7" s="721"/>
      <c r="X7" s="721"/>
      <c r="Y7" s="721"/>
      <c r="Z7" s="721"/>
      <c r="AA7" s="721">
        <v>168</v>
      </c>
      <c r="AB7" s="721"/>
      <c r="AC7" s="721"/>
      <c r="AD7" s="721"/>
      <c r="AE7" s="722"/>
      <c r="AF7" s="723">
        <v>160</v>
      </c>
      <c r="AG7" s="724"/>
      <c r="AH7" s="724"/>
      <c r="AI7" s="724"/>
      <c r="AJ7" s="725"/>
      <c r="AK7" s="760">
        <v>192</v>
      </c>
      <c r="AL7" s="761"/>
      <c r="AM7" s="761"/>
      <c r="AN7" s="761"/>
      <c r="AO7" s="761"/>
      <c r="AP7" s="761">
        <v>6289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3</v>
      </c>
      <c r="CI7" s="758"/>
      <c r="CJ7" s="758"/>
      <c r="CK7" s="758"/>
      <c r="CL7" s="759"/>
      <c r="CM7" s="757">
        <v>26</v>
      </c>
      <c r="CN7" s="758"/>
      <c r="CO7" s="758"/>
      <c r="CP7" s="758"/>
      <c r="CQ7" s="759"/>
      <c r="CR7" s="757">
        <v>4</v>
      </c>
      <c r="CS7" s="758"/>
      <c r="CT7" s="758"/>
      <c r="CU7" s="758"/>
      <c r="CV7" s="759"/>
      <c r="CW7" s="757">
        <v>6</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7281</v>
      </c>
      <c r="R23" s="780"/>
      <c r="S23" s="780"/>
      <c r="T23" s="780"/>
      <c r="U23" s="780"/>
      <c r="V23" s="780">
        <v>7113</v>
      </c>
      <c r="W23" s="780"/>
      <c r="X23" s="780"/>
      <c r="Y23" s="780"/>
      <c r="Z23" s="780"/>
      <c r="AA23" s="780">
        <v>168</v>
      </c>
      <c r="AB23" s="780"/>
      <c r="AC23" s="780"/>
      <c r="AD23" s="780"/>
      <c r="AE23" s="781"/>
      <c r="AF23" s="782">
        <v>160</v>
      </c>
      <c r="AG23" s="780"/>
      <c r="AH23" s="780"/>
      <c r="AI23" s="780"/>
      <c r="AJ23" s="783"/>
      <c r="AK23" s="784"/>
      <c r="AL23" s="785"/>
      <c r="AM23" s="785"/>
      <c r="AN23" s="785"/>
      <c r="AO23" s="785"/>
      <c r="AP23" s="780">
        <v>6289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2768</v>
      </c>
      <c r="R28" s="809"/>
      <c r="S28" s="809"/>
      <c r="T28" s="809"/>
      <c r="U28" s="809"/>
      <c r="V28" s="809">
        <v>2556</v>
      </c>
      <c r="W28" s="809"/>
      <c r="X28" s="809"/>
      <c r="Y28" s="809"/>
      <c r="Z28" s="809"/>
      <c r="AA28" s="809">
        <v>212</v>
      </c>
      <c r="AB28" s="809"/>
      <c r="AC28" s="809"/>
      <c r="AD28" s="809"/>
      <c r="AE28" s="810"/>
      <c r="AF28" s="811">
        <v>212</v>
      </c>
      <c r="AG28" s="809"/>
      <c r="AH28" s="809"/>
      <c r="AI28" s="809"/>
      <c r="AJ28" s="812"/>
      <c r="AK28" s="813">
        <v>206</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4</v>
      </c>
      <c r="R29" s="745"/>
      <c r="S29" s="745"/>
      <c r="T29" s="745"/>
      <c r="U29" s="745"/>
      <c r="V29" s="745">
        <v>4</v>
      </c>
      <c r="W29" s="745"/>
      <c r="X29" s="745"/>
      <c r="Y29" s="745"/>
      <c r="Z29" s="745"/>
      <c r="AA29" s="745">
        <v>0</v>
      </c>
      <c r="AB29" s="745"/>
      <c r="AC29" s="745"/>
      <c r="AD29" s="745"/>
      <c r="AE29" s="746"/>
      <c r="AF29" s="747">
        <v>0</v>
      </c>
      <c r="AG29" s="748"/>
      <c r="AH29" s="748"/>
      <c r="AI29" s="748"/>
      <c r="AJ29" s="749"/>
      <c r="AK29" s="816">
        <v>4</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1374</v>
      </c>
      <c r="R30" s="745"/>
      <c r="S30" s="745"/>
      <c r="T30" s="745"/>
      <c r="U30" s="745"/>
      <c r="V30" s="745">
        <v>1330</v>
      </c>
      <c r="W30" s="745"/>
      <c r="X30" s="745"/>
      <c r="Y30" s="745"/>
      <c r="Z30" s="745"/>
      <c r="AA30" s="745">
        <v>44</v>
      </c>
      <c r="AB30" s="745"/>
      <c r="AC30" s="745"/>
      <c r="AD30" s="745"/>
      <c r="AE30" s="746"/>
      <c r="AF30" s="747">
        <v>44</v>
      </c>
      <c r="AG30" s="748"/>
      <c r="AH30" s="748"/>
      <c r="AI30" s="748"/>
      <c r="AJ30" s="749"/>
      <c r="AK30" s="816">
        <v>213</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146</v>
      </c>
      <c r="R31" s="745"/>
      <c r="S31" s="745"/>
      <c r="T31" s="745"/>
      <c r="U31" s="745"/>
      <c r="V31" s="745">
        <v>144</v>
      </c>
      <c r="W31" s="745"/>
      <c r="X31" s="745"/>
      <c r="Y31" s="745"/>
      <c r="Z31" s="745"/>
      <c r="AA31" s="745">
        <v>2</v>
      </c>
      <c r="AB31" s="745"/>
      <c r="AC31" s="745"/>
      <c r="AD31" s="745"/>
      <c r="AE31" s="746"/>
      <c r="AF31" s="747">
        <v>2</v>
      </c>
      <c r="AG31" s="748"/>
      <c r="AH31" s="748"/>
      <c r="AI31" s="748"/>
      <c r="AJ31" s="749"/>
      <c r="AK31" s="816">
        <v>54</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581</v>
      </c>
      <c r="R32" s="745"/>
      <c r="S32" s="745"/>
      <c r="T32" s="745"/>
      <c r="U32" s="745"/>
      <c r="V32" s="745">
        <v>68</v>
      </c>
      <c r="W32" s="745"/>
      <c r="X32" s="745"/>
      <c r="Y32" s="745"/>
      <c r="Z32" s="745"/>
      <c r="AA32" s="745">
        <v>513</v>
      </c>
      <c r="AB32" s="745"/>
      <c r="AC32" s="745"/>
      <c r="AD32" s="745"/>
      <c r="AE32" s="746"/>
      <c r="AF32" s="747">
        <v>513</v>
      </c>
      <c r="AG32" s="748"/>
      <c r="AH32" s="748"/>
      <c r="AI32" s="748"/>
      <c r="AJ32" s="749"/>
      <c r="AK32" s="816">
        <v>2</v>
      </c>
      <c r="AL32" s="817"/>
      <c r="AM32" s="817"/>
      <c r="AN32" s="817"/>
      <c r="AO32" s="817"/>
      <c r="AP32" s="817">
        <v>412</v>
      </c>
      <c r="AQ32" s="817"/>
      <c r="AR32" s="817"/>
      <c r="AS32" s="817"/>
      <c r="AT32" s="817"/>
      <c r="AU32" s="817">
        <v>3</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11</v>
      </c>
      <c r="R33" s="745"/>
      <c r="S33" s="745"/>
      <c r="T33" s="745"/>
      <c r="U33" s="745"/>
      <c r="V33" s="745">
        <v>9</v>
      </c>
      <c r="W33" s="745"/>
      <c r="X33" s="745"/>
      <c r="Y33" s="745"/>
      <c r="Z33" s="745"/>
      <c r="AA33" s="745">
        <v>2</v>
      </c>
      <c r="AB33" s="745"/>
      <c r="AC33" s="745"/>
      <c r="AD33" s="745"/>
      <c r="AE33" s="746"/>
      <c r="AF33" s="747">
        <v>2</v>
      </c>
      <c r="AG33" s="748"/>
      <c r="AH33" s="748"/>
      <c r="AI33" s="748"/>
      <c r="AJ33" s="749"/>
      <c r="AK33" s="816">
        <v>5</v>
      </c>
      <c r="AL33" s="817"/>
      <c r="AM33" s="817"/>
      <c r="AN33" s="817"/>
      <c r="AO33" s="817"/>
      <c r="AP33" s="817"/>
      <c r="AQ33" s="817"/>
      <c r="AR33" s="817"/>
      <c r="AS33" s="817"/>
      <c r="AT33" s="817"/>
      <c r="AU33" s="817">
        <v>17</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27</v>
      </c>
      <c r="R34" s="745"/>
      <c r="S34" s="745"/>
      <c r="T34" s="745"/>
      <c r="U34" s="745"/>
      <c r="V34" s="745">
        <v>26</v>
      </c>
      <c r="W34" s="745"/>
      <c r="X34" s="745"/>
      <c r="Y34" s="745"/>
      <c r="Z34" s="745"/>
      <c r="AA34" s="745">
        <v>1</v>
      </c>
      <c r="AB34" s="745"/>
      <c r="AC34" s="745"/>
      <c r="AD34" s="745"/>
      <c r="AE34" s="746"/>
      <c r="AF34" s="747">
        <v>1</v>
      </c>
      <c r="AG34" s="748"/>
      <c r="AH34" s="748"/>
      <c r="AI34" s="748"/>
      <c r="AJ34" s="749"/>
      <c r="AK34" s="816">
        <v>16</v>
      </c>
      <c r="AL34" s="817"/>
      <c r="AM34" s="817"/>
      <c r="AN34" s="817"/>
      <c r="AO34" s="817"/>
      <c r="AP34" s="817"/>
      <c r="AQ34" s="817"/>
      <c r="AR34" s="817"/>
      <c r="AS34" s="817"/>
      <c r="AT34" s="817"/>
      <c r="AU34" s="817">
        <v>61</v>
      </c>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121</v>
      </c>
      <c r="R35" s="745"/>
      <c r="S35" s="745"/>
      <c r="T35" s="745"/>
      <c r="U35" s="745"/>
      <c r="V35" s="745">
        <v>118</v>
      </c>
      <c r="W35" s="745"/>
      <c r="X35" s="745"/>
      <c r="Y35" s="745"/>
      <c r="Z35" s="745"/>
      <c r="AA35" s="745">
        <v>3</v>
      </c>
      <c r="AB35" s="745"/>
      <c r="AC35" s="745"/>
      <c r="AD35" s="745"/>
      <c r="AE35" s="746"/>
      <c r="AF35" s="747">
        <v>3</v>
      </c>
      <c r="AG35" s="748"/>
      <c r="AH35" s="748"/>
      <c r="AI35" s="748"/>
      <c r="AJ35" s="749"/>
      <c r="AK35" s="816">
        <v>56</v>
      </c>
      <c r="AL35" s="817"/>
      <c r="AM35" s="817"/>
      <c r="AN35" s="817"/>
      <c r="AO35" s="817"/>
      <c r="AP35" s="817"/>
      <c r="AQ35" s="817"/>
      <c r="AR35" s="817"/>
      <c r="AS35" s="817"/>
      <c r="AT35" s="817"/>
      <c r="AU35" s="817">
        <v>879</v>
      </c>
      <c r="AV35" s="817"/>
      <c r="AW35" s="817"/>
      <c r="AX35" s="817"/>
      <c r="AY35" s="817"/>
      <c r="AZ35" s="818"/>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778</v>
      </c>
      <c r="AG63" s="828"/>
      <c r="AH63" s="828"/>
      <c r="AI63" s="828"/>
      <c r="AJ63" s="829"/>
      <c r="AK63" s="830"/>
      <c r="AL63" s="825"/>
      <c r="AM63" s="825"/>
      <c r="AN63" s="825"/>
      <c r="AO63" s="825"/>
      <c r="AP63" s="828"/>
      <c r="AQ63" s="828"/>
      <c r="AR63" s="828"/>
      <c r="AS63" s="828"/>
      <c r="AT63" s="828"/>
      <c r="AU63" s="828">
        <v>960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1629</v>
      </c>
      <c r="R68" s="852"/>
      <c r="S68" s="852"/>
      <c r="T68" s="852"/>
      <c r="U68" s="852"/>
      <c r="V68" s="852">
        <v>1387</v>
      </c>
      <c r="W68" s="852"/>
      <c r="X68" s="852"/>
      <c r="Y68" s="852"/>
      <c r="Z68" s="852"/>
      <c r="AA68" s="852">
        <v>242</v>
      </c>
      <c r="AB68" s="852"/>
      <c r="AC68" s="852"/>
      <c r="AD68" s="852"/>
      <c r="AE68" s="852"/>
      <c r="AF68" s="852">
        <v>84</v>
      </c>
      <c r="AG68" s="852"/>
      <c r="AH68" s="852"/>
      <c r="AI68" s="852"/>
      <c r="AJ68" s="852"/>
      <c r="AK68" s="852"/>
      <c r="AL68" s="852"/>
      <c r="AM68" s="852"/>
      <c r="AN68" s="852"/>
      <c r="AO68" s="852"/>
      <c r="AP68" s="852">
        <v>3151</v>
      </c>
      <c r="AQ68" s="852"/>
      <c r="AR68" s="852"/>
      <c r="AS68" s="852"/>
      <c r="AT68" s="852"/>
      <c r="AU68" s="852">
        <v>469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1398</v>
      </c>
      <c r="R69" s="817"/>
      <c r="S69" s="817"/>
      <c r="T69" s="817"/>
      <c r="U69" s="817"/>
      <c r="V69" s="817">
        <v>1358</v>
      </c>
      <c r="W69" s="817"/>
      <c r="X69" s="817"/>
      <c r="Y69" s="817"/>
      <c r="Z69" s="817"/>
      <c r="AA69" s="817">
        <v>40</v>
      </c>
      <c r="AB69" s="817"/>
      <c r="AC69" s="817"/>
      <c r="AD69" s="817"/>
      <c r="AE69" s="817"/>
      <c r="AF69" s="817">
        <v>40</v>
      </c>
      <c r="AG69" s="817"/>
      <c r="AH69" s="817"/>
      <c r="AI69" s="817"/>
      <c r="AJ69" s="817"/>
      <c r="AK69" s="817"/>
      <c r="AL69" s="817"/>
      <c r="AM69" s="817"/>
      <c r="AN69" s="817"/>
      <c r="AO69" s="817"/>
      <c r="AP69" s="817">
        <v>1088</v>
      </c>
      <c r="AQ69" s="817"/>
      <c r="AR69" s="817"/>
      <c r="AS69" s="817"/>
      <c r="AT69" s="817"/>
      <c r="AU69" s="817">
        <v>242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124</v>
      </c>
      <c r="AG88" s="828"/>
      <c r="AH88" s="828"/>
      <c r="AI88" s="828"/>
      <c r="AJ88" s="828"/>
      <c r="AK88" s="825"/>
      <c r="AL88" s="825"/>
      <c r="AM88" s="825"/>
      <c r="AN88" s="825"/>
      <c r="AO88" s="825"/>
      <c r="AP88" s="828">
        <v>4239</v>
      </c>
      <c r="AQ88" s="828"/>
      <c r="AR88" s="828"/>
      <c r="AS88" s="828"/>
      <c r="AT88" s="828"/>
      <c r="AU88" s="828">
        <v>711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748406</v>
      </c>
      <c r="AB110" s="888"/>
      <c r="AC110" s="888"/>
      <c r="AD110" s="888"/>
      <c r="AE110" s="889"/>
      <c r="AF110" s="890">
        <v>719022</v>
      </c>
      <c r="AG110" s="888"/>
      <c r="AH110" s="888"/>
      <c r="AI110" s="888"/>
      <c r="AJ110" s="889"/>
      <c r="AK110" s="890">
        <v>671936</v>
      </c>
      <c r="AL110" s="888"/>
      <c r="AM110" s="888"/>
      <c r="AN110" s="888"/>
      <c r="AO110" s="889"/>
      <c r="AP110" s="891">
        <v>16.399999999999999</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6563918</v>
      </c>
      <c r="BR110" s="925"/>
      <c r="BS110" s="925"/>
      <c r="BT110" s="925"/>
      <c r="BU110" s="925"/>
      <c r="BV110" s="925">
        <v>6504666</v>
      </c>
      <c r="BW110" s="925"/>
      <c r="BX110" s="925"/>
      <c r="BY110" s="925"/>
      <c r="BZ110" s="925"/>
      <c r="CA110" s="925">
        <v>6288818</v>
      </c>
      <c r="CB110" s="925"/>
      <c r="CC110" s="925"/>
      <c r="CD110" s="925"/>
      <c r="CE110" s="925"/>
      <c r="CF110" s="939">
        <v>153.80000000000001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292824</v>
      </c>
      <c r="BR111" s="918"/>
      <c r="BS111" s="918"/>
      <c r="BT111" s="918"/>
      <c r="BU111" s="918"/>
      <c r="BV111" s="918">
        <v>11494</v>
      </c>
      <c r="BW111" s="918"/>
      <c r="BX111" s="918"/>
      <c r="BY111" s="918"/>
      <c r="BZ111" s="918"/>
      <c r="CA111" s="918">
        <v>5143</v>
      </c>
      <c r="CB111" s="918"/>
      <c r="CC111" s="918"/>
      <c r="CD111" s="918"/>
      <c r="CE111" s="918"/>
      <c r="CF111" s="912">
        <v>0.1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1240089</v>
      </c>
      <c r="BR112" s="918"/>
      <c r="BS112" s="918"/>
      <c r="BT112" s="918"/>
      <c r="BU112" s="918"/>
      <c r="BV112" s="918">
        <v>1153143</v>
      </c>
      <c r="BW112" s="918"/>
      <c r="BX112" s="918"/>
      <c r="BY112" s="918"/>
      <c r="BZ112" s="918"/>
      <c r="CA112" s="918">
        <v>960632</v>
      </c>
      <c r="CB112" s="918"/>
      <c r="CC112" s="918"/>
      <c r="CD112" s="918"/>
      <c r="CE112" s="918"/>
      <c r="CF112" s="912">
        <v>23.5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80420</v>
      </c>
      <c r="AB113" s="932"/>
      <c r="AC113" s="932"/>
      <c r="AD113" s="932"/>
      <c r="AE113" s="933"/>
      <c r="AF113" s="934">
        <v>75885</v>
      </c>
      <c r="AG113" s="932"/>
      <c r="AH113" s="932"/>
      <c r="AI113" s="932"/>
      <c r="AJ113" s="933"/>
      <c r="AK113" s="934">
        <v>75642</v>
      </c>
      <c r="AL113" s="932"/>
      <c r="AM113" s="932"/>
      <c r="AN113" s="932"/>
      <c r="AO113" s="933"/>
      <c r="AP113" s="935">
        <v>1.8</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786414</v>
      </c>
      <c r="BR113" s="918"/>
      <c r="BS113" s="918"/>
      <c r="BT113" s="918"/>
      <c r="BU113" s="918"/>
      <c r="BV113" s="918">
        <v>700221</v>
      </c>
      <c r="BW113" s="918"/>
      <c r="BX113" s="918"/>
      <c r="BY113" s="918"/>
      <c r="BZ113" s="918"/>
      <c r="CA113" s="918">
        <v>710906</v>
      </c>
      <c r="CB113" s="918"/>
      <c r="CC113" s="918"/>
      <c r="CD113" s="918"/>
      <c r="CE113" s="918"/>
      <c r="CF113" s="912">
        <v>17.399999999999999</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87322</v>
      </c>
      <c r="AB114" s="957"/>
      <c r="AC114" s="957"/>
      <c r="AD114" s="957"/>
      <c r="AE114" s="958"/>
      <c r="AF114" s="959">
        <v>91108</v>
      </c>
      <c r="AG114" s="957"/>
      <c r="AH114" s="957"/>
      <c r="AI114" s="957"/>
      <c r="AJ114" s="958"/>
      <c r="AK114" s="959">
        <v>90640</v>
      </c>
      <c r="AL114" s="957"/>
      <c r="AM114" s="957"/>
      <c r="AN114" s="957"/>
      <c r="AO114" s="958"/>
      <c r="AP114" s="960">
        <v>2.2000000000000002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1590906</v>
      </c>
      <c r="BR114" s="918"/>
      <c r="BS114" s="918"/>
      <c r="BT114" s="918"/>
      <c r="BU114" s="918"/>
      <c r="BV114" s="918">
        <v>1618145</v>
      </c>
      <c r="BW114" s="918"/>
      <c r="BX114" s="918"/>
      <c r="BY114" s="918"/>
      <c r="BZ114" s="918"/>
      <c r="CA114" s="918">
        <v>1434235</v>
      </c>
      <c r="CB114" s="918"/>
      <c r="CC114" s="918"/>
      <c r="CD114" s="918"/>
      <c r="CE114" s="918"/>
      <c r="CF114" s="912">
        <v>35.1</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68373</v>
      </c>
      <c r="AB115" s="932"/>
      <c r="AC115" s="932"/>
      <c r="AD115" s="932"/>
      <c r="AE115" s="933"/>
      <c r="AF115" s="934">
        <v>9558</v>
      </c>
      <c r="AG115" s="932"/>
      <c r="AH115" s="932"/>
      <c r="AI115" s="932"/>
      <c r="AJ115" s="933"/>
      <c r="AK115" s="934">
        <v>6351</v>
      </c>
      <c r="AL115" s="932"/>
      <c r="AM115" s="932"/>
      <c r="AN115" s="932"/>
      <c r="AO115" s="933"/>
      <c r="AP115" s="935">
        <v>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984521</v>
      </c>
      <c r="AB117" s="964"/>
      <c r="AC117" s="964"/>
      <c r="AD117" s="964"/>
      <c r="AE117" s="965"/>
      <c r="AF117" s="963">
        <v>895573</v>
      </c>
      <c r="AG117" s="964"/>
      <c r="AH117" s="964"/>
      <c r="AI117" s="964"/>
      <c r="AJ117" s="965"/>
      <c r="AK117" s="963">
        <v>844569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10474151</v>
      </c>
      <c r="BR118" s="984"/>
      <c r="BS118" s="984"/>
      <c r="BT118" s="984"/>
      <c r="BU118" s="984"/>
      <c r="BV118" s="984">
        <v>9987669</v>
      </c>
      <c r="BW118" s="984"/>
      <c r="BX118" s="984"/>
      <c r="BY118" s="984"/>
      <c r="BZ118" s="984"/>
      <c r="CA118" s="984">
        <v>9399734</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3930949</v>
      </c>
      <c r="BR119" s="925"/>
      <c r="BS119" s="925"/>
      <c r="BT119" s="925"/>
      <c r="BU119" s="925"/>
      <c r="BV119" s="925">
        <v>4303508</v>
      </c>
      <c r="BW119" s="925"/>
      <c r="BX119" s="925"/>
      <c r="BY119" s="925"/>
      <c r="BZ119" s="925"/>
      <c r="CA119" s="925">
        <v>4993400</v>
      </c>
      <c r="CB119" s="925"/>
      <c r="CC119" s="925"/>
      <c r="CD119" s="925"/>
      <c r="CE119" s="925"/>
      <c r="CF119" s="939">
        <v>122.1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292824</v>
      </c>
      <c r="DH119" s="996"/>
      <c r="DI119" s="996"/>
      <c r="DJ119" s="996"/>
      <c r="DK119" s="997"/>
      <c r="DL119" s="998">
        <v>11494</v>
      </c>
      <c r="DM119" s="996"/>
      <c r="DN119" s="996"/>
      <c r="DO119" s="996"/>
      <c r="DP119" s="997"/>
      <c r="DQ119" s="998">
        <v>5143</v>
      </c>
      <c r="DR119" s="996"/>
      <c r="DS119" s="996"/>
      <c r="DT119" s="996"/>
      <c r="DU119" s="997"/>
      <c r="DV119" s="999">
        <v>0.1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302051</v>
      </c>
      <c r="BR120" s="918"/>
      <c r="BS120" s="918"/>
      <c r="BT120" s="918"/>
      <c r="BU120" s="918"/>
      <c r="BV120" s="918">
        <v>273062</v>
      </c>
      <c r="BW120" s="918"/>
      <c r="BX120" s="918"/>
      <c r="BY120" s="918"/>
      <c r="BZ120" s="918"/>
      <c r="CA120" s="918">
        <v>243465</v>
      </c>
      <c r="CB120" s="918"/>
      <c r="CC120" s="918"/>
      <c r="CD120" s="918"/>
      <c r="CE120" s="918"/>
      <c r="CF120" s="912">
        <v>6</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1063548</v>
      </c>
      <c r="DH120" s="925"/>
      <c r="DI120" s="925"/>
      <c r="DJ120" s="925"/>
      <c r="DK120" s="925"/>
      <c r="DL120" s="925">
        <v>972855</v>
      </c>
      <c r="DM120" s="925"/>
      <c r="DN120" s="925"/>
      <c r="DO120" s="925"/>
      <c r="DP120" s="925"/>
      <c r="DQ120" s="925">
        <v>879337</v>
      </c>
      <c r="DR120" s="925"/>
      <c r="DS120" s="925"/>
      <c r="DT120" s="925"/>
      <c r="DU120" s="925"/>
      <c r="DV120" s="926">
        <v>21.5</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4784981</v>
      </c>
      <c r="BR121" s="984"/>
      <c r="BS121" s="984"/>
      <c r="BT121" s="984"/>
      <c r="BU121" s="984"/>
      <c r="BV121" s="984">
        <v>4822117</v>
      </c>
      <c r="BW121" s="984"/>
      <c r="BX121" s="984"/>
      <c r="BY121" s="984"/>
      <c r="BZ121" s="984"/>
      <c r="CA121" s="984">
        <v>4807647</v>
      </c>
      <c r="CB121" s="984"/>
      <c r="CC121" s="984"/>
      <c r="CD121" s="984"/>
      <c r="CE121" s="984"/>
      <c r="CF121" s="1022">
        <v>117.6</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56070</v>
      </c>
      <c r="DH121" s="918"/>
      <c r="DI121" s="918"/>
      <c r="DJ121" s="918"/>
      <c r="DK121" s="918"/>
      <c r="DL121" s="918">
        <v>67336</v>
      </c>
      <c r="DM121" s="918"/>
      <c r="DN121" s="918"/>
      <c r="DO121" s="918"/>
      <c r="DP121" s="918"/>
      <c r="DQ121" s="918">
        <v>61293</v>
      </c>
      <c r="DR121" s="918"/>
      <c r="DS121" s="918"/>
      <c r="DT121" s="918"/>
      <c r="DU121" s="918"/>
      <c r="DV121" s="919">
        <v>1.5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9017981</v>
      </c>
      <c r="BR122" s="1033"/>
      <c r="BS122" s="1033"/>
      <c r="BT122" s="1033"/>
      <c r="BU122" s="1033"/>
      <c r="BV122" s="1033">
        <v>9398687</v>
      </c>
      <c r="BW122" s="1033"/>
      <c r="BX122" s="1033"/>
      <c r="BY122" s="1033"/>
      <c r="BZ122" s="1033"/>
      <c r="CA122" s="1033">
        <v>10044512</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21347</v>
      </c>
      <c r="DH122" s="918"/>
      <c r="DI122" s="918"/>
      <c r="DJ122" s="918"/>
      <c r="DK122" s="918"/>
      <c r="DL122" s="918">
        <v>19382</v>
      </c>
      <c r="DM122" s="918"/>
      <c r="DN122" s="918"/>
      <c r="DO122" s="918"/>
      <c r="DP122" s="918"/>
      <c r="DQ122" s="918">
        <v>16706</v>
      </c>
      <c r="DR122" s="918"/>
      <c r="DS122" s="918"/>
      <c r="DT122" s="918"/>
      <c r="DU122" s="918"/>
      <c r="DV122" s="919">
        <v>0.4</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35.6</v>
      </c>
      <c r="BR123" s="1025"/>
      <c r="BS123" s="1025"/>
      <c r="BT123" s="1025"/>
      <c r="BU123" s="1025"/>
      <c r="BV123" s="1025">
        <v>14.3</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v>99124</v>
      </c>
      <c r="DH123" s="957"/>
      <c r="DI123" s="957"/>
      <c r="DJ123" s="957"/>
      <c r="DK123" s="958"/>
      <c r="DL123" s="959">
        <v>93570</v>
      </c>
      <c r="DM123" s="957"/>
      <c r="DN123" s="957"/>
      <c r="DO123" s="957"/>
      <c r="DP123" s="958"/>
      <c r="DQ123" s="959">
        <v>3296</v>
      </c>
      <c r="DR123" s="957"/>
      <c r="DS123" s="957"/>
      <c r="DT123" s="957"/>
      <c r="DU123" s="958"/>
      <c r="DV123" s="960">
        <v>0.1</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68373</v>
      </c>
      <c r="AB126" s="957"/>
      <c r="AC126" s="957"/>
      <c r="AD126" s="957"/>
      <c r="AE126" s="958"/>
      <c r="AF126" s="959">
        <v>9558</v>
      </c>
      <c r="AG126" s="957"/>
      <c r="AH126" s="957"/>
      <c r="AI126" s="957"/>
      <c r="AJ126" s="958"/>
      <c r="AK126" s="959">
        <v>6351</v>
      </c>
      <c r="AL126" s="957"/>
      <c r="AM126" s="957"/>
      <c r="AN126" s="957"/>
      <c r="AO126" s="958"/>
      <c r="AP126" s="960">
        <v>0.2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37050</v>
      </c>
      <c r="AB128" s="1088"/>
      <c r="AC128" s="1088"/>
      <c r="AD128" s="1088"/>
      <c r="AE128" s="1089"/>
      <c r="AF128" s="1090">
        <v>35669</v>
      </c>
      <c r="AG128" s="1088"/>
      <c r="AH128" s="1088"/>
      <c r="AI128" s="1088"/>
      <c r="AJ128" s="1089"/>
      <c r="AK128" s="1090">
        <v>35591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4488633</v>
      </c>
      <c r="AB129" s="957"/>
      <c r="AC129" s="957"/>
      <c r="AD129" s="957"/>
      <c r="AE129" s="958"/>
      <c r="AF129" s="959">
        <v>4532114</v>
      </c>
      <c r="AG129" s="957"/>
      <c r="AH129" s="957"/>
      <c r="AI129" s="957"/>
      <c r="AJ129" s="958"/>
      <c r="AK129" s="959">
        <v>4531210</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10.8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401956</v>
      </c>
      <c r="AB130" s="957"/>
      <c r="AC130" s="957"/>
      <c r="AD130" s="957"/>
      <c r="AE130" s="958"/>
      <c r="AF130" s="959">
        <v>437836</v>
      </c>
      <c r="AG130" s="957"/>
      <c r="AH130" s="957"/>
      <c r="AI130" s="957"/>
      <c r="AJ130" s="958"/>
      <c r="AK130" s="959">
        <v>442368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4086677</v>
      </c>
      <c r="AB131" s="996"/>
      <c r="AC131" s="996"/>
      <c r="AD131" s="996"/>
      <c r="AE131" s="997"/>
      <c r="AF131" s="998">
        <v>4094278</v>
      </c>
      <c r="AG131" s="996"/>
      <c r="AH131" s="996"/>
      <c r="AI131" s="996"/>
      <c r="AJ131" s="997"/>
      <c r="AK131" s="998">
        <v>4088842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13.348620410000001</v>
      </c>
      <c r="AB132" s="1102"/>
      <c r="AC132" s="1102"/>
      <c r="AD132" s="1102"/>
      <c r="AE132" s="1103"/>
      <c r="AF132" s="1104">
        <v>10.30872843</v>
      </c>
      <c r="AG132" s="1102"/>
      <c r="AH132" s="1102"/>
      <c r="AI132" s="1102"/>
      <c r="AJ132" s="1103"/>
      <c r="AK132" s="1104">
        <v>8.9661082529999998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14.1</v>
      </c>
      <c r="AB133" s="1109"/>
      <c r="AC133" s="1109"/>
      <c r="AD133" s="1109"/>
      <c r="AE133" s="1110"/>
      <c r="AF133" s="1108">
        <v>12.6</v>
      </c>
      <c r="AG133" s="1109"/>
      <c r="AH133" s="1109"/>
      <c r="AI133" s="1109"/>
      <c r="AJ133" s="1110"/>
      <c r="AK133" s="1108">
        <v>10.8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94" zoomScaleNormal="85" zoomScaleSheetLayoutView="55" workbookViewId="0">
      <selection activeCell="AH54" sqref="AH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1204353</v>
      </c>
      <c r="L9" s="264">
        <v>71433</v>
      </c>
      <c r="M9" s="265">
        <v>92692</v>
      </c>
      <c r="N9" s="266">
        <v>-22.9</v>
      </c>
    </row>
    <row r="10" spans="1:16">
      <c r="A10" s="248"/>
      <c r="B10" s="244"/>
      <c r="C10" s="244"/>
      <c r="D10" s="244"/>
      <c r="E10" s="244"/>
      <c r="F10" s="244"/>
      <c r="G10" s="1117" t="s">
        <v>472</v>
      </c>
      <c r="H10" s="1118"/>
      <c r="I10" s="1118"/>
      <c r="J10" s="1119"/>
      <c r="K10" s="267">
        <v>78259</v>
      </c>
      <c r="L10" s="268">
        <v>4642</v>
      </c>
      <c r="M10" s="269">
        <v>8368</v>
      </c>
      <c r="N10" s="270">
        <v>-44.5</v>
      </c>
    </row>
    <row r="11" spans="1:16" ht="13.5" customHeight="1">
      <c r="A11" s="248"/>
      <c r="B11" s="244"/>
      <c r="C11" s="244"/>
      <c r="D11" s="244"/>
      <c r="E11" s="244"/>
      <c r="F11" s="244"/>
      <c r="G11" s="1117" t="s">
        <v>473</v>
      </c>
      <c r="H11" s="1118"/>
      <c r="I11" s="1118"/>
      <c r="J11" s="1119"/>
      <c r="K11" s="267">
        <v>113846</v>
      </c>
      <c r="L11" s="268">
        <v>6752</v>
      </c>
      <c r="M11" s="269">
        <v>12878</v>
      </c>
      <c r="N11" s="270">
        <v>-47.6</v>
      </c>
    </row>
    <row r="12" spans="1:16" ht="13.5" customHeight="1">
      <c r="A12" s="248"/>
      <c r="B12" s="244"/>
      <c r="C12" s="244"/>
      <c r="D12" s="244"/>
      <c r="E12" s="244"/>
      <c r="F12" s="244"/>
      <c r="G12" s="1117" t="s">
        <v>474</v>
      </c>
      <c r="H12" s="1118"/>
      <c r="I12" s="1118"/>
      <c r="J12" s="1119"/>
      <c r="K12" s="267" t="s">
        <v>475</v>
      </c>
      <c r="L12" s="268" t="s">
        <v>475</v>
      </c>
      <c r="M12" s="269">
        <v>2933</v>
      </c>
      <c r="N12" s="270" t="s">
        <v>475</v>
      </c>
    </row>
    <row r="13" spans="1:16" ht="13.5" customHeight="1">
      <c r="A13" s="248"/>
      <c r="B13" s="244"/>
      <c r="C13" s="244"/>
      <c r="D13" s="244"/>
      <c r="E13" s="244"/>
      <c r="F13" s="244"/>
      <c r="G13" s="1117" t="s">
        <v>476</v>
      </c>
      <c r="H13" s="1118"/>
      <c r="I13" s="1118"/>
      <c r="J13" s="1119"/>
      <c r="K13" s="267" t="s">
        <v>475</v>
      </c>
      <c r="L13" s="268" t="s">
        <v>475</v>
      </c>
      <c r="M13" s="269">
        <v>1</v>
      </c>
      <c r="N13" s="270" t="s">
        <v>475</v>
      </c>
    </row>
    <row r="14" spans="1:16" ht="13.5" customHeight="1">
      <c r="A14" s="248"/>
      <c r="B14" s="244"/>
      <c r="C14" s="244"/>
      <c r="D14" s="244"/>
      <c r="E14" s="244"/>
      <c r="F14" s="244"/>
      <c r="G14" s="1117" t="s">
        <v>477</v>
      </c>
      <c r="H14" s="1118"/>
      <c r="I14" s="1118"/>
      <c r="J14" s="1119"/>
      <c r="K14" s="267">
        <v>62646</v>
      </c>
      <c r="L14" s="268">
        <v>3716</v>
      </c>
      <c r="M14" s="269">
        <v>5860</v>
      </c>
      <c r="N14" s="270">
        <v>-36.6</v>
      </c>
    </row>
    <row r="15" spans="1:16" ht="13.5" customHeight="1">
      <c r="A15" s="248"/>
      <c r="B15" s="244"/>
      <c r="C15" s="244"/>
      <c r="D15" s="244"/>
      <c r="E15" s="244"/>
      <c r="F15" s="244"/>
      <c r="G15" s="1117" t="s">
        <v>478</v>
      </c>
      <c r="H15" s="1118"/>
      <c r="I15" s="1118"/>
      <c r="J15" s="1119"/>
      <c r="K15" s="267">
        <v>16527</v>
      </c>
      <c r="L15" s="268">
        <v>980</v>
      </c>
      <c r="M15" s="269">
        <v>2027</v>
      </c>
      <c r="N15" s="270">
        <v>-51.7</v>
      </c>
    </row>
    <row r="16" spans="1:16">
      <c r="A16" s="248"/>
      <c r="B16" s="244"/>
      <c r="C16" s="244"/>
      <c r="D16" s="244"/>
      <c r="E16" s="244"/>
      <c r="F16" s="244"/>
      <c r="G16" s="1120" t="s">
        <v>479</v>
      </c>
      <c r="H16" s="1121"/>
      <c r="I16" s="1121"/>
      <c r="J16" s="1122"/>
      <c r="K16" s="268">
        <v>-148792</v>
      </c>
      <c r="L16" s="268">
        <v>-8825</v>
      </c>
      <c r="M16" s="269">
        <v>-11885</v>
      </c>
      <c r="N16" s="270">
        <v>-25.7</v>
      </c>
    </row>
    <row r="17" spans="1:16">
      <c r="A17" s="248"/>
      <c r="B17" s="244"/>
      <c r="C17" s="244"/>
      <c r="D17" s="244"/>
      <c r="E17" s="244"/>
      <c r="F17" s="244"/>
      <c r="G17" s="1120" t="s">
        <v>169</v>
      </c>
      <c r="H17" s="1121"/>
      <c r="I17" s="1121"/>
      <c r="J17" s="1122"/>
      <c r="K17" s="268">
        <v>1326839</v>
      </c>
      <c r="L17" s="268">
        <v>78697</v>
      </c>
      <c r="M17" s="269">
        <v>112874</v>
      </c>
      <c r="N17" s="270">
        <v>-30.3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8.42</v>
      </c>
      <c r="L21" s="281">
        <v>10.52</v>
      </c>
      <c r="M21" s="282">
        <v>-2.1</v>
      </c>
      <c r="N21" s="249"/>
      <c r="O21" s="283"/>
      <c r="P21" s="279"/>
    </row>
    <row r="22" spans="1:16" s="284" customFormat="1">
      <c r="A22" s="279"/>
      <c r="B22" s="249"/>
      <c r="C22" s="249"/>
      <c r="D22" s="249"/>
      <c r="E22" s="249"/>
      <c r="F22" s="249"/>
      <c r="G22" s="1112" t="s">
        <v>485</v>
      </c>
      <c r="H22" s="1113"/>
      <c r="I22" s="1113"/>
      <c r="J22" s="1114"/>
      <c r="K22" s="285">
        <v>94</v>
      </c>
      <c r="L22" s="286">
        <v>94.9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671936</v>
      </c>
      <c r="L32" s="294">
        <v>39854</v>
      </c>
      <c r="M32" s="295">
        <v>79497</v>
      </c>
      <c r="N32" s="296">
        <v>-49.9</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t="s">
        <v>475</v>
      </c>
      <c r="N34" s="296" t="s">
        <v>475</v>
      </c>
    </row>
    <row r="35" spans="1:16" ht="27" customHeight="1">
      <c r="A35" s="248"/>
      <c r="B35" s="244"/>
      <c r="C35" s="244"/>
      <c r="D35" s="244"/>
      <c r="E35" s="244"/>
      <c r="F35" s="244"/>
      <c r="G35" s="1128" t="s">
        <v>492</v>
      </c>
      <c r="H35" s="1129"/>
      <c r="I35" s="1129"/>
      <c r="J35" s="1130"/>
      <c r="K35" s="294">
        <v>75642</v>
      </c>
      <c r="L35" s="294">
        <v>4486</v>
      </c>
      <c r="M35" s="295">
        <v>21817</v>
      </c>
      <c r="N35" s="296">
        <v>-79.400000000000006</v>
      </c>
    </row>
    <row r="36" spans="1:16" ht="27" customHeight="1">
      <c r="A36" s="248"/>
      <c r="B36" s="244"/>
      <c r="C36" s="244"/>
      <c r="D36" s="244"/>
      <c r="E36" s="244"/>
      <c r="F36" s="244"/>
      <c r="G36" s="1128" t="s">
        <v>493</v>
      </c>
      <c r="H36" s="1129"/>
      <c r="I36" s="1129"/>
      <c r="J36" s="1130"/>
      <c r="K36" s="294">
        <v>90640</v>
      </c>
      <c r="L36" s="294">
        <v>5376</v>
      </c>
      <c r="M36" s="295">
        <v>3877</v>
      </c>
      <c r="N36" s="296">
        <v>38.700000000000003</v>
      </c>
    </row>
    <row r="37" spans="1:16" ht="13.5" customHeight="1">
      <c r="A37" s="248"/>
      <c r="B37" s="244"/>
      <c r="C37" s="244"/>
      <c r="D37" s="244"/>
      <c r="E37" s="244"/>
      <c r="F37" s="244"/>
      <c r="G37" s="1128" t="s">
        <v>494</v>
      </c>
      <c r="H37" s="1129"/>
      <c r="I37" s="1129"/>
      <c r="J37" s="1130"/>
      <c r="K37" s="294">
        <v>6351</v>
      </c>
      <c r="L37" s="294">
        <v>377</v>
      </c>
      <c r="M37" s="295">
        <v>1700</v>
      </c>
      <c r="N37" s="296">
        <v>-77.8</v>
      </c>
    </row>
    <row r="38" spans="1:16" ht="27" customHeight="1">
      <c r="A38" s="248"/>
      <c r="B38" s="244"/>
      <c r="C38" s="244"/>
      <c r="D38" s="244"/>
      <c r="E38" s="244"/>
      <c r="F38" s="244"/>
      <c r="G38" s="1131" t="s">
        <v>495</v>
      </c>
      <c r="H38" s="1132"/>
      <c r="I38" s="1132"/>
      <c r="J38" s="1133"/>
      <c r="K38" s="297" t="s">
        <v>475</v>
      </c>
      <c r="L38" s="297" t="s">
        <v>475</v>
      </c>
      <c r="M38" s="298">
        <v>4</v>
      </c>
      <c r="N38" s="299" t="s">
        <v>475</v>
      </c>
      <c r="O38" s="293"/>
    </row>
    <row r="39" spans="1:16">
      <c r="A39" s="248"/>
      <c r="B39" s="244"/>
      <c r="C39" s="244"/>
      <c r="D39" s="244"/>
      <c r="E39" s="244"/>
      <c r="F39" s="244"/>
      <c r="G39" s="1131" t="s">
        <v>496</v>
      </c>
      <c r="H39" s="1132"/>
      <c r="I39" s="1132"/>
      <c r="J39" s="1133"/>
      <c r="K39" s="300">
        <v>-35591</v>
      </c>
      <c r="L39" s="300">
        <v>-2111</v>
      </c>
      <c r="M39" s="301">
        <v>-3162</v>
      </c>
      <c r="N39" s="302">
        <v>-33.200000000000003</v>
      </c>
      <c r="O39" s="293"/>
    </row>
    <row r="40" spans="1:16" ht="27" customHeight="1">
      <c r="A40" s="248"/>
      <c r="B40" s="244"/>
      <c r="C40" s="244"/>
      <c r="D40" s="244"/>
      <c r="E40" s="244"/>
      <c r="F40" s="244"/>
      <c r="G40" s="1128" t="s">
        <v>497</v>
      </c>
      <c r="H40" s="1129"/>
      <c r="I40" s="1129"/>
      <c r="J40" s="1130"/>
      <c r="K40" s="300">
        <v>-442368</v>
      </c>
      <c r="L40" s="300">
        <v>-26238</v>
      </c>
      <c r="M40" s="301">
        <v>-66609</v>
      </c>
      <c r="N40" s="302">
        <v>-60.6</v>
      </c>
      <c r="O40" s="293"/>
    </row>
    <row r="41" spans="1:16">
      <c r="A41" s="248"/>
      <c r="B41" s="244"/>
      <c r="C41" s="244"/>
      <c r="D41" s="244"/>
      <c r="E41" s="244"/>
      <c r="F41" s="244"/>
      <c r="G41" s="1134" t="s">
        <v>279</v>
      </c>
      <c r="H41" s="1135"/>
      <c r="I41" s="1135"/>
      <c r="J41" s="1136"/>
      <c r="K41" s="294">
        <v>366610</v>
      </c>
      <c r="L41" s="300">
        <v>21744</v>
      </c>
      <c r="M41" s="301">
        <v>37125</v>
      </c>
      <c r="N41" s="302">
        <v>-41.4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925466</v>
      </c>
      <c r="J51" s="320">
        <v>53384</v>
      </c>
      <c r="K51" s="321">
        <v>-37.700000000000003</v>
      </c>
      <c r="L51" s="322">
        <v>102412</v>
      </c>
      <c r="M51" s="323">
        <v>52.4</v>
      </c>
      <c r="N51" s="324">
        <v>-90.1</v>
      </c>
    </row>
    <row r="52" spans="1:14">
      <c r="A52" s="248"/>
      <c r="B52" s="244"/>
      <c r="C52" s="244"/>
      <c r="D52" s="244"/>
      <c r="E52" s="244"/>
      <c r="F52" s="244"/>
      <c r="G52" s="325"/>
      <c r="H52" s="326" t="s">
        <v>508</v>
      </c>
      <c r="I52" s="327">
        <v>512517</v>
      </c>
      <c r="J52" s="328">
        <v>29564</v>
      </c>
      <c r="K52" s="329">
        <v>39.9</v>
      </c>
      <c r="L52" s="330">
        <v>58752</v>
      </c>
      <c r="M52" s="331">
        <v>71.3</v>
      </c>
      <c r="N52" s="332">
        <v>-31.4</v>
      </c>
    </row>
    <row r="53" spans="1:14">
      <c r="A53" s="248"/>
      <c r="B53" s="244"/>
      <c r="C53" s="244"/>
      <c r="D53" s="244"/>
      <c r="E53" s="244"/>
      <c r="F53" s="244"/>
      <c r="G53" s="310" t="s">
        <v>509</v>
      </c>
      <c r="H53" s="311"/>
      <c r="I53" s="319">
        <v>686900</v>
      </c>
      <c r="J53" s="320">
        <v>40090</v>
      </c>
      <c r="K53" s="321">
        <v>-24.9</v>
      </c>
      <c r="L53" s="322">
        <v>106194</v>
      </c>
      <c r="M53" s="323">
        <v>3.7</v>
      </c>
      <c r="N53" s="324">
        <v>-28.6</v>
      </c>
    </row>
    <row r="54" spans="1:14">
      <c r="A54" s="248"/>
      <c r="B54" s="244"/>
      <c r="C54" s="244"/>
      <c r="D54" s="244"/>
      <c r="E54" s="244"/>
      <c r="F54" s="244"/>
      <c r="G54" s="325"/>
      <c r="H54" s="326" t="s">
        <v>508</v>
      </c>
      <c r="I54" s="327">
        <v>293940</v>
      </c>
      <c r="J54" s="328">
        <v>17155</v>
      </c>
      <c r="K54" s="329">
        <v>-42</v>
      </c>
      <c r="L54" s="330">
        <v>51075</v>
      </c>
      <c r="M54" s="331">
        <v>-13.1</v>
      </c>
      <c r="N54" s="332">
        <v>-28.9</v>
      </c>
    </row>
    <row r="55" spans="1:14">
      <c r="A55" s="248"/>
      <c r="B55" s="244"/>
      <c r="C55" s="244"/>
      <c r="D55" s="244"/>
      <c r="E55" s="244"/>
      <c r="F55" s="244"/>
      <c r="G55" s="310" t="s">
        <v>510</v>
      </c>
      <c r="H55" s="311"/>
      <c r="I55" s="319">
        <v>812191</v>
      </c>
      <c r="J55" s="320">
        <v>47541</v>
      </c>
      <c r="K55" s="321">
        <v>18.600000000000001</v>
      </c>
      <c r="L55" s="322">
        <v>90833</v>
      </c>
      <c r="M55" s="323">
        <v>-14.5</v>
      </c>
      <c r="N55" s="324">
        <v>33.1</v>
      </c>
    </row>
    <row r="56" spans="1:14">
      <c r="A56" s="248"/>
      <c r="B56" s="244"/>
      <c r="C56" s="244"/>
      <c r="D56" s="244"/>
      <c r="E56" s="244"/>
      <c r="F56" s="244"/>
      <c r="G56" s="325"/>
      <c r="H56" s="326" t="s">
        <v>508</v>
      </c>
      <c r="I56" s="327">
        <v>372606</v>
      </c>
      <c r="J56" s="328">
        <v>21810</v>
      </c>
      <c r="K56" s="329">
        <v>27.1</v>
      </c>
      <c r="L56" s="330">
        <v>47037</v>
      </c>
      <c r="M56" s="331">
        <v>-7.9</v>
      </c>
      <c r="N56" s="332">
        <v>35</v>
      </c>
    </row>
    <row r="57" spans="1:14">
      <c r="A57" s="248"/>
      <c r="B57" s="244"/>
      <c r="C57" s="244"/>
      <c r="D57" s="244"/>
      <c r="E57" s="244"/>
      <c r="F57" s="244"/>
      <c r="G57" s="310" t="s">
        <v>511</v>
      </c>
      <c r="H57" s="311"/>
      <c r="I57" s="319">
        <v>1010458</v>
      </c>
      <c r="J57" s="320">
        <v>59706</v>
      </c>
      <c r="K57" s="321">
        <v>25.6</v>
      </c>
      <c r="L57" s="322">
        <v>79181</v>
      </c>
      <c r="M57" s="323">
        <v>-12.8</v>
      </c>
      <c r="N57" s="324">
        <v>38.4</v>
      </c>
    </row>
    <row r="58" spans="1:14">
      <c r="A58" s="248"/>
      <c r="B58" s="244"/>
      <c r="C58" s="244"/>
      <c r="D58" s="244"/>
      <c r="E58" s="244"/>
      <c r="F58" s="244"/>
      <c r="G58" s="325"/>
      <c r="H58" s="326" t="s">
        <v>508</v>
      </c>
      <c r="I58" s="327">
        <v>329213</v>
      </c>
      <c r="J58" s="328">
        <v>19452</v>
      </c>
      <c r="K58" s="329">
        <v>-10.8</v>
      </c>
      <c r="L58" s="330">
        <v>40448</v>
      </c>
      <c r="M58" s="331">
        <v>-14</v>
      </c>
      <c r="N58" s="332">
        <v>3.2</v>
      </c>
    </row>
    <row r="59" spans="1:14">
      <c r="A59" s="248"/>
      <c r="B59" s="244"/>
      <c r="C59" s="244"/>
      <c r="D59" s="244"/>
      <c r="E59" s="244"/>
      <c r="F59" s="244"/>
      <c r="G59" s="310" t="s">
        <v>512</v>
      </c>
      <c r="H59" s="311"/>
      <c r="I59" s="319">
        <v>826149</v>
      </c>
      <c r="J59" s="320">
        <v>49001</v>
      </c>
      <c r="K59" s="321">
        <v>-17.899999999999999</v>
      </c>
      <c r="L59" s="322">
        <v>118124</v>
      </c>
      <c r="M59" s="323">
        <v>49.2</v>
      </c>
      <c r="N59" s="324">
        <v>-67.099999999999994</v>
      </c>
    </row>
    <row r="60" spans="1:14">
      <c r="A60" s="248"/>
      <c r="B60" s="244"/>
      <c r="C60" s="244"/>
      <c r="D60" s="244"/>
      <c r="E60" s="244"/>
      <c r="F60" s="244"/>
      <c r="G60" s="325"/>
      <c r="H60" s="326" t="s">
        <v>508</v>
      </c>
      <c r="I60" s="333">
        <v>193349</v>
      </c>
      <c r="J60" s="328">
        <v>11468</v>
      </c>
      <c r="K60" s="329">
        <v>-41</v>
      </c>
      <c r="L60" s="330">
        <v>54614</v>
      </c>
      <c r="M60" s="331">
        <v>35</v>
      </c>
      <c r="N60" s="332">
        <v>-76</v>
      </c>
    </row>
    <row r="61" spans="1:14">
      <c r="A61" s="248"/>
      <c r="B61" s="244"/>
      <c r="C61" s="244"/>
      <c r="D61" s="244"/>
      <c r="E61" s="244"/>
      <c r="F61" s="244"/>
      <c r="G61" s="310" t="s">
        <v>513</v>
      </c>
      <c r="H61" s="334"/>
      <c r="I61" s="335">
        <v>852233</v>
      </c>
      <c r="J61" s="336">
        <v>49944</v>
      </c>
      <c r="K61" s="337">
        <v>-7.3</v>
      </c>
      <c r="L61" s="338">
        <v>99349</v>
      </c>
      <c r="M61" s="339">
        <v>15.6</v>
      </c>
      <c r="N61" s="324">
        <v>-22.9</v>
      </c>
    </row>
    <row r="62" spans="1:14">
      <c r="A62" s="248"/>
      <c r="B62" s="244"/>
      <c r="C62" s="244"/>
      <c r="D62" s="244"/>
      <c r="E62" s="244"/>
      <c r="F62" s="244"/>
      <c r="G62" s="325"/>
      <c r="H62" s="326" t="s">
        <v>508</v>
      </c>
      <c r="I62" s="327">
        <v>340325</v>
      </c>
      <c r="J62" s="328">
        <v>19890</v>
      </c>
      <c r="K62" s="329">
        <v>-5.4</v>
      </c>
      <c r="L62" s="330">
        <v>50385</v>
      </c>
      <c r="M62" s="331">
        <v>14.3</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9.1</v>
      </c>
      <c r="G47" s="12">
        <v>13</v>
      </c>
      <c r="H47" s="12">
        <v>15.26</v>
      </c>
      <c r="I47" s="12">
        <v>16.22</v>
      </c>
      <c r="J47" s="13">
        <v>17.66</v>
      </c>
    </row>
    <row r="48" spans="2:10" ht="57.75" customHeight="1">
      <c r="B48" s="14"/>
      <c r="C48" s="1139" t="s">
        <v>4</v>
      </c>
      <c r="D48" s="1139"/>
      <c r="E48" s="1140"/>
      <c r="F48" s="15">
        <v>1.8</v>
      </c>
      <c r="G48" s="16">
        <v>3.98</v>
      </c>
      <c r="H48" s="16">
        <v>2.39</v>
      </c>
      <c r="I48" s="16">
        <v>3.49</v>
      </c>
      <c r="J48" s="17">
        <v>3.53</v>
      </c>
    </row>
    <row r="49" spans="2:10" ht="57.75" customHeight="1" thickBot="1">
      <c r="B49" s="18"/>
      <c r="C49" s="1141" t="s">
        <v>5</v>
      </c>
      <c r="D49" s="1141"/>
      <c r="E49" s="1142"/>
      <c r="F49" s="19">
        <v>2.14</v>
      </c>
      <c r="G49" s="20">
        <v>6.59</v>
      </c>
      <c r="H49" s="20">
        <v>0.19</v>
      </c>
      <c r="I49" s="20">
        <v>2.23</v>
      </c>
      <c r="J49" s="21">
        <v>1.47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9.1</v>
      </c>
      <c r="G34" s="33">
        <v>8.39</v>
      </c>
      <c r="H34" s="33">
        <v>10.47</v>
      </c>
      <c r="I34" s="33">
        <v>12.53</v>
      </c>
      <c r="J34" s="34">
        <v>11.32</v>
      </c>
      <c r="K34" s="22"/>
      <c r="L34" s="22"/>
      <c r="M34" s="22"/>
      <c r="N34" s="22"/>
      <c r="O34" s="22"/>
      <c r="P34" s="22"/>
    </row>
    <row r="35" spans="1:16" ht="39" customHeight="1">
      <c r="A35" s="22"/>
      <c r="B35" s="35"/>
      <c r="C35" s="1143" t="s">
        <v>521</v>
      </c>
      <c r="D35" s="1144"/>
      <c r="E35" s="1145"/>
      <c r="F35" s="36">
        <v>1.53</v>
      </c>
      <c r="G35" s="37">
        <v>4.1900000000000004</v>
      </c>
      <c r="H35" s="37">
        <v>3.99</v>
      </c>
      <c r="I35" s="37">
        <v>5.36</v>
      </c>
      <c r="J35" s="38">
        <v>4.67</v>
      </c>
      <c r="K35" s="22"/>
      <c r="L35" s="22"/>
      <c r="M35" s="22"/>
      <c r="N35" s="22"/>
      <c r="O35" s="22"/>
      <c r="P35" s="22"/>
    </row>
    <row r="36" spans="1:16" ht="39" customHeight="1">
      <c r="A36" s="22"/>
      <c r="B36" s="35"/>
      <c r="C36" s="1143" t="s">
        <v>522</v>
      </c>
      <c r="D36" s="1144"/>
      <c r="E36" s="1145"/>
      <c r="F36" s="36">
        <v>1.8</v>
      </c>
      <c r="G36" s="37">
        <v>3.98</v>
      </c>
      <c r="H36" s="37">
        <v>2.39</v>
      </c>
      <c r="I36" s="37">
        <v>3.49</v>
      </c>
      <c r="J36" s="38">
        <v>3.53</v>
      </c>
      <c r="K36" s="22"/>
      <c r="L36" s="22"/>
      <c r="M36" s="22"/>
      <c r="N36" s="22"/>
      <c r="O36" s="22"/>
      <c r="P36" s="22"/>
    </row>
    <row r="37" spans="1:16" ht="39" customHeight="1">
      <c r="A37" s="22"/>
      <c r="B37" s="35"/>
      <c r="C37" s="1143" t="s">
        <v>523</v>
      </c>
      <c r="D37" s="1144"/>
      <c r="E37" s="1145"/>
      <c r="F37" s="36">
        <v>1.41</v>
      </c>
      <c r="G37" s="37">
        <v>0.73</v>
      </c>
      <c r="H37" s="37">
        <v>0.7</v>
      </c>
      <c r="I37" s="37">
        <v>0.81</v>
      </c>
      <c r="J37" s="38">
        <v>0.98</v>
      </c>
      <c r="K37" s="22"/>
      <c r="L37" s="22"/>
      <c r="M37" s="22"/>
      <c r="N37" s="22"/>
      <c r="O37" s="22"/>
      <c r="P37" s="22"/>
    </row>
    <row r="38" spans="1:16" ht="39" customHeight="1">
      <c r="A38" s="22"/>
      <c r="B38" s="35"/>
      <c r="C38" s="1143" t="s">
        <v>524</v>
      </c>
      <c r="D38" s="1144"/>
      <c r="E38" s="1145"/>
      <c r="F38" s="36">
        <v>0.05</v>
      </c>
      <c r="G38" s="37">
        <v>0.08</v>
      </c>
      <c r="H38" s="37">
        <v>0.06</v>
      </c>
      <c r="I38" s="37">
        <v>0.09</v>
      </c>
      <c r="J38" s="38">
        <v>7.0000000000000007E-2</v>
      </c>
      <c r="K38" s="22"/>
      <c r="L38" s="22"/>
      <c r="M38" s="22"/>
      <c r="N38" s="22"/>
      <c r="O38" s="22"/>
      <c r="P38" s="22"/>
    </row>
    <row r="39" spans="1:16" ht="39" customHeight="1">
      <c r="A39" s="22"/>
      <c r="B39" s="35"/>
      <c r="C39" s="1143" t="s">
        <v>525</v>
      </c>
      <c r="D39" s="1144"/>
      <c r="E39" s="1145"/>
      <c r="F39" s="36">
        <v>0.02</v>
      </c>
      <c r="G39" s="37">
        <v>0.02</v>
      </c>
      <c r="H39" s="37">
        <v>0.02</v>
      </c>
      <c r="I39" s="37">
        <v>0.03</v>
      </c>
      <c r="J39" s="38">
        <v>0.05</v>
      </c>
      <c r="K39" s="22"/>
      <c r="L39" s="22"/>
      <c r="M39" s="22"/>
      <c r="N39" s="22"/>
      <c r="O39" s="22"/>
      <c r="P39" s="22"/>
    </row>
    <row r="40" spans="1:16" ht="39" customHeight="1">
      <c r="A40" s="22"/>
      <c r="B40" s="35"/>
      <c r="C40" s="1143" t="s">
        <v>526</v>
      </c>
      <c r="D40" s="1144"/>
      <c r="E40" s="1145"/>
      <c r="F40" s="36">
        <v>0.04</v>
      </c>
      <c r="G40" s="37">
        <v>0.06</v>
      </c>
      <c r="H40" s="37">
        <v>0.05</v>
      </c>
      <c r="I40" s="37">
        <v>0.06</v>
      </c>
      <c r="J40" s="38">
        <v>0.04</v>
      </c>
      <c r="K40" s="22"/>
      <c r="L40" s="22"/>
      <c r="M40" s="22"/>
      <c r="N40" s="22"/>
      <c r="O40" s="22"/>
      <c r="P40" s="22"/>
    </row>
    <row r="41" spans="1:16" ht="39" customHeight="1">
      <c r="A41" s="22"/>
      <c r="B41" s="35"/>
      <c r="C41" s="1143" t="s">
        <v>527</v>
      </c>
      <c r="D41" s="1144"/>
      <c r="E41" s="1145"/>
      <c r="F41" s="36">
        <v>0.05</v>
      </c>
      <c r="G41" s="37">
        <v>0.02</v>
      </c>
      <c r="H41" s="37">
        <v>0.03</v>
      </c>
      <c r="I41" s="37">
        <v>0.02</v>
      </c>
      <c r="J41" s="38">
        <v>0.02</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0.37</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4"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808</v>
      </c>
      <c r="L45" s="60">
        <v>766</v>
      </c>
      <c r="M45" s="60">
        <v>748</v>
      </c>
      <c r="N45" s="60">
        <v>719</v>
      </c>
      <c r="O45" s="61">
        <v>672</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83</v>
      </c>
      <c r="L48" s="64">
        <v>114</v>
      </c>
      <c r="M48" s="64">
        <v>80</v>
      </c>
      <c r="N48" s="64">
        <v>76</v>
      </c>
      <c r="O48" s="65">
        <v>76</v>
      </c>
      <c r="P48" s="48"/>
      <c r="Q48" s="48"/>
      <c r="R48" s="48"/>
      <c r="S48" s="48"/>
      <c r="T48" s="48"/>
      <c r="U48" s="48"/>
    </row>
    <row r="49" spans="1:21" ht="30.75" customHeight="1">
      <c r="A49" s="48"/>
      <c r="B49" s="1161"/>
      <c r="C49" s="1162"/>
      <c r="D49" s="62"/>
      <c r="E49" s="1153" t="s">
        <v>16</v>
      </c>
      <c r="F49" s="1153"/>
      <c r="G49" s="1153"/>
      <c r="H49" s="1153"/>
      <c r="I49" s="1153"/>
      <c r="J49" s="1154"/>
      <c r="K49" s="63">
        <v>86</v>
      </c>
      <c r="L49" s="64">
        <v>88</v>
      </c>
      <c r="M49" s="64">
        <v>87</v>
      </c>
      <c r="N49" s="64">
        <v>91</v>
      </c>
      <c r="O49" s="65">
        <v>91</v>
      </c>
      <c r="P49" s="48"/>
      <c r="Q49" s="48"/>
      <c r="R49" s="48"/>
      <c r="S49" s="48"/>
      <c r="T49" s="48"/>
      <c r="U49" s="48"/>
    </row>
    <row r="50" spans="1:21" ht="30.75" customHeight="1">
      <c r="A50" s="48"/>
      <c r="B50" s="1161"/>
      <c r="C50" s="1162"/>
      <c r="D50" s="62"/>
      <c r="E50" s="1153" t="s">
        <v>17</v>
      </c>
      <c r="F50" s="1153"/>
      <c r="G50" s="1153"/>
      <c r="H50" s="1153"/>
      <c r="I50" s="1153"/>
      <c r="J50" s="1154"/>
      <c r="K50" s="63">
        <v>84</v>
      </c>
      <c r="L50" s="64">
        <v>85</v>
      </c>
      <c r="M50" s="64">
        <v>68</v>
      </c>
      <c r="N50" s="64">
        <v>10</v>
      </c>
      <c r="O50" s="65">
        <v>6</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484</v>
      </c>
      <c r="L52" s="64">
        <v>447</v>
      </c>
      <c r="M52" s="64">
        <v>439</v>
      </c>
      <c r="N52" s="64">
        <v>474</v>
      </c>
      <c r="O52" s="65">
        <v>478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577</v>
      </c>
      <c r="L53" s="69">
        <v>606</v>
      </c>
      <c r="M53" s="69">
        <v>544</v>
      </c>
      <c r="N53" s="69">
        <v>422</v>
      </c>
      <c r="O53" s="70">
        <v>367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2015-05-07T23:59:38Z</cp:lastPrinted>
  <dcterms:created xsi:type="dcterms:W3CDTF">2015-02-17T07:53:44Z</dcterms:created>
  <dcterms:modified xsi:type="dcterms:W3CDTF">2015-05-08T00:01:41Z</dcterms:modified>
</cp:coreProperties>
</file>