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<sst xmlns="http://schemas.openxmlformats.org/spreadsheetml/2006/main" count="989" uniqueCount="549">
  <si>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</si>
  <si>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</si>
  <si>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</si>
  <si>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</si>
  <si>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</si>
  <si>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</si>
  <si>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</si>
  <si>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</si>
  <si>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</si>
  <si>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</si>
  <si>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</si>
  <si>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</si>
  <si>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</si>
  <si>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</si>
  <si>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</si>
  <si>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</si>
  <si>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</si>
  <si>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</si>
  <si>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</si>
  <si>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</si>
  <si>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</si>
  <si>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</si>
  <si>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</si>
  <si>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</si>
  <si>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</si>
  <si>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</si>
  <si>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</si>
  <si>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</si>
  <si>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</si>
  <si>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</si>
  <si>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</si>
  <si>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</si>
  <si>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</si>
  <si>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</si>
  <si>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</si>
  <si>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</si>
  <si>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</si>
  <si>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</si>
  <si>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</si>
  <si>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</si>
  <si>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</si>
  <si>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</si>
  <si>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</si>
  <si>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</si>
  <si>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</si>
  <si>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</si>
  <si>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</si>
  <si>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</si>
  <si>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</si>
  <si>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</si>
  <si>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</si>
  <si>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</si>
  <si>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</si>
  <si>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</si>
  <si>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</si>
  <si>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</si>
  <si>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</si>
  <si>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</si>
  <si>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</si>
  <si>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</si>
  <si>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</si>
  <si>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</si>
  <si>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</si>
  <si>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</si>
  <si>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</si>
  <si>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</si>
  <si>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</si>
  <si>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</si>
  <si>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</si>
  <si>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</si>
  <si>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</si>
  <si>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</si>
  <si>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</si>
  <si>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</si>
  <si>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</si>
  <si>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</si>
  <si>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</si>
  <si>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</si>
  <si>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</si>
  <si>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</si>
  <si>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</si>
  <si>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</si>
  <si>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</si>
  <si>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</si>
  <si>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</si>
  <si>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</si>
  <si>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</si>
  <si>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</si>
  <si>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</si>
  <si>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</si>
  <si>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</si>
  <si>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</si>
  <si>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</si>
  <si>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</si>
  <si>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</si>
  <si>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</si>
  <si>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</si>
  <si>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</si>
  <si>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</si>
  <si>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</si>
  <si>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</si>
  <si>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</si>
  <si>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</si>
  <si>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</si>
  <si>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</si>
  <si>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</si>
  <si>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</si>
  <si>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</si>
  <si>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</si>
  <si>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</si>
  <si>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</si>
  <si>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</si>
  <si>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</si>
  <si>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</si>
  <si>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</si>
  <si>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</si>
  <si>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</si>
  <si>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</si>
  <si>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</si>
  <si>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</si>
  <si>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</si>
  <si>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</si>
  <si>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</si>
  <si>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</si>
  <si>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</si>
  <si>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</si>
  <si>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</si>
  <si>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</si>
  <si>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</si>
  <si>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</si>
  <si>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</si>
  <si>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</si>
  <si>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</si>
  <si>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</si>
  <si>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</si>
  <si>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</si>
  <si>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</si>
  <si>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</si>
  <si>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</si>
  <si>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</si>
  <si>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</si>
  <si>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</si>
  <si>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</si>
  <si>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</si>
  <si>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</si>
  <si>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</si>
  <si>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</si>
  <si>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</si>
  <si>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</si>
  <si>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</si>
  <si>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</si>
  <si>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</si>
  <si>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</si>
  <si>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</si>
  <si>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</si>
  <si>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</si>
  <si>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</si>
  <si>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</si>
  <si>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</si>
  <si>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</si>
  <si>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</si>
  <si>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</si>
  <si>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</si>
  <si>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</si>
  <si>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</si>
  <si>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</si>
  <si>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</si>
  <si>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</si>
  <si>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</si>
  <si>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</si>
  <si>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</si>
  <si>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</si>
  <si>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</si>
  <si>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</si>
  <si>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</si>
  <si>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</si>
  <si>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</si>
  <si>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</si>
  <si>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</si>
  <si>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</si>
  <si>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</si>
  <si>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</si>
  <si>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</si>
  <si>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</si>
  <si>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</si>
  <si>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</si>
  <si>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</si>
  <si>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</si>
  <si>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</si>
  <si>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</si>
  <si>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</si>
  <si>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</si>
  <si>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</si>
  <si>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</si>
  <si>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</si>
  <si>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宮崎県都農町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</si>
  <si>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</si>
  <si>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</si>
  <si>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</si>
  <si>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</si>
  <si>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</si>
  <si>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</si>
  <si>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</si>
  <si>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</si>
  <si>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</si>
  <si>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</si>
  <si>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</si>
  <si>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</si>
  <si>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</si>
  <si>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</si>
  <si>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</si>
  <si>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</si>
  <si>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</si>
  <si>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</si>
  <si>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</si>
  <si>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</si>
  <si>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</si>
  <si>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</si>
  <si>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</si>
  <si>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</si>
  <si>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</si>
  <si>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</si>
  <si>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</si>
  <si>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</si>
  <si>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</si>
  <si>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</si>
  <si>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</si>
  <si>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</si>
  <si>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</si>
  <si>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</si>
  <si>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</si>
  <si>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</si>
  <si>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</si>
  <si>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</si>
  <si>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</si>
  <si>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</si>
  <si>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</si>
  <si>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</si>
  <si>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</si>
  <si>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</si>
  <si>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</si>
  <si>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</si>
  <si>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</si>
  <si>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</si>
  <si>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</si>
  <si>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</si>
  <si>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</si>
  <si>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</si>
  <si>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</si>
  <si>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</si>
  <si>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</si>
  <si>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</si>
  <si>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</si>
  <si>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</si>
  <si>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</si>
  <si>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</si>
  <si>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</si>
  <si>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</si>
  <si>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</si>
  <si>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</si>
  <si>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</si>
  <si>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</si>
  <si>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</si>
  <si>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</si>
  <si>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</si>
  <si>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</si>
  <si>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</si>
  <si>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</si>
  <si>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</si>
  <si>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</si>
  <si>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</si>
  <si>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</si>
  <si>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</si>
  <si>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</si>
  <si>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</si>
  <si>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</si>
  <si>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</si>
  <si>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</si>
  <si>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</si>
  <si>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</si>
  <si>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</si>
  <si>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</si>
  <si>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</si>
  <si>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</si>
  <si>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</si>
  <si>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</si>
  <si>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</si>
  <si>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</si>
  <si>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</si>
  <si>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</si>
  <si>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</si>
  <si>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</si>
  <si>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</si>
  <si>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</si>
  <si>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</si>
  <si>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</si>
  <si>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</si>
  <si>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</si>
  <si>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</si>
  <si>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</si>
  <si>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</si>
  <si>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</si>
  <si>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</si>
  <si>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</si>
  <si>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</si>
  <si>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</si>
  <si>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</si>
  <si>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</si>
  <si>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</si>
  <si>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</si>
  <si>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</si>
  <si>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</si>
  <si>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</si>
  <si>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</si>
  <si>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</si>
  <si>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</si>
  <si>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</si>
  <si>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</si>
  <si>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</si>
  <si>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</si>
  <si>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</si>
  <si>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</si>
  <si>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</si>
  <si>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</si>
  <si>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</si>
  <si>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</si>
  <si>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</si>
  <si>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</si>
  <si>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</si>
  <si>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</si>
  <si>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</si>
  <si>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</si>
  <si>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</si>
  <si>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</si>
  <si>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</si>
  <si>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</si>
  <si>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</si>
  <si>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</si>
  <si>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</si>
  <si>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</si>
  <si>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</si>
  <si>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</si>
  <si>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</si>
  <si>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</si>
  <si>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宮崎県都農町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</si>
  <si>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</si>
  <si>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</si>
  <si>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</si>
  <si>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</si>
  <si>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</si>
  <si>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</si>
  <si>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</si>
  <si>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</si>
  <si>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</si>
  <si>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</si>
  <si>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</si>
  <si>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</si>
  <si>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</si>
  <si>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</si>
  <si>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</si>
  <si>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</si>
  <si>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</si>
  <si>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</si>
  <si>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</si>
  <si>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</si>
  <si>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</si>
  <si>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</si>
  <si>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</si>
  <si>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</si>
  <si>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</si>
  <si>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</si>
  <si>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</si>
  <si>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</si>
  <si>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</si>
  <si>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</si>
  <si>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</si>
  <si>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</si>
  <si>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</si>
  <si>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</si>
  <si>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</si>
  <si>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</si>
  <si>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</si>
  <si>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</si>
  <si>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</si>
  <si>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</si>
  <si>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簡易水道事業特別会計</t>
    <phoneticPr fontId="5"/>
  </si>
  <si>
    <t>法非適用企業</t>
    <phoneticPr fontId="5"/>
  </si>
  <si>
    <t>東都農地区簡易水道事業特別会計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</si>
  <si>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</si>
  <si>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</si>
  <si>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</si>
  <si>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</si>
  <si>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</si>
  <si>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</si>
  <si>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</si>
  <si>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</si>
  <si>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</si>
  <si>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</si>
  <si>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</si>
  <si>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</si>
  <si>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</si>
  <si>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</si>
  <si>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</si>
  <si>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</si>
  <si>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</si>
  <si>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</si>
  <si>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</si>
  <si>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</si>
  <si>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</si>
  <si>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</si>
  <si>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</si>
  <si>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</si>
  <si>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</si>
  <si>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</si>
  <si>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</si>
  <si>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</si>
  <si>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</si>
  <si>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</si>
  <si>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</si>
  <si>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</si>
  <si>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</si>
  <si>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</si>
  <si>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</si>
  <si>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</si>
  <si>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</si>
  <si>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</si>
  <si>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</si>
  <si>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</si>
  <si>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</si>
  <si>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</si>
  <si>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</si>
  <si>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</si>
  <si>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</si>
  <si>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</si>
  <si>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</si>
  <si>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</si>
  <si>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</si>
  <si>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</si>
  <si>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</si>
  <si>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</si>
  <si>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</si>
  <si>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</si>
  <si>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</si>
  <si>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</si>
  <si>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</si>
  <si>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</si>
  <si>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</si>
  <si>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</si>
  <si>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</si>
  <si>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</si>
  <si>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</si>
  <si>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</si>
  <si>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</si>
  <si>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</si>
  <si>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</si>
  <si>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</si>
  <si>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</si>
  <si>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</si>
  <si>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</si>
  <si>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</si>
  <si>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</si>
  <si>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</si>
  <si>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</si>
  <si>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</si>
  <si>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</si>
  <si>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</si>
  <si>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</si>
  <si>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</si>
  <si>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</si>
  <si>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</si>
  <si>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</si>
  <si>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</si>
  <si>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</si>
  <si>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</si>
  <si>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</si>
  <si>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</si>
  <si>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</si>
  <si>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</si>
  <si>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</si>
  <si>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</si>
  <si>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</si>
  <si>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</si>
  <si>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</si>
  <si>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</si>
  <si>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</si>
  <si>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</si>
  <si>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</si>
  <si>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</si>
  <si>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</si>
  <si>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</si>
  <si>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</si>
  <si>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</si>
  <si>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</si>
  <si>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</si>
  <si>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</si>
  <si>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</si>
  <si>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</si>
  <si>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</si>
  <si>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</si>
  <si>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</si>
  <si>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</si>
  <si>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</si>
  <si>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</si>
  <si>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</si>
  <si>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</si>
  <si>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</si>
  <si>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</si>
  <si>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</si>
  <si>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</si>
  <si>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</si>
  <si>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</si>
  <si>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</si>
  <si>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</si>
  <si>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</si>
  <si>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</si>
  <si>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</si>
  <si>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</si>
  <si>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</si>
  <si>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</si>
  <si>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</si>
  <si>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</si>
  <si>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0.64</t>
  </si>
  <si>
    <t>▲ 0.01</t>
  </si>
  <si>
    <t>国民健康保険病院事業会計</t>
  </si>
  <si>
    <t>水道事業会計</t>
  </si>
  <si>
    <t>一般会計</t>
  </si>
  <si>
    <t>国民健康保険事業特別会計</t>
  </si>
  <si>
    <t>介護保険事業特別会計（保険事業勘定）</t>
  </si>
  <si>
    <t>介護保険事業特別会計（介護サービス事業勘定）</t>
  </si>
  <si>
    <t>後期高齢者医療特別会計</t>
  </si>
  <si>
    <t>東都農地区簡易水道事業特別会計</t>
  </si>
  <si>
    <t>その他会計（赤字）</t>
  </si>
  <si>
    <t>その他会計（黒字）</t>
  </si>
  <si>
    <t>-</t>
    <phoneticPr fontId="2"/>
  </si>
  <si>
    <t>-</t>
    <phoneticPr fontId="2"/>
  </si>
  <si>
    <t>-</t>
    <phoneticPr fontId="2"/>
  </si>
  <si>
    <t>西都児湯環境整備事務組合</t>
    <rPh sb="0" eb="2">
      <t>サイト</t>
    </rPh>
    <rPh sb="2" eb="4">
      <t>コユ</t>
    </rPh>
    <rPh sb="4" eb="6">
      <t>カンキョウ</t>
    </rPh>
    <rPh sb="6" eb="8">
      <t>セイビ</t>
    </rPh>
    <rPh sb="8" eb="10">
      <t>ジム</t>
    </rPh>
    <rPh sb="10" eb="12">
      <t>クミアイ</t>
    </rPh>
    <phoneticPr fontId="2"/>
  </si>
  <si>
    <t>東児湯消防組合</t>
    <rPh sb="0" eb="1">
      <t>ヒガシ</t>
    </rPh>
    <rPh sb="1" eb="3">
      <t>コユ</t>
    </rPh>
    <rPh sb="3" eb="5">
      <t>ショウボウ</t>
    </rPh>
    <rPh sb="5" eb="7">
      <t>クミアイ</t>
    </rPh>
    <phoneticPr fontId="2"/>
  </si>
  <si>
    <t>川南・都農衛生組合</t>
    <rPh sb="0" eb="2">
      <t>カワミナミ</t>
    </rPh>
    <rPh sb="3" eb="5">
      <t>ツノ</t>
    </rPh>
    <rPh sb="5" eb="7">
      <t>エイセイ</t>
    </rPh>
    <rPh sb="7" eb="9">
      <t>クミアイ</t>
    </rPh>
    <phoneticPr fontId="2"/>
  </si>
  <si>
    <t>宮崎県市町村総合事務組合（普通会計）</t>
    <rPh sb="0" eb="3">
      <t>ミヤザキケン</t>
    </rPh>
    <rPh sb="3" eb="6">
      <t>シチョウソン</t>
    </rPh>
    <rPh sb="6" eb="8">
      <t>ソウゴウ</t>
    </rPh>
    <rPh sb="8" eb="10">
      <t>ジム</t>
    </rPh>
    <rPh sb="10" eb="12">
      <t>クミアイ</t>
    </rPh>
    <rPh sb="13" eb="15">
      <t>フツウ</t>
    </rPh>
    <rPh sb="15" eb="17">
      <t>カイケイ</t>
    </rPh>
    <phoneticPr fontId="2"/>
  </si>
  <si>
    <t>宮崎県市町村総合事務組合（事業会計）</t>
    <rPh sb="0" eb="3">
      <t>ミヤザキケン</t>
    </rPh>
    <rPh sb="3" eb="6">
      <t>シチョウソン</t>
    </rPh>
    <rPh sb="6" eb="8">
      <t>ソウゴウ</t>
    </rPh>
    <rPh sb="8" eb="10">
      <t>ジム</t>
    </rPh>
    <rPh sb="10" eb="12">
      <t>クミアイ</t>
    </rPh>
    <rPh sb="13" eb="15">
      <t>ジギョウ</t>
    </rPh>
    <rPh sb="15" eb="17">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</si>
  <si>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</si>
  <si>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</si>
  <si>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</si>
  <si>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（有）都農ワイン</t>
    <rPh sb="1" eb="2">
      <t>ユウ</t>
    </rPh>
    <rPh sb="3" eb="5">
      <t>ツノ</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</si>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</sst>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48836</c:v>
                </c:pt>
                <c:pt idx="1">
                  <c:v>49964</c:v>
                </c:pt>
                <c:pt idx="2">
                  <c:v>48967</c:v>
                </c:pt>
                <c:pt idx="3">
                  <c:v>122872</c:v>
                </c:pt>
                <c:pt idx="4">
                  <c:v>199326</c:v>
                </c:pt>
              </c:numCache>
            </c:numRef>
          </c:val>
          <c:smooth val="0"/>
        </c:ser>
        <c:dLbls>
          <c:showLegendKey val="0"/>
          <c:showVal val="0"/>
          <c:showCatName val="0"/>
          <c:showSerName val="0"/>
          <c:showPercent val="0"/>
          <c:showBubbleSize val="0"/>
        </c:dLbls>
        <c:marker val="1"/>
        <c:smooth val="0"/>
        <c:axId val="157492352"/>
        <c:axId val="157494272"/>
      </c:lineChart>
      <c:catAx>
        <c:axId val="157492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494272"/>
        <c:crosses val="autoZero"/>
        <c:auto val="1"/>
        <c:lblAlgn val="ctr"/>
        <c:lblOffset val="100"/>
        <c:tickLblSkip val="1"/>
        <c:tickMarkSkip val="1"/>
        <c:noMultiLvlLbl val="0"/>
      </c:catAx>
      <c:valAx>
        <c:axId val="1574942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49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3.58</c:v>
                </c:pt>
                <c:pt idx="1">
                  <c:v>3.87</c:v>
                </c:pt>
                <c:pt idx="2">
                  <c:v>2.94</c:v>
                </c:pt>
                <c:pt idx="3">
                  <c:v>3.37</c:v>
                </c:pt>
                <c:pt idx="4">
                  <c:v>3.57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17.96</c:v>
                </c:pt>
                <c:pt idx="1">
                  <c:v>19.95</c:v>
                </c:pt>
                <c:pt idx="2">
                  <c:v>22.55</c:v>
                </c:pt>
                <c:pt idx="3">
                  <c:v>22.89</c:v>
                </c:pt>
                <c:pt idx="4">
                  <c:v>25.12</c:v>
                </c:pt>
              </c:numCache>
            </c:numRef>
          </c:val>
        </c:ser>
        <c:dLbls>
          <c:showLegendKey val="0"/>
          <c:showVal val="0"/>
          <c:showCatName val="0"/>
          <c:showSerName val="0"/>
          <c:showPercent val="0"/>
          <c:showBubbleSize val="0"/>
        </c:dLbls>
        <c:gapWidth val="250"/>
        <c:overlap val="100"/>
        <c:axId val="161842304"/>
        <c:axId val="16184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1.54</c:v>
                </c:pt>
                <c:pt idx="1">
                  <c:v>1.93</c:v>
                </c:pt>
                <c:pt idx="2">
                  <c:v>-0.64</c:v>
                </c:pt>
                <c:pt idx="3">
                  <c:v>-0.01</c:v>
                </c:pt>
                <c:pt idx="4">
                  <c:v>1.42</c:v>
                </c:pt>
              </c:numCache>
            </c:numRef>
          </c:val>
          <c:smooth val="0"/>
        </c:ser>
        <c:dLbls>
          <c:showLegendKey val="0"/>
          <c:showVal val="0"/>
          <c:showCatName val="0"/>
          <c:showSerName val="0"/>
          <c:showPercent val="0"/>
          <c:showBubbleSize val="0"/>
        </c:dLbls>
        <c:marker val="1"/>
        <c:smooth val="0"/>
        <c:axId val="161842304"/>
        <c:axId val="161844224"/>
      </c:lineChart>
      <c:catAx>
        <c:axId val="1618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東都農地区簡易水道事業特別会計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0.24</c:v>
                </c:pt>
                <c:pt idx="2">
                  <c:v>#N/A</c:v>
                </c:pt>
                <c:pt idx="3">
                  <c:v>0.15</c:v>
                </c:pt>
                <c:pt idx="4">
                  <c:v>#N/A</c:v>
                </c:pt>
                <c:pt idx="5">
                  <c:v>0.02</c:v>
                </c:pt>
                <c:pt idx="6">
                  <c:v>#N/A</c:v>
                </c:pt>
                <c:pt idx="7">
                  <c:v>0.05</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7.0000000000000007E-2</c:v>
                </c:pt>
                <c:pt idx="8">
                  <c:v>#N/A</c:v>
                </c:pt>
                <c:pt idx="9">
                  <c:v>7.0000000000000007E-2</c:v>
                </c:pt>
              </c:numCache>
            </c:numRef>
          </c:val>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0.11</c:v>
                </c:pt>
                <c:pt idx="8">
                  <c:v>#N/A</c:v>
                </c:pt>
                <c:pt idx="9">
                  <c:v>0.11</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0.65</c:v>
                </c:pt>
                <c:pt idx="2">
                  <c:v>#N/A</c:v>
                </c:pt>
                <c:pt idx="3">
                  <c:v>0.55000000000000004</c:v>
                </c:pt>
                <c:pt idx="4">
                  <c:v>#N/A</c:v>
                </c:pt>
                <c:pt idx="5">
                  <c:v>0.79</c:v>
                </c:pt>
                <c:pt idx="6">
                  <c:v>#N/A</c:v>
                </c:pt>
                <c:pt idx="7">
                  <c:v>0.65</c:v>
                </c:pt>
                <c:pt idx="8">
                  <c:v>#N/A</c:v>
                </c:pt>
                <c:pt idx="9">
                  <c:v>0.92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2.58</c:v>
                </c:pt>
                <c:pt idx="2">
                  <c:v>#N/A</c:v>
                </c:pt>
                <c:pt idx="3">
                  <c:v>3.15</c:v>
                </c:pt>
                <c:pt idx="4">
                  <c:v>#N/A</c:v>
                </c:pt>
                <c:pt idx="5">
                  <c:v>3.6</c:v>
                </c:pt>
                <c:pt idx="6">
                  <c:v>#N/A</c:v>
                </c:pt>
                <c:pt idx="7">
                  <c:v>3.56</c:v>
                </c:pt>
                <c:pt idx="8">
                  <c:v>#N/A</c:v>
                </c:pt>
                <c:pt idx="9">
                  <c:v>2.89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3.58</c:v>
                </c:pt>
                <c:pt idx="2">
                  <c:v>#N/A</c:v>
                </c:pt>
                <c:pt idx="3">
                  <c:v>3.87</c:v>
                </c:pt>
                <c:pt idx="4">
                  <c:v>#N/A</c:v>
                </c:pt>
                <c:pt idx="5">
                  <c:v>2.94</c:v>
                </c:pt>
                <c:pt idx="6">
                  <c:v>#N/A</c:v>
                </c:pt>
                <c:pt idx="7">
                  <c:v>3.37</c:v>
                </c:pt>
                <c:pt idx="8">
                  <c:v>#N/A</c:v>
                </c:pt>
                <c:pt idx="9">
                  <c:v>3.57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1.44</c:v>
                </c:pt>
                <c:pt idx="2">
                  <c:v>#N/A</c:v>
                </c:pt>
                <c:pt idx="3">
                  <c:v>1.89</c:v>
                </c:pt>
                <c:pt idx="4">
                  <c:v>#N/A</c:v>
                </c:pt>
                <c:pt idx="5">
                  <c:v>2.39</c:v>
                </c:pt>
                <c:pt idx="6">
                  <c:v>#N/A</c:v>
                </c:pt>
                <c:pt idx="7">
                  <c:v>3.38</c:v>
                </c:pt>
                <c:pt idx="8">
                  <c:v>#N/A</c:v>
                </c:pt>
                <c:pt idx="9">
                  <c:v>3.58</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0.01</c:v>
                </c:pt>
                <c:pt idx="2">
                  <c:v>#N/A</c:v>
                </c:pt>
                <c:pt idx="3">
                  <c:v>2.4</c:v>
                </c:pt>
                <c:pt idx="4">
                  <c:v>#N/A</c:v>
                </c:pt>
                <c:pt idx="5">
                  <c:v>4.05</c:v>
                </c:pt>
                <c:pt idx="6">
                  <c:v>#N/A</c:v>
                </c:pt>
                <c:pt idx="7">
                  <c:v>6.3</c:v>
                </c:pt>
                <c:pt idx="8">
                  <c:v>#N/A</c:v>
                </c:pt>
                <c:pt idx="9">
                  <c:v>7.22</c:v>
                </c:pt>
              </c:numCache>
            </c:numRef>
          </c:val>
        </c:ser>
        <c:dLbls>
          <c:showLegendKey val="0"/>
          <c:showVal val="0"/>
          <c:showCatName val="0"/>
          <c:showSerName val="0"/>
          <c:showPercent val="0"/>
          <c:showBubbleSize val="0"/>
        </c:dLbls>
        <c:gapWidth val="150"/>
        <c:overlap val="100"/>
        <c:axId val="163318784"/>
        <c:axId val="163332864"/>
      </c:barChart>
      <c:catAx>
        <c:axId val="1633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332864"/>
        <c:crosses val="autoZero"/>
        <c:auto val="1"/>
        <c:lblAlgn val="ctr"/>
        <c:lblOffset val="100"/>
        <c:tickLblSkip val="1"/>
        <c:tickMarkSkip val="1"/>
        <c:noMultiLvlLbl val="0"/>
      </c:catAx>
      <c:valAx>
        <c:axId val="16333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31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340</c:v>
                </c:pt>
                <c:pt idx="5">
                  <c:v>329</c:v>
                </c:pt>
                <c:pt idx="8">
                  <c:v>342</c:v>
                </c:pt>
                <c:pt idx="11">
                  <c:v>340</c:v>
                </c:pt>
                <c:pt idx="14">
                  <c:v>372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15</c:v>
                </c:pt>
                <c:pt idx="6">
                  <c:v>15</c:v>
                </c:pt>
                <c:pt idx="9">
                  <c:v>15</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49</c:v>
                </c:pt>
                <c:pt idx="6">
                  <c:v>50</c:v>
                </c:pt>
                <c:pt idx="9">
                  <c:v>52</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c:v>
                </c:pt>
                <c:pt idx="3">
                  <c:v>9</c:v>
                </c:pt>
                <c:pt idx="6">
                  <c:v>10</c:v>
                </c:pt>
                <c:pt idx="9">
                  <c:v>12</c:v>
                </c:pt>
                <c:pt idx="12">
                  <c:v>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752</c:v>
                </c:pt>
                <c:pt idx="3">
                  <c:v>696</c:v>
                </c:pt>
                <c:pt idx="6">
                  <c:v>670</c:v>
                </c:pt>
                <c:pt idx="9">
                  <c:v>635</c:v>
                </c:pt>
                <c:pt idx="12">
                  <c:v>619</c:v>
                </c:pt>
              </c:numCache>
            </c:numRef>
          </c:val>
        </c:ser>
        <c:dLbls>
          <c:showLegendKey val="0"/>
          <c:showVal val="0"/>
          <c:showCatName val="0"/>
          <c:showSerName val="0"/>
          <c:showPercent val="0"/>
          <c:showBubbleSize val="0"/>
        </c:dLbls>
        <c:gapWidth val="100"/>
        <c:overlap val="100"/>
        <c:axId val="163088640"/>
        <c:axId val="16310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534</c:v>
                </c:pt>
                <c:pt idx="2">
                  <c:v>#N/A</c:v>
                </c:pt>
                <c:pt idx="3">
                  <c:v>#N/A</c:v>
                </c:pt>
                <c:pt idx="4">
                  <c:v>440</c:v>
                </c:pt>
                <c:pt idx="5">
                  <c:v>#N/A</c:v>
                </c:pt>
                <c:pt idx="6">
                  <c:v>#N/A</c:v>
                </c:pt>
                <c:pt idx="7">
                  <c:v>403</c:v>
                </c:pt>
                <c:pt idx="8">
                  <c:v>#N/A</c:v>
                </c:pt>
                <c:pt idx="9">
                  <c:v>#N/A</c:v>
                </c:pt>
                <c:pt idx="10">
                  <c:v>374</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163088640"/>
        <c:axId val="163103104"/>
      </c:lineChart>
      <c:catAx>
        <c:axId val="1630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103104"/>
        <c:crosses val="autoZero"/>
        <c:auto val="1"/>
        <c:lblAlgn val="ctr"/>
        <c:lblOffset val="100"/>
        <c:tickLblSkip val="1"/>
        <c:tickMarkSkip val="1"/>
        <c:noMultiLvlLbl val="0"/>
      </c:catAx>
      <c:valAx>
        <c:axId val="16310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8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3203</c:v>
                </c:pt>
                <c:pt idx="5">
                  <c:v>3256</c:v>
                </c:pt>
                <c:pt idx="8">
                  <c:v>3360</c:v>
                </c:pt>
                <c:pt idx="11">
                  <c:v>3725</c:v>
                </c:pt>
                <c:pt idx="14">
                  <c:v>3691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235</c:v>
                </c:pt>
                <c:pt idx="5">
                  <c:v>210</c:v>
                </c:pt>
                <c:pt idx="8">
                  <c:v>186</c:v>
                </c:pt>
                <c:pt idx="11">
                  <c:v>164</c:v>
                </c:pt>
                <c:pt idx="14">
                  <c:v>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1251</c:v>
                </c:pt>
                <c:pt idx="5">
                  <c:v>1661</c:v>
                </c:pt>
                <c:pt idx="8">
                  <c:v>1795</c:v>
                </c:pt>
                <c:pt idx="11">
                  <c:v>1665</c:v>
                </c:pt>
                <c:pt idx="14">
                  <c:v>1664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c:v>
                </c:pt>
                <c:pt idx="3">
                  <c:v>18</c:v>
                </c:pt>
                <c:pt idx="6">
                  <c:v>17</c:v>
                </c:pt>
                <c:pt idx="9">
                  <c:v>15</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1245</c:v>
                </c:pt>
                <c:pt idx="3">
                  <c:v>1190</c:v>
                </c:pt>
                <c:pt idx="6">
                  <c:v>1175</c:v>
                </c:pt>
                <c:pt idx="9">
                  <c:v>1173</c:v>
                </c:pt>
                <c:pt idx="12">
                  <c:v>1199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544</c:v>
                </c:pt>
                <c:pt idx="3">
                  <c:v>495</c:v>
                </c:pt>
                <c:pt idx="6">
                  <c:v>450</c:v>
                </c:pt>
                <c:pt idx="9">
                  <c:v>405</c:v>
                </c:pt>
                <c:pt idx="12">
                  <c:v>436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143</c:v>
                </c:pt>
                <c:pt idx="3">
                  <c:v>107</c:v>
                </c:pt>
                <c:pt idx="6">
                  <c:v>90</c:v>
                </c:pt>
                <c:pt idx="9">
                  <c:v>77</c:v>
                </c:pt>
                <c:pt idx="12">
                  <c:v>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110</c:v>
                </c:pt>
                <c:pt idx="3">
                  <c:v>97</c:v>
                </c:pt>
                <c:pt idx="6">
                  <c:v>85</c:v>
                </c:pt>
                <c:pt idx="9">
                  <c:v>71</c:v>
                </c:pt>
                <c:pt idx="12">
                  <c:v>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5643</c:v>
                </c:pt>
                <c:pt idx="3">
                  <c:v>5444</c:v>
                </c:pt>
                <c:pt idx="6">
                  <c:v>5191</c:v>
                </c:pt>
                <c:pt idx="9">
                  <c:v>5320</c:v>
                </c:pt>
                <c:pt idx="12">
                  <c:v>5690</c:v>
                </c:pt>
              </c:numCache>
            </c:numRef>
          </c:val>
        </c:ser>
        <c:dLbls>
          <c:showLegendKey val="0"/>
          <c:showVal val="0"/>
          <c:showCatName val="0"/>
          <c:showSerName val="0"/>
          <c:showPercent val="0"/>
          <c:showBubbleSize val="0"/>
        </c:dLbls>
        <c:gapWidth val="100"/>
        <c:overlap val="100"/>
        <c:axId val="58655104"/>
        <c:axId val="5865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3013</c:v>
                </c:pt>
                <c:pt idx="2">
                  <c:v>#N/A</c:v>
                </c:pt>
                <c:pt idx="3">
                  <c:v>#N/A</c:v>
                </c:pt>
                <c:pt idx="4">
                  <c:v>2223</c:v>
                </c:pt>
                <c:pt idx="5">
                  <c:v>#N/A</c:v>
                </c:pt>
                <c:pt idx="6">
                  <c:v>#N/A</c:v>
                </c:pt>
                <c:pt idx="7">
                  <c:v>1666</c:v>
                </c:pt>
                <c:pt idx="8">
                  <c:v>#N/A</c:v>
                </c:pt>
                <c:pt idx="9">
                  <c:v>#N/A</c:v>
                </c:pt>
                <c:pt idx="10">
                  <c:v>1505</c:v>
                </c:pt>
                <c:pt idx="11">
                  <c:v>#N/A</c:v>
                </c:pt>
                <c:pt idx="12">
                  <c:v>#N/A</c:v>
                </c:pt>
                <c:pt idx="13">
                  <c:v>1966</c:v>
                </c:pt>
                <c:pt idx="14">
                  <c:v>#N/A</c:v>
                </c:pt>
              </c:numCache>
            </c:numRef>
          </c:val>
          <c:smooth val="0"/>
        </c:ser>
        <c:dLbls>
          <c:showLegendKey val="0"/>
          <c:showVal val="0"/>
          <c:showCatName val="0"/>
          <c:showSerName val="0"/>
          <c:showPercent val="0"/>
          <c:showBubbleSize val="0"/>
        </c:dLbls>
        <c:marker val="1"/>
        <c:smooth val="0"/>
        <c:axId val="58655104"/>
        <c:axId val="58657024"/>
      </c:lineChart>
      <c:catAx>
        <c:axId val="5865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657024"/>
        <c:crosses val="autoZero"/>
        <c:auto val="1"/>
        <c:lblAlgn val="ctr"/>
        <c:lblOffset val="100"/>
        <c:tickLblSkip val="1"/>
        <c:tickMarkSkip val="1"/>
        <c:noMultiLvlLbl val="0"/>
      </c:catAx>
      <c:valAx>
        <c:axId val="5865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5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11,123
11,114
102.33
7,122,235
6,958,698
120,490
3,378,231
5,690,015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類似団体平均値と同値であるが、近年は臨時財政対策債を中心とした公債費の増加により、基準財政需要額の公債費算入額が伸びている。</a:t>
          </a:r>
          <a:endParaRPr kumimoji="1" lang="en-US" altLang="ja-JP" sz="1300">
            <a:latin typeface="ＭＳ Ｐゴシック"/>
          </a:endParaRPr>
        </a:p>
        <a:p>
          <a:r>
            <a:rPr kumimoji="1" lang="ja-JP" altLang="en-US" sz="1300">
              <a:latin typeface="ＭＳ Ｐゴシック"/>
            </a:rPr>
            <a:t>　</a:t>
          </a:r>
          <a:r>
            <a:rPr kumimoji="1" lang="ja-JP" altLang="en-US" sz="1300">
              <a:solidFill>
                <a:schemeClr val="dk1"/>
              </a:solidFill>
              <a:effectLst/>
              <a:latin typeface="+mn-lt"/>
              <a:ea typeface="+mn-ea"/>
              <a:cs typeface="+mn-cs"/>
            </a:rPr>
            <a:t>今後も</a:t>
          </a:r>
          <a:r>
            <a:rPr kumimoji="1" lang="ja-JP" altLang="en-US" sz="1300">
              <a:latin typeface="ＭＳ Ｐゴシック"/>
            </a:rPr>
            <a:t>過疎対策事業債の発行等により増加することが予想されるが、税の徴収率向上はもとより、将来の税収増を促す施策の実施に努める。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4" name="直線コネクタ 73"/>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類似団平均値を上回っているが、昨年度からは若干改善している。これは、固定資産税等の税収増と公債費、補助費等（一部事務組合の投資的経費の減）の減による影響が主な要因である。</a:t>
          </a:r>
          <a:endParaRPr kumimoji="1" lang="en-US" altLang="ja-JP" sz="1300">
            <a:latin typeface="ＭＳ Ｐゴシック"/>
          </a:endParaRPr>
        </a:p>
        <a:p>
          <a:r>
            <a:rPr kumimoji="1" lang="ja-JP" altLang="en-US" sz="1300">
              <a:latin typeface="ＭＳ Ｐゴシック"/>
            </a:rPr>
            <a:t>　今後、高齢化に伴う扶助費等の増も見込まれるため、引き続き税収確保に取り組むとともに経常経費の削減を図る。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165100</xdr:rowOff>
    </xdr:to>
    <xdr:cxnSp macro="">
      <xdr:nvCxnSpPr>
        <xdr:cNvPr id="131" name="直線コネクタ 130"/>
        <xdr:cNvCxnSpPr/>
      </xdr:nvCxnSpPr>
      <xdr:spPr>
        <a:xfrm flipV="1">
          <a:off x="4114800" y="1077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62</xdr:row>
      <xdr:rowOff>165100</xdr:rowOff>
    </xdr:to>
    <xdr:cxnSp macro="">
      <xdr:nvCxnSpPr>
        <xdr:cNvPr id="134" name="直線コネクタ 133"/>
        <xdr:cNvCxnSpPr/>
      </xdr:nvCxnSpPr>
      <xdr:spPr>
        <a:xfrm>
          <a:off x="3225800" y="106823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52494</xdr:rowOff>
    </xdr:to>
    <xdr:cxnSp macro="">
      <xdr:nvCxnSpPr>
        <xdr:cNvPr id="137" name="直線コネクタ 136"/>
        <xdr:cNvCxnSpPr/>
      </xdr:nvCxnSpPr>
      <xdr:spPr>
        <a:xfrm>
          <a:off x="2336800" y="1058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64</xdr:row>
      <xdr:rowOff>160020</xdr:rowOff>
    </xdr:to>
    <xdr:cxnSp macro="">
      <xdr:nvCxnSpPr>
        <xdr:cNvPr id="140" name="直線コネクタ 139"/>
        <xdr:cNvCxnSpPr/>
      </xdr:nvCxnSpPr>
      <xdr:spPr>
        <a:xfrm flipV="1">
          <a:off x="1447800" y="10585873"/>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1"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2" name="円/楕円 151"/>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3" name="テキスト ボックス 15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4" name="円/楕円 153"/>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5" name="テキスト ボックス 154"/>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8" name="円/楕円 157"/>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9" name="テキスト ボックス 158"/>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400"/>
            <a:t>過去の行政改革（退職者不補充等）に伴い、類似団体平均値を大きく下回っている。物件費については防災ラジオ購入事業等に伴い大きく 増額となっている。今後も事務経費の点検を行うことはもとより、国・県の補助制度を活用するなど、引き続き抑制に努める。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102578</xdr:rowOff>
    </xdr:from>
    <xdr:to>
      <xdr:col>7</xdr:col>
      <xdr:colOff>152400</xdr:colOff>
      <xdr:row>81</xdr:row>
      <xdr:rowOff>130231</xdr:rowOff>
    </xdr:to>
    <xdr:cxnSp macro="">
      <xdr:nvCxnSpPr>
        <xdr:cNvPr id="192" name="直線コネクタ 191"/>
        <xdr:cNvCxnSpPr/>
      </xdr:nvCxnSpPr>
      <xdr:spPr>
        <a:xfrm>
          <a:off x="4114800" y="13990028"/>
          <a:ext cx="8382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102578</xdr:rowOff>
    </xdr:from>
    <xdr:to>
      <xdr:col>6</xdr:col>
      <xdr:colOff>0</xdr:colOff>
      <xdr:row>81</xdr:row>
      <xdr:rowOff>156673</xdr:rowOff>
    </xdr:to>
    <xdr:cxnSp macro="">
      <xdr:nvCxnSpPr>
        <xdr:cNvPr id="195" name="直線コネクタ 194"/>
        <xdr:cNvCxnSpPr/>
      </xdr:nvCxnSpPr>
      <xdr:spPr>
        <a:xfrm flipV="1">
          <a:off x="3225800" y="13990028"/>
          <a:ext cx="8890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156673</xdr:rowOff>
    </xdr:from>
    <xdr:to>
      <xdr:col>4</xdr:col>
      <xdr:colOff>482600</xdr:colOff>
      <xdr:row>82</xdr:row>
      <xdr:rowOff>980</xdr:rowOff>
    </xdr:to>
    <xdr:cxnSp macro="">
      <xdr:nvCxnSpPr>
        <xdr:cNvPr id="198" name="直線コネクタ 197"/>
        <xdr:cNvCxnSpPr/>
      </xdr:nvCxnSpPr>
      <xdr:spPr>
        <a:xfrm flipV="1">
          <a:off x="2336800" y="14044123"/>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79697</xdr:rowOff>
    </xdr:from>
    <xdr:to>
      <xdr:col>3</xdr:col>
      <xdr:colOff>279400</xdr:colOff>
      <xdr:row>82</xdr:row>
      <xdr:rowOff>980</xdr:rowOff>
    </xdr:to>
    <xdr:cxnSp macro="">
      <xdr:nvCxnSpPr>
        <xdr:cNvPr id="201" name="直線コネクタ 200"/>
        <xdr:cNvCxnSpPr/>
      </xdr:nvCxnSpPr>
      <xdr:spPr>
        <a:xfrm>
          <a:off x="1447800" y="13967147"/>
          <a:ext cx="889000" cy="9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79431</xdr:rowOff>
    </xdr:from>
    <xdr:to>
      <xdr:col>7</xdr:col>
      <xdr:colOff>203200</xdr:colOff>
      <xdr:row>82</xdr:row>
      <xdr:rowOff>9581</xdr:rowOff>
    </xdr:to>
    <xdr:sp macro="" textlink="">
      <xdr:nvSpPr>
        <xdr:cNvPr id="211" name="円/楕円 210"/>
        <xdr:cNvSpPr/>
      </xdr:nvSpPr>
      <xdr:spPr>
        <a:xfrm>
          <a:off x="4902200" y="1396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708</xdr:rowOff>
    </xdr:from>
    <xdr:ext cx="762000" cy="259045"/>
    <xdr:sp macro="" textlink="">
      <xdr:nvSpPr>
        <xdr:cNvPr id="212" name="人件費・物件費等の状況該当値テキスト"/>
        <xdr:cNvSpPr txBox="1"/>
      </xdr:nvSpPr>
      <xdr:spPr>
        <a:xfrm>
          <a:off x="5041900" y="1388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51778</xdr:rowOff>
    </xdr:from>
    <xdr:to>
      <xdr:col>6</xdr:col>
      <xdr:colOff>50800</xdr:colOff>
      <xdr:row>81</xdr:row>
      <xdr:rowOff>153378</xdr:rowOff>
    </xdr:to>
    <xdr:sp macro="" textlink="">
      <xdr:nvSpPr>
        <xdr:cNvPr id="213" name="円/楕円 212"/>
        <xdr:cNvSpPr/>
      </xdr:nvSpPr>
      <xdr:spPr>
        <a:xfrm>
          <a:off x="4064000" y="139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163555</xdr:rowOff>
    </xdr:from>
    <xdr:ext cx="736600" cy="259045"/>
    <xdr:sp macro="" textlink="">
      <xdr:nvSpPr>
        <xdr:cNvPr id="214" name="テキスト ボックス 213"/>
        <xdr:cNvSpPr txBox="1"/>
      </xdr:nvSpPr>
      <xdr:spPr>
        <a:xfrm>
          <a:off x="3733800" y="1370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105873</xdr:rowOff>
    </xdr:from>
    <xdr:to>
      <xdr:col>4</xdr:col>
      <xdr:colOff>533400</xdr:colOff>
      <xdr:row>82</xdr:row>
      <xdr:rowOff>36023</xdr:rowOff>
    </xdr:to>
    <xdr:sp macro="" textlink="">
      <xdr:nvSpPr>
        <xdr:cNvPr id="215" name="円/楕円 214"/>
        <xdr:cNvSpPr/>
      </xdr:nvSpPr>
      <xdr:spPr>
        <a:xfrm>
          <a:off x="3175000" y="1399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46200</xdr:rowOff>
    </xdr:from>
    <xdr:ext cx="762000" cy="259045"/>
    <xdr:sp macro="" textlink="">
      <xdr:nvSpPr>
        <xdr:cNvPr id="216" name="テキスト ボックス 215"/>
        <xdr:cNvSpPr txBox="1"/>
      </xdr:nvSpPr>
      <xdr:spPr>
        <a:xfrm>
          <a:off x="2844800" y="1376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121630</xdr:rowOff>
    </xdr:from>
    <xdr:to>
      <xdr:col>3</xdr:col>
      <xdr:colOff>330200</xdr:colOff>
      <xdr:row>82</xdr:row>
      <xdr:rowOff>51780</xdr:rowOff>
    </xdr:to>
    <xdr:sp macro="" textlink="">
      <xdr:nvSpPr>
        <xdr:cNvPr id="217" name="円/楕円 216"/>
        <xdr:cNvSpPr/>
      </xdr:nvSpPr>
      <xdr:spPr>
        <a:xfrm>
          <a:off x="2286000" y="140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61957</xdr:rowOff>
    </xdr:from>
    <xdr:ext cx="762000" cy="259045"/>
    <xdr:sp macro="" textlink="">
      <xdr:nvSpPr>
        <xdr:cNvPr id="218" name="テキスト ボックス 217"/>
        <xdr:cNvSpPr txBox="1"/>
      </xdr:nvSpPr>
      <xdr:spPr>
        <a:xfrm>
          <a:off x="1955800" y="1377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28897</xdr:rowOff>
    </xdr:from>
    <xdr:to>
      <xdr:col>2</xdr:col>
      <xdr:colOff>127000</xdr:colOff>
      <xdr:row>81</xdr:row>
      <xdr:rowOff>130497</xdr:rowOff>
    </xdr:to>
    <xdr:sp macro="" textlink="">
      <xdr:nvSpPr>
        <xdr:cNvPr id="219" name="円/楕円 218"/>
        <xdr:cNvSpPr/>
      </xdr:nvSpPr>
      <xdr:spPr>
        <a:xfrm>
          <a:off x="1397000" y="139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140674</xdr:rowOff>
    </xdr:from>
    <xdr:ext cx="762000" cy="259045"/>
    <xdr:sp macro="" textlink="">
      <xdr:nvSpPr>
        <xdr:cNvPr id="220" name="テキスト ボックス 219"/>
        <xdr:cNvSpPr txBox="1"/>
      </xdr:nvSpPr>
      <xdr:spPr>
        <a:xfrm>
          <a:off x="1066800" y="1368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昨年度に引き続き類似団体、全国平均値を下回る結果となった。これは、職階級制の見直しによる影響が大きい。</a:t>
          </a:r>
          <a:endParaRPr kumimoji="1" lang="en-US" altLang="ja-JP" sz="1300">
            <a:latin typeface="ＭＳ Ｐゴシック"/>
          </a:endParaRPr>
        </a:p>
        <a:p>
          <a:r>
            <a:rPr kumimoji="1" lang="ja-JP" altLang="en-US" sz="1300">
              <a:latin typeface="ＭＳ Ｐゴシック"/>
            </a:rPr>
            <a:t>　今後も地域の実情に応じた適正な給与体系の構築に努める。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88</xdr:row>
      <xdr:rowOff>48261</xdr:rowOff>
    </xdr:to>
    <xdr:cxnSp macro="">
      <xdr:nvCxnSpPr>
        <xdr:cNvPr id="256" name="直線コネクタ 255"/>
        <xdr:cNvCxnSpPr/>
      </xdr:nvCxnSpPr>
      <xdr:spPr>
        <a:xfrm flipV="1">
          <a:off x="16179800" y="14570529"/>
          <a:ext cx="838200" cy="56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55155</xdr:rowOff>
    </xdr:to>
    <xdr:cxnSp macro="">
      <xdr:nvCxnSpPr>
        <xdr:cNvPr id="259" name="直線コネクタ 258"/>
        <xdr:cNvCxnSpPr/>
      </xdr:nvCxnSpPr>
      <xdr:spPr>
        <a:xfrm flipV="1">
          <a:off x="15290800" y="1513586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52432</xdr:rowOff>
    </xdr:from>
    <xdr:to>
      <xdr:col>22</xdr:col>
      <xdr:colOff>203200</xdr:colOff>
      <xdr:row>88</xdr:row>
      <xdr:rowOff>55155</xdr:rowOff>
    </xdr:to>
    <xdr:cxnSp macro="">
      <xdr:nvCxnSpPr>
        <xdr:cNvPr id="262" name="直線コネクタ 261"/>
        <xdr:cNvCxnSpPr/>
      </xdr:nvCxnSpPr>
      <xdr:spPr>
        <a:xfrm>
          <a:off x="14401800" y="14625682"/>
          <a:ext cx="889000" cy="5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85</xdr:row>
      <xdr:rowOff>52432</xdr:rowOff>
    </xdr:to>
    <xdr:cxnSp macro="">
      <xdr:nvCxnSpPr>
        <xdr:cNvPr id="265" name="直線コネクタ 264"/>
        <xdr:cNvCxnSpPr/>
      </xdr:nvCxnSpPr>
      <xdr:spPr>
        <a:xfrm>
          <a:off x="13512800" y="14625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5" name="円/楕円 274"/>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134456</xdr:rowOff>
    </xdr:from>
    <xdr:ext cx="762000" cy="259045"/>
    <xdr:sp macro="" textlink="">
      <xdr:nvSpPr>
        <xdr:cNvPr id="276"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7" name="円/楕円 276"/>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109238</xdr:rowOff>
    </xdr:from>
    <xdr:ext cx="736600" cy="259045"/>
    <xdr:sp macro="" textlink="">
      <xdr:nvSpPr>
        <xdr:cNvPr id="278" name="テキスト ボックス 277"/>
        <xdr:cNvSpPr txBox="1"/>
      </xdr:nvSpPr>
      <xdr:spPr>
        <a:xfrm>
          <a:off x="15798800" y="1485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4355</xdr:rowOff>
    </xdr:from>
    <xdr:to>
      <xdr:col>22</xdr:col>
      <xdr:colOff>254000</xdr:colOff>
      <xdr:row>88</xdr:row>
      <xdr:rowOff>105955</xdr:rowOff>
    </xdr:to>
    <xdr:sp macro="" textlink="">
      <xdr:nvSpPr>
        <xdr:cNvPr id="279" name="円/楕円 278"/>
        <xdr:cNvSpPr/>
      </xdr:nvSpPr>
      <xdr:spPr>
        <a:xfrm>
          <a:off x="15240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116132</xdr:rowOff>
    </xdr:from>
    <xdr:ext cx="762000" cy="259045"/>
    <xdr:sp macro="" textlink="">
      <xdr:nvSpPr>
        <xdr:cNvPr id="280" name="テキスト ボックス 279"/>
        <xdr:cNvSpPr txBox="1"/>
      </xdr:nvSpPr>
      <xdr:spPr>
        <a:xfrm>
          <a:off x="14909800" y="148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1632</xdr:rowOff>
    </xdr:from>
    <xdr:to>
      <xdr:col>21</xdr:col>
      <xdr:colOff>50800</xdr:colOff>
      <xdr:row>85</xdr:row>
      <xdr:rowOff>103232</xdr:rowOff>
    </xdr:to>
    <xdr:sp macro="" textlink="">
      <xdr:nvSpPr>
        <xdr:cNvPr id="281" name="円/楕円 280"/>
        <xdr:cNvSpPr/>
      </xdr:nvSpPr>
      <xdr:spPr>
        <a:xfrm>
          <a:off x="14351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113409</xdr:rowOff>
    </xdr:from>
    <xdr:ext cx="762000" cy="259045"/>
    <xdr:sp macro="" textlink="">
      <xdr:nvSpPr>
        <xdr:cNvPr id="282" name="テキスト ボックス 281"/>
        <xdr:cNvSpPr txBox="1"/>
      </xdr:nvSpPr>
      <xdr:spPr>
        <a:xfrm>
          <a:off x="14020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83" name="円/楕円 282"/>
        <xdr:cNvSpPr/>
      </xdr:nvSpPr>
      <xdr:spPr>
        <a:xfrm>
          <a:off x="13462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84" name="テキスト ボックス 283"/>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勧奨退職や退職者不補充による新規採用抑制策により減少傾向にあり、類似団体平均を下回ってい るが、全国・県平均は依然として上回っている。</a:t>
          </a:r>
          <a:endParaRPr lang="en-US" altLang="ja-JP" sz="1400"/>
        </a:p>
        <a:p>
          <a:pPr marL="0" marR="0" indent="0" defTabSz="914400" eaLnBrk="1" fontAlgn="auto" latinLnBrk="0" hangingPunct="1">
            <a:lnSpc>
              <a:spcPct val="100000"/>
            </a:lnSpc>
            <a:spcBef>
              <a:spcPts val="0"/>
            </a:spcBef>
            <a:spcAft>
              <a:spcPts val="0"/>
            </a:spcAft>
            <a:buClrTx/>
            <a:buSzTx/>
            <a:buFontTx/>
            <a:buNone/>
            <a:tabLst/>
            <a:defRPr/>
          </a:pPr>
          <a:r>
            <a:rPr lang="ja-JP" altLang="en-US" sz="1400"/>
            <a:t>　引き続き、</a:t>
          </a:r>
          <a:r>
            <a:rPr lang="ja-JP" altLang="ja-JP" sz="1400">
              <a:solidFill>
                <a:schemeClr val="dk1"/>
              </a:solidFill>
              <a:effectLst/>
              <a:latin typeface="+mn-lt"/>
              <a:ea typeface="+mn-ea"/>
              <a:cs typeface="+mn-cs"/>
            </a:rPr>
            <a:t>事務委託</a:t>
          </a:r>
          <a:r>
            <a:rPr lang="ja-JP" altLang="en-US" sz="1400">
              <a:solidFill>
                <a:schemeClr val="dk1"/>
              </a:solidFill>
              <a:effectLst/>
              <a:latin typeface="+mn-lt"/>
              <a:ea typeface="+mn-ea"/>
              <a:cs typeface="+mn-cs"/>
            </a:rPr>
            <a:t>や施設の</a:t>
          </a:r>
          <a:r>
            <a:rPr lang="ja-JP" altLang="ja-JP" sz="1400">
              <a:solidFill>
                <a:schemeClr val="dk1"/>
              </a:solidFill>
              <a:effectLst/>
              <a:latin typeface="+mn-lt"/>
              <a:ea typeface="+mn-ea"/>
              <a:cs typeface="+mn-cs"/>
            </a:rPr>
            <a:t>民営化</a:t>
          </a:r>
          <a:r>
            <a:rPr lang="ja-JP" altLang="en-US" sz="1400">
              <a:solidFill>
                <a:schemeClr val="dk1"/>
              </a:solidFill>
              <a:effectLst/>
              <a:latin typeface="+mn-lt"/>
              <a:ea typeface="+mn-ea"/>
              <a:cs typeface="+mn-cs"/>
            </a:rPr>
            <a:t>を含めた検証を実施し、</a:t>
          </a:r>
          <a:r>
            <a:rPr lang="ja-JP" altLang="en-US" sz="1400"/>
            <a:t>適正な定員管理に努める。　</a:t>
          </a:r>
          <a:endParaRPr lang="en-US" altLang="ja-JP" sz="1400"/>
        </a:p>
        <a:p>
          <a:r>
            <a:rPr kumimoji="1" lang="ja-JP" altLang="en-US" sz="1400">
              <a:latin typeface="ＭＳ Ｐゴシック"/>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124218</xdr:rowOff>
    </xdr:from>
    <xdr:to>
      <xdr:col>24</xdr:col>
      <xdr:colOff>558800</xdr:colOff>
      <xdr:row>60</xdr:row>
      <xdr:rowOff>127665</xdr:rowOff>
    </xdr:to>
    <xdr:cxnSp macro="">
      <xdr:nvCxnSpPr>
        <xdr:cNvPr id="321" name="直線コネクタ 320"/>
        <xdr:cNvCxnSpPr/>
      </xdr:nvCxnSpPr>
      <xdr:spPr>
        <a:xfrm flipV="1">
          <a:off x="16179800" y="1041121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127665</xdr:rowOff>
    </xdr:from>
    <xdr:to>
      <xdr:col>23</xdr:col>
      <xdr:colOff>406400</xdr:colOff>
      <xdr:row>60</xdr:row>
      <xdr:rowOff>133410</xdr:rowOff>
    </xdr:to>
    <xdr:cxnSp macro="">
      <xdr:nvCxnSpPr>
        <xdr:cNvPr id="324" name="直線コネクタ 323"/>
        <xdr:cNvCxnSpPr/>
      </xdr:nvCxnSpPr>
      <xdr:spPr>
        <a:xfrm flipV="1">
          <a:off x="15290800" y="1041466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131112</xdr:rowOff>
    </xdr:from>
    <xdr:to>
      <xdr:col>22</xdr:col>
      <xdr:colOff>203200</xdr:colOff>
      <xdr:row>60</xdr:row>
      <xdr:rowOff>133410</xdr:rowOff>
    </xdr:to>
    <xdr:cxnSp macro="">
      <xdr:nvCxnSpPr>
        <xdr:cNvPr id="327" name="直線コネクタ 326"/>
        <xdr:cNvCxnSpPr/>
      </xdr:nvCxnSpPr>
      <xdr:spPr>
        <a:xfrm>
          <a:off x="14401800" y="1041811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131112</xdr:rowOff>
    </xdr:from>
    <xdr:to>
      <xdr:col>21</xdr:col>
      <xdr:colOff>0</xdr:colOff>
      <xdr:row>60</xdr:row>
      <xdr:rowOff>152944</xdr:rowOff>
    </xdr:to>
    <xdr:cxnSp macro="">
      <xdr:nvCxnSpPr>
        <xdr:cNvPr id="330" name="直線コネクタ 329"/>
        <xdr:cNvCxnSpPr/>
      </xdr:nvCxnSpPr>
      <xdr:spPr>
        <a:xfrm flipV="1">
          <a:off x="13512800" y="1041811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73418</xdr:rowOff>
    </xdr:from>
    <xdr:to>
      <xdr:col>24</xdr:col>
      <xdr:colOff>609600</xdr:colOff>
      <xdr:row>61</xdr:row>
      <xdr:rowOff>3568</xdr:rowOff>
    </xdr:to>
    <xdr:sp macro="" textlink="">
      <xdr:nvSpPr>
        <xdr:cNvPr id="340" name="円/楕円 339"/>
        <xdr:cNvSpPr/>
      </xdr:nvSpPr>
      <xdr:spPr>
        <a:xfrm>
          <a:off x="169672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89945</xdr:rowOff>
    </xdr:from>
    <xdr:ext cx="762000" cy="259045"/>
    <xdr:sp macro="" textlink="">
      <xdr:nvSpPr>
        <xdr:cNvPr id="341" name="定員管理の状況該当値テキスト"/>
        <xdr:cNvSpPr txBox="1"/>
      </xdr:nvSpPr>
      <xdr:spPr>
        <a:xfrm>
          <a:off x="17106900" y="102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76865</xdr:rowOff>
    </xdr:from>
    <xdr:to>
      <xdr:col>23</xdr:col>
      <xdr:colOff>457200</xdr:colOff>
      <xdr:row>61</xdr:row>
      <xdr:rowOff>7015</xdr:rowOff>
    </xdr:to>
    <xdr:sp macro="" textlink="">
      <xdr:nvSpPr>
        <xdr:cNvPr id="342" name="円/楕円 341"/>
        <xdr:cNvSpPr/>
      </xdr:nvSpPr>
      <xdr:spPr>
        <a:xfrm>
          <a:off x="16129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17192</xdr:rowOff>
    </xdr:from>
    <xdr:ext cx="736600" cy="259045"/>
    <xdr:sp macro="" textlink="">
      <xdr:nvSpPr>
        <xdr:cNvPr id="343" name="テキスト ボックス 342"/>
        <xdr:cNvSpPr txBox="1"/>
      </xdr:nvSpPr>
      <xdr:spPr>
        <a:xfrm>
          <a:off x="15798800" y="1013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82610</xdr:rowOff>
    </xdr:from>
    <xdr:to>
      <xdr:col>22</xdr:col>
      <xdr:colOff>254000</xdr:colOff>
      <xdr:row>61</xdr:row>
      <xdr:rowOff>12760</xdr:rowOff>
    </xdr:to>
    <xdr:sp macro="" textlink="">
      <xdr:nvSpPr>
        <xdr:cNvPr id="344" name="円/楕円 343"/>
        <xdr:cNvSpPr/>
      </xdr:nvSpPr>
      <xdr:spPr>
        <a:xfrm>
          <a:off x="15240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22937</xdr:rowOff>
    </xdr:from>
    <xdr:ext cx="762000" cy="259045"/>
    <xdr:sp macro="" textlink="">
      <xdr:nvSpPr>
        <xdr:cNvPr id="345" name="テキスト ボックス 344"/>
        <xdr:cNvSpPr txBox="1"/>
      </xdr:nvSpPr>
      <xdr:spPr>
        <a:xfrm>
          <a:off x="14909800" y="101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80312</xdr:rowOff>
    </xdr:from>
    <xdr:to>
      <xdr:col>21</xdr:col>
      <xdr:colOff>50800</xdr:colOff>
      <xdr:row>61</xdr:row>
      <xdr:rowOff>10462</xdr:rowOff>
    </xdr:to>
    <xdr:sp macro="" textlink="">
      <xdr:nvSpPr>
        <xdr:cNvPr id="346" name="円/楕円 345"/>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20639</xdr:rowOff>
    </xdr:from>
    <xdr:ext cx="762000" cy="259045"/>
    <xdr:sp macro="" textlink="">
      <xdr:nvSpPr>
        <xdr:cNvPr id="347" name="テキスト ボックス 346"/>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102144</xdr:rowOff>
    </xdr:from>
    <xdr:to>
      <xdr:col>19</xdr:col>
      <xdr:colOff>533400</xdr:colOff>
      <xdr:row>61</xdr:row>
      <xdr:rowOff>32294</xdr:rowOff>
    </xdr:to>
    <xdr:sp macro="" textlink="">
      <xdr:nvSpPr>
        <xdr:cNvPr id="348" name="円/楕円 347"/>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42471</xdr:rowOff>
    </xdr:from>
    <xdr:ext cx="762000" cy="259045"/>
    <xdr:sp macro="" textlink="">
      <xdr:nvSpPr>
        <xdr:cNvPr id="349" name="テキスト ボックス 348"/>
        <xdr:cNvSpPr txBox="1"/>
      </xdr:nvSpPr>
      <xdr:spPr>
        <a:xfrm>
          <a:off x="13131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類似団体を下回ったものの県平均値と比較すると高い状況にある。過去の起債の抑制により比率は減少傾向にはある。</a:t>
          </a:r>
          <a:endParaRPr kumimoji="1" lang="en-US" altLang="ja-JP" sz="1300">
            <a:latin typeface="ＭＳ Ｐゴシック"/>
          </a:endParaRPr>
        </a:p>
        <a:p>
          <a:r>
            <a:rPr kumimoji="1" lang="ja-JP" altLang="en-US" sz="1300">
              <a:latin typeface="ＭＳ Ｐゴシック"/>
            </a:rPr>
            <a:t>　しかし、今後は公営企業を含めた施設や設備の更新・整備による新規発行も見込まれるため、歳入確保対策を講じるとともに過疎対策事業債の有効活用により比率への影響を最小限に抑える必要がある。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49106</xdr:rowOff>
    </xdr:from>
    <xdr:to>
      <xdr:col>24</xdr:col>
      <xdr:colOff>558800</xdr:colOff>
      <xdr:row>39</xdr:row>
      <xdr:rowOff>129540</xdr:rowOff>
    </xdr:to>
    <xdr:cxnSp macro="">
      <xdr:nvCxnSpPr>
        <xdr:cNvPr id="384" name="直線コネクタ 383"/>
        <xdr:cNvCxnSpPr/>
      </xdr:nvCxnSpPr>
      <xdr:spPr>
        <a:xfrm flipV="1">
          <a:off x="16179800" y="673565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5"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102870</xdr:rowOff>
    </xdr:to>
    <xdr:cxnSp macro="">
      <xdr:nvCxnSpPr>
        <xdr:cNvPr id="387" name="直線コネクタ 386"/>
        <xdr:cNvCxnSpPr/>
      </xdr:nvCxnSpPr>
      <xdr:spPr>
        <a:xfrm flipV="1">
          <a:off x="15290800" y="681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9" name="テキスト ボックス 388"/>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116417</xdr:rowOff>
    </xdr:to>
    <xdr:cxnSp macro="">
      <xdr:nvCxnSpPr>
        <xdr:cNvPr id="390" name="直線コネクタ 389"/>
        <xdr:cNvCxnSpPr/>
      </xdr:nvCxnSpPr>
      <xdr:spPr>
        <a:xfrm flipV="1">
          <a:off x="14401800" y="696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42</xdr:row>
      <xdr:rowOff>97790</xdr:rowOff>
    </xdr:to>
    <xdr:cxnSp macro="">
      <xdr:nvCxnSpPr>
        <xdr:cNvPr id="393" name="直線コネクタ 392"/>
        <xdr:cNvCxnSpPr/>
      </xdr:nvCxnSpPr>
      <xdr:spPr>
        <a:xfrm flipV="1">
          <a:off x="13512800" y="71458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169756</xdr:rowOff>
    </xdr:from>
    <xdr:to>
      <xdr:col>24</xdr:col>
      <xdr:colOff>609600</xdr:colOff>
      <xdr:row>39</xdr:row>
      <xdr:rowOff>99906</xdr:rowOff>
    </xdr:to>
    <xdr:sp macro="" textlink="">
      <xdr:nvSpPr>
        <xdr:cNvPr id="403" name="円/楕円 402"/>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14833</xdr:rowOff>
    </xdr:from>
    <xdr:ext cx="762000" cy="259045"/>
    <xdr:sp macro="" textlink="">
      <xdr:nvSpPr>
        <xdr:cNvPr id="404"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5" name="円/楕円 404"/>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6" name="テキスト ボックス 405"/>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7" name="円/楕円 406"/>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408" name="テキスト ボックス 407"/>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9" name="円/楕円 408"/>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410" name="テキスト ボックス 409"/>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11" name="円/楕円 410"/>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412" name="テキスト ボックス 41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類似団体平均値、全国及び県平均値を上回っている。これは、町内小中学校校舎改修事業に伴う地方債の新規発行が主な要因である。</a:t>
          </a:r>
          <a:endParaRPr kumimoji="1" lang="en-US" altLang="ja-JP" sz="1300">
            <a:latin typeface="ＭＳ Ｐゴシック"/>
          </a:endParaRPr>
        </a:p>
        <a:p>
          <a:r>
            <a:rPr kumimoji="1" lang="ja-JP" altLang="en-US" sz="1300">
              <a:latin typeface="ＭＳ Ｐゴシック"/>
            </a:rPr>
            <a:t>　今後も施設の更新・整備が想定されるが、公共施設等総合管理計画 を策定し、既存施設の廃止も含めた見直しを行い、負担の平準化と過剰投資を抑制する。</a:t>
          </a:r>
          <a:endParaRPr kumimoji="1" lang="en-US" altLang="ja-JP" sz="1300">
            <a:latin typeface="ＭＳ Ｐゴシック"/>
          </a:endParaRPr>
        </a:p>
        <a:p>
          <a:r>
            <a:rPr kumimoji="1" lang="ja-JP" altLang="en-US" sz="1300">
              <a:latin typeface="ＭＳ Ｐゴシック"/>
            </a:rPr>
            <a:t>　また、基金の増額を図るとともに地方債発行においても過疎対策事業債の有効活用を含め、将来負担への影響を最小限に留めるよう努める。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117272</xdr:rowOff>
    </xdr:from>
    <xdr:to>
      <xdr:col>24</xdr:col>
      <xdr:colOff>558800</xdr:colOff>
      <xdr:row>16</xdr:row>
      <xdr:rowOff>18694</xdr:rowOff>
    </xdr:to>
    <xdr:cxnSp macro="">
      <xdr:nvCxnSpPr>
        <xdr:cNvPr id="444" name="直線コネクタ 443"/>
        <xdr:cNvCxnSpPr/>
      </xdr:nvCxnSpPr>
      <xdr:spPr>
        <a:xfrm>
          <a:off x="16179800" y="2689022"/>
          <a:ext cx="8382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117272</xdr:rowOff>
    </xdr:from>
    <xdr:to>
      <xdr:col>23</xdr:col>
      <xdr:colOff>406400</xdr:colOff>
      <xdr:row>15</xdr:row>
      <xdr:rowOff>138506</xdr:rowOff>
    </xdr:to>
    <xdr:cxnSp macro="">
      <xdr:nvCxnSpPr>
        <xdr:cNvPr id="447" name="直線コネクタ 446"/>
        <xdr:cNvCxnSpPr/>
      </xdr:nvCxnSpPr>
      <xdr:spPr>
        <a:xfrm flipV="1">
          <a:off x="15290800" y="2689022"/>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55719</xdr:rowOff>
    </xdr:from>
    <xdr:ext cx="736600" cy="259045"/>
    <xdr:sp macro="" textlink="">
      <xdr:nvSpPr>
        <xdr:cNvPr id="449" name="テキスト ボックス 448"/>
        <xdr:cNvSpPr txBox="1"/>
      </xdr:nvSpPr>
      <xdr:spPr>
        <a:xfrm>
          <a:off x="15798800" y="279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138506</xdr:rowOff>
    </xdr:from>
    <xdr:to>
      <xdr:col>22</xdr:col>
      <xdr:colOff>203200</xdr:colOff>
      <xdr:row>16</xdr:row>
      <xdr:rowOff>41859</xdr:rowOff>
    </xdr:to>
    <xdr:cxnSp macro="">
      <xdr:nvCxnSpPr>
        <xdr:cNvPr id="450" name="直線コネクタ 449"/>
        <xdr:cNvCxnSpPr/>
      </xdr:nvCxnSpPr>
      <xdr:spPr>
        <a:xfrm flipV="1">
          <a:off x="14401800" y="271025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52" name="テキスト ボックス 451"/>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41859</xdr:rowOff>
    </xdr:from>
    <xdr:to>
      <xdr:col>21</xdr:col>
      <xdr:colOff>0</xdr:colOff>
      <xdr:row>17</xdr:row>
      <xdr:rowOff>14224</xdr:rowOff>
    </xdr:to>
    <xdr:cxnSp macro="">
      <xdr:nvCxnSpPr>
        <xdr:cNvPr id="453" name="直線コネクタ 452"/>
        <xdr:cNvCxnSpPr/>
      </xdr:nvCxnSpPr>
      <xdr:spPr>
        <a:xfrm flipV="1">
          <a:off x="13512800" y="2785059"/>
          <a:ext cx="889000" cy="1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111218</xdr:rowOff>
    </xdr:from>
    <xdr:ext cx="762000" cy="259045"/>
    <xdr:sp macro="" textlink="">
      <xdr:nvSpPr>
        <xdr:cNvPr id="455" name="テキスト ボックス 454"/>
        <xdr:cNvSpPr txBox="1"/>
      </xdr:nvSpPr>
      <xdr:spPr>
        <a:xfrm>
          <a:off x="14020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7" name="テキスト ボックス 456"/>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139344</xdr:rowOff>
    </xdr:from>
    <xdr:to>
      <xdr:col>24</xdr:col>
      <xdr:colOff>609600</xdr:colOff>
      <xdr:row>16</xdr:row>
      <xdr:rowOff>69494</xdr:rowOff>
    </xdr:to>
    <xdr:sp macro="" textlink="">
      <xdr:nvSpPr>
        <xdr:cNvPr id="463" name="円/楕円 462"/>
        <xdr:cNvSpPr/>
      </xdr:nvSpPr>
      <xdr:spPr>
        <a:xfrm>
          <a:off x="16967200" y="27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111421</xdr:rowOff>
    </xdr:from>
    <xdr:ext cx="762000" cy="259045"/>
    <xdr:sp macro="" textlink="">
      <xdr:nvSpPr>
        <xdr:cNvPr id="464" name="将来負担の状況該当値テキスト"/>
        <xdr:cNvSpPr txBox="1"/>
      </xdr:nvSpPr>
      <xdr:spPr>
        <a:xfrm>
          <a:off x="17106900" y="26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66472</xdr:rowOff>
    </xdr:from>
    <xdr:to>
      <xdr:col>23</xdr:col>
      <xdr:colOff>457200</xdr:colOff>
      <xdr:row>15</xdr:row>
      <xdr:rowOff>168072</xdr:rowOff>
    </xdr:to>
    <xdr:sp macro="" textlink="">
      <xdr:nvSpPr>
        <xdr:cNvPr id="465" name="円/楕円 464"/>
        <xdr:cNvSpPr/>
      </xdr:nvSpPr>
      <xdr:spPr>
        <a:xfrm>
          <a:off x="16129000" y="26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6799</xdr:rowOff>
    </xdr:from>
    <xdr:ext cx="736600" cy="259045"/>
    <xdr:sp macro="" textlink="">
      <xdr:nvSpPr>
        <xdr:cNvPr id="466" name="テキスト ボックス 465"/>
        <xdr:cNvSpPr txBox="1"/>
      </xdr:nvSpPr>
      <xdr:spPr>
        <a:xfrm>
          <a:off x="15798800" y="240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87706</xdr:rowOff>
    </xdr:from>
    <xdr:to>
      <xdr:col>22</xdr:col>
      <xdr:colOff>254000</xdr:colOff>
      <xdr:row>16</xdr:row>
      <xdr:rowOff>17856</xdr:rowOff>
    </xdr:to>
    <xdr:sp macro="" textlink="">
      <xdr:nvSpPr>
        <xdr:cNvPr id="467" name="円/楕円 466"/>
        <xdr:cNvSpPr/>
      </xdr:nvSpPr>
      <xdr:spPr>
        <a:xfrm>
          <a:off x="15240000" y="26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28033</xdr:rowOff>
    </xdr:from>
    <xdr:ext cx="762000" cy="259045"/>
    <xdr:sp macro="" textlink="">
      <xdr:nvSpPr>
        <xdr:cNvPr id="468" name="テキスト ボックス 467"/>
        <xdr:cNvSpPr txBox="1"/>
      </xdr:nvSpPr>
      <xdr:spPr>
        <a:xfrm>
          <a:off x="14909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162509</xdr:rowOff>
    </xdr:from>
    <xdr:to>
      <xdr:col>21</xdr:col>
      <xdr:colOff>50800</xdr:colOff>
      <xdr:row>16</xdr:row>
      <xdr:rowOff>92659</xdr:rowOff>
    </xdr:to>
    <xdr:sp macro="" textlink="">
      <xdr:nvSpPr>
        <xdr:cNvPr id="469" name="円/楕円 468"/>
        <xdr:cNvSpPr/>
      </xdr:nvSpPr>
      <xdr:spPr>
        <a:xfrm>
          <a:off x="14351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70" name="テキスト ボックス 469"/>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134874</xdr:rowOff>
    </xdr:from>
    <xdr:to>
      <xdr:col>19</xdr:col>
      <xdr:colOff>533400</xdr:colOff>
      <xdr:row>17</xdr:row>
      <xdr:rowOff>65024</xdr:rowOff>
    </xdr:to>
    <xdr:sp macro="" textlink="">
      <xdr:nvSpPr>
        <xdr:cNvPr id="471" name="円/楕円 470"/>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75201</xdr:rowOff>
    </xdr:from>
    <xdr:ext cx="762000" cy="259045"/>
    <xdr:sp macro="" textlink="">
      <xdr:nvSpPr>
        <xdr:cNvPr id="472" name="テキスト ボックス 471"/>
        <xdr:cNvSpPr txBox="1"/>
      </xdr:nvSpPr>
      <xdr:spPr>
        <a:xfrm>
          <a:off x="13131800" y="26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11,123
11,114
102.33
7,122,235
6,958,698
120,490
3,378,231
5,690,015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減少傾向にはあるものの類似団体、全国、県平均を上回る結果となった。ラスパイレス指数は低い傾向にあるため、引き続き</a:t>
          </a:r>
          <a:r>
            <a:rPr lang="ja-JP" altLang="ja-JP" sz="1400">
              <a:solidFill>
                <a:schemeClr val="dk1"/>
              </a:solidFill>
              <a:effectLst/>
              <a:latin typeface="+mn-lt"/>
              <a:ea typeface="+mn-ea"/>
              <a:cs typeface="+mn-cs"/>
            </a:rPr>
            <a:t>事務委託や施設の民営化を含めた検証を実施し、適正な定員管理</a:t>
          </a:r>
          <a:r>
            <a:rPr lang="ja-JP" altLang="en-US" sz="1400">
              <a:solidFill>
                <a:schemeClr val="dk1"/>
              </a:solidFill>
              <a:effectLst/>
              <a:latin typeface="+mn-lt"/>
              <a:ea typeface="+mn-ea"/>
              <a:cs typeface="+mn-cs"/>
            </a:rPr>
            <a:t>と人件費の抑制に努める。</a:t>
          </a:r>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50800</xdr:rowOff>
    </xdr:to>
    <xdr:cxnSp macro="">
      <xdr:nvCxnSpPr>
        <xdr:cNvPr id="65" name="直線コネクタ 64"/>
        <xdr:cNvCxnSpPr/>
      </xdr:nvCxnSpPr>
      <xdr:spPr>
        <a:xfrm flipV="1">
          <a:off x="3987800" y="687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50800</xdr:rowOff>
    </xdr:from>
    <xdr:to>
      <xdr:col>5</xdr:col>
      <xdr:colOff>549275</xdr:colOff>
      <xdr:row>40</xdr:row>
      <xdr:rowOff>134620</xdr:rowOff>
    </xdr:to>
    <xdr:cxnSp macro="">
      <xdr:nvCxnSpPr>
        <xdr:cNvPr id="68" name="直線コネクタ 67"/>
        <xdr:cNvCxnSpPr/>
      </xdr:nvCxnSpPr>
      <xdr:spPr>
        <a:xfrm flipV="1">
          <a:off x="3098800" y="6908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134620</xdr:rowOff>
    </xdr:from>
    <xdr:to>
      <xdr:col>4</xdr:col>
      <xdr:colOff>346075</xdr:colOff>
      <xdr:row>40</xdr:row>
      <xdr:rowOff>157480</xdr:rowOff>
    </xdr:to>
    <xdr:cxnSp macro="">
      <xdr:nvCxnSpPr>
        <xdr:cNvPr id="71" name="直線コネクタ 70"/>
        <xdr:cNvCxnSpPr/>
      </xdr:nvCxnSpPr>
      <xdr:spPr>
        <a:xfrm flipV="1">
          <a:off x="2209800" y="699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157480</xdr:rowOff>
    </xdr:from>
    <xdr:to>
      <xdr:col>3</xdr:col>
      <xdr:colOff>142875</xdr:colOff>
      <xdr:row>42</xdr:row>
      <xdr:rowOff>27940</xdr:rowOff>
    </xdr:to>
    <xdr:cxnSp macro="">
      <xdr:nvCxnSpPr>
        <xdr:cNvPr id="74" name="直線コネクタ 73"/>
        <xdr:cNvCxnSpPr/>
      </xdr:nvCxnSpPr>
      <xdr:spPr>
        <a:xfrm flipV="1">
          <a:off x="1320800" y="70154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4" name="円/楕円 83"/>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5"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6" name="円/楕円 85"/>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7" name="テキスト ボックス 86"/>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83820</xdr:rowOff>
    </xdr:from>
    <xdr:to>
      <xdr:col>4</xdr:col>
      <xdr:colOff>396875</xdr:colOff>
      <xdr:row>41</xdr:row>
      <xdr:rowOff>13970</xdr:rowOff>
    </xdr:to>
    <xdr:sp macro="" textlink="">
      <xdr:nvSpPr>
        <xdr:cNvPr id="88" name="円/楕円 87"/>
        <xdr:cNvSpPr/>
      </xdr:nvSpPr>
      <xdr:spPr>
        <a:xfrm>
          <a:off x="3048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170197</xdr:rowOff>
    </xdr:from>
    <xdr:ext cx="762000" cy="259045"/>
    <xdr:sp macro="" textlink="">
      <xdr:nvSpPr>
        <xdr:cNvPr id="89" name="テキスト ボックス 88"/>
        <xdr:cNvSpPr txBox="1"/>
      </xdr:nvSpPr>
      <xdr:spPr>
        <a:xfrm>
          <a:off x="2717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90" name="円/楕円 89"/>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1" name="テキスト ボックス 90"/>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148590</xdr:rowOff>
    </xdr:from>
    <xdr:to>
      <xdr:col>1</xdr:col>
      <xdr:colOff>676275</xdr:colOff>
      <xdr:row>42</xdr:row>
      <xdr:rowOff>78740</xdr:rowOff>
    </xdr:to>
    <xdr:sp macro="" textlink="">
      <xdr:nvSpPr>
        <xdr:cNvPr id="92" name="円/楕円 91"/>
        <xdr:cNvSpPr/>
      </xdr:nvSpPr>
      <xdr:spPr>
        <a:xfrm>
          <a:off x="1270000" y="71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63517</xdr:rowOff>
    </xdr:from>
    <xdr:ext cx="762000" cy="259045"/>
    <xdr:sp macro="" textlink="">
      <xdr:nvSpPr>
        <xdr:cNvPr id="93" name="テキスト ボックス 92"/>
        <xdr:cNvSpPr txBox="1"/>
      </xdr:nvSpPr>
      <xdr:spPr>
        <a:xfrm>
          <a:off x="9398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類似団体、全国・県平均値を下回る結果となった。しかし、今後の事務事業の見直しにより民間委託等が進むことも予想されるため、引き続き抑制に努めていく。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170543</xdr:rowOff>
    </xdr:to>
    <xdr:cxnSp macro="">
      <xdr:nvCxnSpPr>
        <xdr:cNvPr id="128" name="直線コネクタ 127"/>
        <xdr:cNvCxnSpPr/>
      </xdr:nvCxnSpPr>
      <xdr:spPr>
        <a:xfrm>
          <a:off x="15671800" y="2472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72571</xdr:rowOff>
    </xdr:to>
    <xdr:cxnSp macro="">
      <xdr:nvCxnSpPr>
        <xdr:cNvPr id="131" name="直線コネクタ 130"/>
        <xdr:cNvCxnSpPr/>
      </xdr:nvCxnSpPr>
      <xdr:spPr>
        <a:xfrm>
          <a:off x="14782800" y="2374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80736</xdr:rowOff>
    </xdr:from>
    <xdr:to>
      <xdr:col>21</xdr:col>
      <xdr:colOff>361950</xdr:colOff>
      <xdr:row>13</xdr:row>
      <xdr:rowOff>146050</xdr:rowOff>
    </xdr:to>
    <xdr:cxnSp macro="">
      <xdr:nvCxnSpPr>
        <xdr:cNvPr id="134" name="直線コネクタ 133"/>
        <xdr:cNvCxnSpPr/>
      </xdr:nvCxnSpPr>
      <xdr:spPr>
        <a:xfrm>
          <a:off x="13893800" y="230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80736</xdr:rowOff>
    </xdr:from>
    <xdr:to>
      <xdr:col>20</xdr:col>
      <xdr:colOff>158750</xdr:colOff>
      <xdr:row>13</xdr:row>
      <xdr:rowOff>135164</xdr:rowOff>
    </xdr:to>
    <xdr:cxnSp macro="">
      <xdr:nvCxnSpPr>
        <xdr:cNvPr id="137" name="直線コネクタ 136"/>
        <xdr:cNvCxnSpPr/>
      </xdr:nvCxnSpPr>
      <xdr:spPr>
        <a:xfrm flipV="1">
          <a:off x="13004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119743</xdr:rowOff>
    </xdr:from>
    <xdr:to>
      <xdr:col>24</xdr:col>
      <xdr:colOff>82550</xdr:colOff>
      <xdr:row>15</xdr:row>
      <xdr:rowOff>49893</xdr:rowOff>
    </xdr:to>
    <xdr:sp macro="" textlink="">
      <xdr:nvSpPr>
        <xdr:cNvPr id="147" name="円/楕円 146"/>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136270</xdr:rowOff>
    </xdr:from>
    <xdr:ext cx="762000" cy="259045"/>
    <xdr:sp macro="" textlink="">
      <xdr:nvSpPr>
        <xdr:cNvPr id="148"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49" name="円/楕円 148"/>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0" name="テキスト ボックス 149"/>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1" name="円/楕円 150"/>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2" name="テキスト ボックス 151"/>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29936</xdr:rowOff>
    </xdr:from>
    <xdr:to>
      <xdr:col>20</xdr:col>
      <xdr:colOff>209550</xdr:colOff>
      <xdr:row>13</xdr:row>
      <xdr:rowOff>131536</xdr:rowOff>
    </xdr:to>
    <xdr:sp macro="" textlink="">
      <xdr:nvSpPr>
        <xdr:cNvPr id="153" name="円/楕円 152"/>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141713</xdr:rowOff>
    </xdr:from>
    <xdr:ext cx="762000" cy="259045"/>
    <xdr:sp macro="" textlink="">
      <xdr:nvSpPr>
        <xdr:cNvPr id="154" name="テキスト ボックス 153"/>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5" name="円/楕円 154"/>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6" name="テキスト ボックス 155"/>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全国、県平均値を下回っているものの、類似団体平均値を上回る結果となった。</a:t>
          </a:r>
          <a:endParaRPr kumimoji="1" lang="en-US" altLang="ja-JP" sz="1300">
            <a:latin typeface="ＭＳ Ｐゴシック"/>
          </a:endParaRPr>
        </a:p>
        <a:p>
          <a:r>
            <a:rPr kumimoji="1" lang="ja-JP" altLang="en-US" sz="1300">
              <a:latin typeface="ＭＳ Ｐゴシック"/>
            </a:rPr>
            <a:t>　これは、高齢者福祉、障害者福祉に係る扶助費の増加影響を受けたもので、今後も増加することが予想される。</a:t>
          </a:r>
          <a:endParaRPr kumimoji="1" lang="en-US" altLang="ja-JP" sz="1300">
            <a:latin typeface="ＭＳ Ｐゴシック"/>
          </a:endParaRPr>
        </a:p>
        <a:p>
          <a:r>
            <a:rPr kumimoji="1" lang="ja-JP" altLang="en-US" sz="1300">
              <a:latin typeface="ＭＳ Ｐゴシック"/>
            </a:rPr>
            <a:t>　将来的な負担に備え、税などの自主財源確保に努める。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88900</xdr:rowOff>
    </xdr:to>
    <xdr:cxnSp macro="">
      <xdr:nvCxnSpPr>
        <xdr:cNvPr id="189" name="直線コネクタ 188"/>
        <xdr:cNvCxnSpPr/>
      </xdr:nvCxnSpPr>
      <xdr:spPr>
        <a:xfrm>
          <a:off x="3987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165100</xdr:rowOff>
    </xdr:from>
    <xdr:to>
      <xdr:col>5</xdr:col>
      <xdr:colOff>549275</xdr:colOff>
      <xdr:row>58</xdr:row>
      <xdr:rowOff>50800</xdr:rowOff>
    </xdr:to>
    <xdr:cxnSp macro="">
      <xdr:nvCxnSpPr>
        <xdr:cNvPr id="192" name="直線コネクタ 191"/>
        <xdr:cNvCxnSpPr/>
      </xdr:nvCxnSpPr>
      <xdr:spPr>
        <a:xfrm>
          <a:off x="3098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57</xdr:row>
      <xdr:rowOff>165100</xdr:rowOff>
    </xdr:to>
    <xdr:cxnSp macro="">
      <xdr:nvCxnSpPr>
        <xdr:cNvPr id="195" name="直線コネクタ 194"/>
        <xdr:cNvCxnSpPr/>
      </xdr:nvCxnSpPr>
      <xdr:spPr>
        <a:xfrm>
          <a:off x="2209800" y="95948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88900</xdr:rowOff>
    </xdr:to>
    <xdr:cxnSp macro="">
      <xdr:nvCxnSpPr>
        <xdr:cNvPr id="198" name="直線コネクタ 197"/>
        <xdr:cNvCxnSpPr/>
      </xdr:nvCxnSpPr>
      <xdr:spPr>
        <a:xfrm flipV="1">
          <a:off x="1320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8" name="円/楕円 207"/>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9"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0" name="円/楕円 209"/>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1" name="テキスト ボックス 210"/>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12" name="円/楕円 211"/>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3" name="テキスト ボックス 212"/>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6" name="円/楕円 21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7" name="テキスト ボックス 216"/>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類似団体、全国・県平均値を下回る結果となった。他会計への繰出金が主なものであるが、今後も繰出の基準を定め、負担の平準化に努める。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56</xdr:row>
      <xdr:rowOff>1815</xdr:rowOff>
    </xdr:to>
    <xdr:cxnSp macro="">
      <xdr:nvCxnSpPr>
        <xdr:cNvPr id="252" name="直線コネクタ 251"/>
        <xdr:cNvCxnSpPr/>
      </xdr:nvCxnSpPr>
      <xdr:spPr>
        <a:xfrm>
          <a:off x="15671800" y="94832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159657</xdr:rowOff>
    </xdr:from>
    <xdr:to>
      <xdr:col>22</xdr:col>
      <xdr:colOff>565150</xdr:colOff>
      <xdr:row>55</xdr:row>
      <xdr:rowOff>53522</xdr:rowOff>
    </xdr:to>
    <xdr:cxnSp macro="">
      <xdr:nvCxnSpPr>
        <xdr:cNvPr id="255" name="直線コネクタ 254"/>
        <xdr:cNvCxnSpPr/>
      </xdr:nvCxnSpPr>
      <xdr:spPr>
        <a:xfrm>
          <a:off x="14782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83457</xdr:rowOff>
    </xdr:from>
    <xdr:to>
      <xdr:col>21</xdr:col>
      <xdr:colOff>361950</xdr:colOff>
      <xdr:row>54</xdr:row>
      <xdr:rowOff>159657</xdr:rowOff>
    </xdr:to>
    <xdr:cxnSp macro="">
      <xdr:nvCxnSpPr>
        <xdr:cNvPr id="258" name="直線コネクタ 257"/>
        <xdr:cNvCxnSpPr/>
      </xdr:nvCxnSpPr>
      <xdr:spPr>
        <a:xfrm>
          <a:off x="13893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83457</xdr:rowOff>
    </xdr:from>
    <xdr:to>
      <xdr:col>20</xdr:col>
      <xdr:colOff>158750</xdr:colOff>
      <xdr:row>55</xdr:row>
      <xdr:rowOff>75293</xdr:rowOff>
    </xdr:to>
    <xdr:cxnSp macro="">
      <xdr:nvCxnSpPr>
        <xdr:cNvPr id="261" name="直線コネクタ 260"/>
        <xdr:cNvCxnSpPr/>
      </xdr:nvCxnSpPr>
      <xdr:spPr>
        <a:xfrm flipV="1">
          <a:off x="13004800" y="9341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122465</xdr:rowOff>
    </xdr:from>
    <xdr:to>
      <xdr:col>24</xdr:col>
      <xdr:colOff>82550</xdr:colOff>
      <xdr:row>56</xdr:row>
      <xdr:rowOff>52615</xdr:rowOff>
    </xdr:to>
    <xdr:sp macro="" textlink="">
      <xdr:nvSpPr>
        <xdr:cNvPr id="271" name="円/楕円 270"/>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138992</xdr:rowOff>
    </xdr:from>
    <xdr:ext cx="762000" cy="259045"/>
    <xdr:sp macro="" textlink="">
      <xdr:nvSpPr>
        <xdr:cNvPr id="272"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3" name="円/楕円 272"/>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4" name="テキスト ボックス 273"/>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108857</xdr:rowOff>
    </xdr:from>
    <xdr:to>
      <xdr:col>21</xdr:col>
      <xdr:colOff>412750</xdr:colOff>
      <xdr:row>55</xdr:row>
      <xdr:rowOff>39007</xdr:rowOff>
    </xdr:to>
    <xdr:sp macro="" textlink="">
      <xdr:nvSpPr>
        <xdr:cNvPr id="275" name="円/楕円 274"/>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49184</xdr:rowOff>
    </xdr:from>
    <xdr:ext cx="762000" cy="259045"/>
    <xdr:sp macro="" textlink="">
      <xdr:nvSpPr>
        <xdr:cNvPr id="276" name="テキスト ボックス 275"/>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32657</xdr:rowOff>
    </xdr:from>
    <xdr:to>
      <xdr:col>20</xdr:col>
      <xdr:colOff>209550</xdr:colOff>
      <xdr:row>54</xdr:row>
      <xdr:rowOff>134257</xdr:rowOff>
    </xdr:to>
    <xdr:sp macro="" textlink="">
      <xdr:nvSpPr>
        <xdr:cNvPr id="277" name="円/楕円 276"/>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144434</xdr:rowOff>
    </xdr:from>
    <xdr:ext cx="762000" cy="259045"/>
    <xdr:sp macro="" textlink="">
      <xdr:nvSpPr>
        <xdr:cNvPr id="278" name="テキスト ボックス 277"/>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24493</xdr:rowOff>
    </xdr:from>
    <xdr:to>
      <xdr:col>19</xdr:col>
      <xdr:colOff>6350</xdr:colOff>
      <xdr:row>55</xdr:row>
      <xdr:rowOff>126093</xdr:rowOff>
    </xdr:to>
    <xdr:sp macro="" textlink="">
      <xdr:nvSpPr>
        <xdr:cNvPr id="279" name="円/楕円 278"/>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136270</xdr:rowOff>
    </xdr:from>
    <xdr:ext cx="762000" cy="259045"/>
    <xdr:sp macro="" textlink="">
      <xdr:nvSpPr>
        <xdr:cNvPr id="280" name="テキスト ボックス 279"/>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類似団体の平均値は下回っているものの全国、特に県平均との比較では大きく上回る結果となった。</a:t>
          </a:r>
          <a:endParaRPr kumimoji="1" lang="en-US" altLang="ja-JP" sz="1300">
            <a:latin typeface="ＭＳ Ｐゴシック"/>
          </a:endParaRPr>
        </a:p>
        <a:p>
          <a:r>
            <a:rPr kumimoji="1" lang="ja-JP" altLang="en-US" sz="1300">
              <a:latin typeface="ＭＳ Ｐゴシック"/>
            </a:rPr>
            <a:t>　一部事務組合の負担金をはじめ、企業立地奨励金などの将来的な投資に係るものが影響している。</a:t>
          </a:r>
          <a:endParaRPr kumimoji="1" lang="en-US" altLang="ja-JP" sz="1300">
            <a:latin typeface="ＭＳ Ｐゴシック"/>
          </a:endParaRPr>
        </a:p>
        <a:p>
          <a:r>
            <a:rPr kumimoji="1" lang="ja-JP" altLang="en-US" sz="1300">
              <a:latin typeface="ＭＳ Ｐゴシック"/>
            </a:rPr>
            <a:t>　補助金の見直し・廃止を含めた議論を進め、縮減を図っていく。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91622</xdr:rowOff>
    </xdr:from>
    <xdr:to>
      <xdr:col>24</xdr:col>
      <xdr:colOff>31750</xdr:colOff>
      <xdr:row>38</xdr:row>
      <xdr:rowOff>29028</xdr:rowOff>
    </xdr:to>
    <xdr:cxnSp macro="">
      <xdr:nvCxnSpPr>
        <xdr:cNvPr id="315" name="直線コネクタ 314"/>
        <xdr:cNvCxnSpPr/>
      </xdr:nvCxnSpPr>
      <xdr:spPr>
        <a:xfrm flipV="1">
          <a:off x="15671800" y="6435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48078</xdr:rowOff>
    </xdr:from>
    <xdr:to>
      <xdr:col>22</xdr:col>
      <xdr:colOff>565150</xdr:colOff>
      <xdr:row>38</xdr:row>
      <xdr:rowOff>29028</xdr:rowOff>
    </xdr:to>
    <xdr:cxnSp macro="">
      <xdr:nvCxnSpPr>
        <xdr:cNvPr id="318" name="直線コネクタ 317"/>
        <xdr:cNvCxnSpPr/>
      </xdr:nvCxnSpPr>
      <xdr:spPr>
        <a:xfrm>
          <a:off x="14782800" y="6391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48078</xdr:rowOff>
    </xdr:from>
    <xdr:to>
      <xdr:col>21</xdr:col>
      <xdr:colOff>361950</xdr:colOff>
      <xdr:row>38</xdr:row>
      <xdr:rowOff>29028</xdr:rowOff>
    </xdr:to>
    <xdr:cxnSp macro="">
      <xdr:nvCxnSpPr>
        <xdr:cNvPr id="321" name="直線コネクタ 320"/>
        <xdr:cNvCxnSpPr/>
      </xdr:nvCxnSpPr>
      <xdr:spPr>
        <a:xfrm flipV="1">
          <a:off x="13893800" y="6391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38</xdr:row>
      <xdr:rowOff>29028</xdr:rowOff>
    </xdr:to>
    <xdr:cxnSp macro="">
      <xdr:nvCxnSpPr>
        <xdr:cNvPr id="324" name="直線コネクタ 323"/>
        <xdr:cNvCxnSpPr/>
      </xdr:nvCxnSpPr>
      <xdr:spPr>
        <a:xfrm>
          <a:off x="13004800" y="6413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40822</xdr:rowOff>
    </xdr:from>
    <xdr:to>
      <xdr:col>24</xdr:col>
      <xdr:colOff>82550</xdr:colOff>
      <xdr:row>37</xdr:row>
      <xdr:rowOff>142422</xdr:rowOff>
    </xdr:to>
    <xdr:sp macro="" textlink="">
      <xdr:nvSpPr>
        <xdr:cNvPr id="334" name="円/楕円 333"/>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12899</xdr:rowOff>
    </xdr:from>
    <xdr:ext cx="762000" cy="259045"/>
    <xdr:sp macro="" textlink="">
      <xdr:nvSpPr>
        <xdr:cNvPr id="335"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36" name="円/楕円 335"/>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64605</xdr:rowOff>
    </xdr:from>
    <xdr:ext cx="736600" cy="259045"/>
    <xdr:sp macro="" textlink="">
      <xdr:nvSpPr>
        <xdr:cNvPr id="337" name="テキスト ボックス 336"/>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168728</xdr:rowOff>
    </xdr:from>
    <xdr:to>
      <xdr:col>21</xdr:col>
      <xdr:colOff>412750</xdr:colOff>
      <xdr:row>37</xdr:row>
      <xdr:rowOff>98878</xdr:rowOff>
    </xdr:to>
    <xdr:sp macro="" textlink="">
      <xdr:nvSpPr>
        <xdr:cNvPr id="338" name="円/楕円 337"/>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109055</xdr:rowOff>
    </xdr:from>
    <xdr:ext cx="762000" cy="259045"/>
    <xdr:sp macro="" textlink="">
      <xdr:nvSpPr>
        <xdr:cNvPr id="339" name="テキスト ボックス 338"/>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149678</xdr:rowOff>
    </xdr:from>
    <xdr:to>
      <xdr:col>20</xdr:col>
      <xdr:colOff>209550</xdr:colOff>
      <xdr:row>38</xdr:row>
      <xdr:rowOff>79828</xdr:rowOff>
    </xdr:to>
    <xdr:sp macro="" textlink="">
      <xdr:nvSpPr>
        <xdr:cNvPr id="340" name="円/楕円 339"/>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64605</xdr:rowOff>
    </xdr:from>
    <xdr:ext cx="762000" cy="259045"/>
    <xdr:sp macro="" textlink="">
      <xdr:nvSpPr>
        <xdr:cNvPr id="341" name="テキスト ボックス 340"/>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42" name="円/楕円 341"/>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3" name="テキスト ボックス 34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類似団体、全国・県平均値を下回ってはいるものの今後の施設・設備の更新・整備を見据え、引き続き抑制に努める。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127000</xdr:rowOff>
    </xdr:to>
    <xdr:cxnSp macro="">
      <xdr:nvCxnSpPr>
        <xdr:cNvPr id="372" name="直線コネクタ 371"/>
        <xdr:cNvCxnSpPr/>
      </xdr:nvCxnSpPr>
      <xdr:spPr>
        <a:xfrm flipV="1">
          <a:off x="3987800" y="1310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167005</xdr:rowOff>
    </xdr:to>
    <xdr:cxnSp macro="">
      <xdr:nvCxnSpPr>
        <xdr:cNvPr id="375" name="直線コネクタ 374"/>
        <xdr:cNvCxnSpPr/>
      </xdr:nvCxnSpPr>
      <xdr:spPr>
        <a:xfrm flipV="1">
          <a:off x="3098800" y="13157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167005</xdr:rowOff>
    </xdr:from>
    <xdr:to>
      <xdr:col>4</xdr:col>
      <xdr:colOff>346075</xdr:colOff>
      <xdr:row>77</xdr:row>
      <xdr:rowOff>6986</xdr:rowOff>
    </xdr:to>
    <xdr:cxnSp macro="">
      <xdr:nvCxnSpPr>
        <xdr:cNvPr id="378" name="直線コネクタ 377"/>
        <xdr:cNvCxnSpPr/>
      </xdr:nvCxnSpPr>
      <xdr:spPr>
        <a:xfrm flipV="1">
          <a:off x="2209800" y="13197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6986</xdr:rowOff>
    </xdr:from>
    <xdr:to>
      <xdr:col>3</xdr:col>
      <xdr:colOff>142875</xdr:colOff>
      <xdr:row>77</xdr:row>
      <xdr:rowOff>161289</xdr:rowOff>
    </xdr:to>
    <xdr:cxnSp macro="">
      <xdr:nvCxnSpPr>
        <xdr:cNvPr id="381" name="直線コネクタ 380"/>
        <xdr:cNvCxnSpPr/>
      </xdr:nvCxnSpPr>
      <xdr:spPr>
        <a:xfrm flipV="1">
          <a:off x="1320800" y="13208636"/>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91" name="円/楕円 390"/>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35577</xdr:rowOff>
    </xdr:from>
    <xdr:ext cx="762000" cy="259045"/>
    <xdr:sp macro="" textlink="">
      <xdr:nvSpPr>
        <xdr:cNvPr id="392"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3" name="円/楕円 392"/>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4" name="テキスト ボックス 393"/>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116205</xdr:rowOff>
    </xdr:from>
    <xdr:to>
      <xdr:col>4</xdr:col>
      <xdr:colOff>396875</xdr:colOff>
      <xdr:row>77</xdr:row>
      <xdr:rowOff>46355</xdr:rowOff>
    </xdr:to>
    <xdr:sp macro="" textlink="">
      <xdr:nvSpPr>
        <xdr:cNvPr id="395" name="円/楕円 394"/>
        <xdr:cNvSpPr/>
      </xdr:nvSpPr>
      <xdr:spPr>
        <a:xfrm>
          <a:off x="3048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56532</xdr:rowOff>
    </xdr:from>
    <xdr:ext cx="762000" cy="259045"/>
    <xdr:sp macro="" textlink="">
      <xdr:nvSpPr>
        <xdr:cNvPr id="396" name="テキスト ボックス 395"/>
        <xdr:cNvSpPr txBox="1"/>
      </xdr:nvSpPr>
      <xdr:spPr>
        <a:xfrm>
          <a:off x="2717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127636</xdr:rowOff>
    </xdr:from>
    <xdr:to>
      <xdr:col>3</xdr:col>
      <xdr:colOff>193675</xdr:colOff>
      <xdr:row>77</xdr:row>
      <xdr:rowOff>57786</xdr:rowOff>
    </xdr:to>
    <xdr:sp macro="" textlink="">
      <xdr:nvSpPr>
        <xdr:cNvPr id="397" name="円/楕円 396"/>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67962</xdr:rowOff>
    </xdr:from>
    <xdr:ext cx="762000" cy="259045"/>
    <xdr:sp macro="" textlink="">
      <xdr:nvSpPr>
        <xdr:cNvPr id="398" name="テキスト ボックス 397"/>
        <xdr:cNvSpPr txBox="1"/>
      </xdr:nvSpPr>
      <xdr:spPr>
        <a:xfrm>
          <a:off x="1828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9" name="円/楕円 398"/>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400" name="テキスト ボックス 39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平均値を上回ったが、</a:t>
          </a:r>
          <a:r>
            <a:rPr kumimoji="1" lang="ja-JP" altLang="ja-JP" sz="1100">
              <a:solidFill>
                <a:schemeClr val="dk1"/>
              </a:solidFill>
              <a:effectLst/>
              <a:latin typeface="+mn-lt"/>
              <a:ea typeface="+mn-ea"/>
              <a:cs typeface="+mn-cs"/>
            </a:rPr>
            <a:t>全国・県平均値を下回る結果となった。</a:t>
          </a:r>
          <a:r>
            <a:rPr kumimoji="1" lang="ja-JP" altLang="en-US" sz="1100">
              <a:solidFill>
                <a:schemeClr val="dk1"/>
              </a:solidFill>
              <a:effectLst/>
              <a:latin typeface="+mn-lt"/>
              <a:ea typeface="+mn-ea"/>
              <a:cs typeface="+mn-cs"/>
            </a:rPr>
            <a:t>今後は、住民負担の平準化と公平性を踏まえ、類似団体平均値程度のポイントを目指す。</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21844</xdr:rowOff>
    </xdr:to>
    <xdr:cxnSp macro="">
      <xdr:nvCxnSpPr>
        <xdr:cNvPr id="431" name="直線コネクタ 430"/>
        <xdr:cNvCxnSpPr/>
      </xdr:nvCxnSpPr>
      <xdr:spPr>
        <a:xfrm>
          <a:off x="15671800" y="133629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161289</xdr:rowOff>
    </xdr:to>
    <xdr:cxnSp macro="">
      <xdr:nvCxnSpPr>
        <xdr:cNvPr id="434" name="直線コネクタ 433"/>
        <xdr:cNvCxnSpPr/>
      </xdr:nvCxnSpPr>
      <xdr:spPr>
        <a:xfrm>
          <a:off x="14782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65278</xdr:rowOff>
    </xdr:to>
    <xdr:cxnSp macro="">
      <xdr:nvCxnSpPr>
        <xdr:cNvPr id="437" name="直線コネクタ 436"/>
        <xdr:cNvCxnSpPr/>
      </xdr:nvCxnSpPr>
      <xdr:spPr>
        <a:xfrm>
          <a:off x="13893800" y="13202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78</xdr:row>
      <xdr:rowOff>17272</xdr:rowOff>
    </xdr:to>
    <xdr:cxnSp macro="">
      <xdr:nvCxnSpPr>
        <xdr:cNvPr id="440" name="直線コネクタ 439"/>
        <xdr:cNvCxnSpPr/>
      </xdr:nvCxnSpPr>
      <xdr:spPr>
        <a:xfrm flipV="1">
          <a:off x="13004800" y="13202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50" name="円/楕円 449"/>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51"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2" name="円/楕円 45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3" name="テキスト ボックス 45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4" name="円/楕円 453"/>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5" name="テキスト ボックス 454"/>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6" name="円/楕円 455"/>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7" name="テキスト ボックス 456"/>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137922</xdr:rowOff>
    </xdr:from>
    <xdr:to>
      <xdr:col>19</xdr:col>
      <xdr:colOff>6350</xdr:colOff>
      <xdr:row>78</xdr:row>
      <xdr:rowOff>68072</xdr:rowOff>
    </xdr:to>
    <xdr:sp macro="" textlink="">
      <xdr:nvSpPr>
        <xdr:cNvPr id="458" name="円/楕円 457"/>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52849</xdr:rowOff>
    </xdr:from>
    <xdr:ext cx="762000" cy="259045"/>
    <xdr:sp macro="" textlink="">
      <xdr:nvSpPr>
        <xdr:cNvPr id="459" name="テキスト ボックス 458"/>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43735</xdr:rowOff>
    </xdr:from>
    <xdr:to>
      <xdr:col>4</xdr:col>
      <xdr:colOff>1117600</xdr:colOff>
      <xdr:row>18</xdr:row>
      <xdr:rowOff>81661</xdr:rowOff>
    </xdr:to>
    <xdr:cxnSp macro="">
      <xdr:nvCxnSpPr>
        <xdr:cNvPr id="52" name="直線コネクタ 51"/>
        <xdr:cNvCxnSpPr/>
      </xdr:nvCxnSpPr>
      <xdr:spPr bwMode="auto">
        <a:xfrm>
          <a:off x="5003800" y="3177460"/>
          <a:ext cx="647700" cy="3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7018</xdr:rowOff>
    </xdr:from>
    <xdr:to>
      <xdr:col>4</xdr:col>
      <xdr:colOff>469900</xdr:colOff>
      <xdr:row>18</xdr:row>
      <xdr:rowOff>43735</xdr:rowOff>
    </xdr:to>
    <xdr:cxnSp macro="">
      <xdr:nvCxnSpPr>
        <xdr:cNvPr id="55" name="直線コネクタ 54"/>
        <xdr:cNvCxnSpPr/>
      </xdr:nvCxnSpPr>
      <xdr:spPr bwMode="auto">
        <a:xfrm>
          <a:off x="4305300" y="3140743"/>
          <a:ext cx="698500" cy="36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7018</xdr:rowOff>
    </xdr:from>
    <xdr:to>
      <xdr:col>3</xdr:col>
      <xdr:colOff>904875</xdr:colOff>
      <xdr:row>18</xdr:row>
      <xdr:rowOff>59443</xdr:rowOff>
    </xdr:to>
    <xdr:cxnSp macro="">
      <xdr:nvCxnSpPr>
        <xdr:cNvPr id="58" name="直線コネクタ 57"/>
        <xdr:cNvCxnSpPr/>
      </xdr:nvCxnSpPr>
      <xdr:spPr bwMode="auto">
        <a:xfrm flipV="1">
          <a:off x="3606800" y="3140743"/>
          <a:ext cx="698500" cy="5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59443</xdr:rowOff>
    </xdr:from>
    <xdr:to>
      <xdr:col>3</xdr:col>
      <xdr:colOff>206375</xdr:colOff>
      <xdr:row>18</xdr:row>
      <xdr:rowOff>66889</xdr:rowOff>
    </xdr:to>
    <xdr:cxnSp macro="">
      <xdr:nvCxnSpPr>
        <xdr:cNvPr id="61" name="直線コネクタ 60"/>
        <xdr:cNvCxnSpPr/>
      </xdr:nvCxnSpPr>
      <xdr:spPr bwMode="auto">
        <a:xfrm flipV="1">
          <a:off x="2908300" y="319316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30861</xdr:rowOff>
    </xdr:from>
    <xdr:to>
      <xdr:col>5</xdr:col>
      <xdr:colOff>34925</xdr:colOff>
      <xdr:row>18</xdr:row>
      <xdr:rowOff>132461</xdr:rowOff>
    </xdr:to>
    <xdr:sp macro="" textlink="">
      <xdr:nvSpPr>
        <xdr:cNvPr id="71" name="円/楕円 70"/>
        <xdr:cNvSpPr/>
      </xdr:nvSpPr>
      <xdr:spPr bwMode="auto">
        <a:xfrm>
          <a:off x="5600700" y="31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2938</xdr:rowOff>
    </xdr:from>
    <xdr:ext cx="762000" cy="259045"/>
    <xdr:sp macro="" textlink="">
      <xdr:nvSpPr>
        <xdr:cNvPr id="72" name="人口1人当たり決算額の推移該当値テキスト130"/>
        <xdr:cNvSpPr txBox="1"/>
      </xdr:nvSpPr>
      <xdr:spPr>
        <a:xfrm>
          <a:off x="5740400" y="313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164385</xdr:rowOff>
    </xdr:from>
    <xdr:to>
      <xdr:col>4</xdr:col>
      <xdr:colOff>520700</xdr:colOff>
      <xdr:row>18</xdr:row>
      <xdr:rowOff>94535</xdr:rowOff>
    </xdr:to>
    <xdr:sp macro="" textlink="">
      <xdr:nvSpPr>
        <xdr:cNvPr id="73" name="円/楕円 72"/>
        <xdr:cNvSpPr/>
      </xdr:nvSpPr>
      <xdr:spPr bwMode="auto">
        <a:xfrm>
          <a:off x="4953000" y="312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79312</xdr:rowOff>
    </xdr:from>
    <xdr:ext cx="736600" cy="259045"/>
    <xdr:sp macro="" textlink="">
      <xdr:nvSpPr>
        <xdr:cNvPr id="74" name="テキスト ボックス 73"/>
        <xdr:cNvSpPr txBox="1"/>
      </xdr:nvSpPr>
      <xdr:spPr>
        <a:xfrm>
          <a:off x="4622800" y="321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127668</xdr:rowOff>
    </xdr:from>
    <xdr:to>
      <xdr:col>3</xdr:col>
      <xdr:colOff>955675</xdr:colOff>
      <xdr:row>18</xdr:row>
      <xdr:rowOff>57818</xdr:rowOff>
    </xdr:to>
    <xdr:sp macro="" textlink="">
      <xdr:nvSpPr>
        <xdr:cNvPr id="75" name="円/楕円 74"/>
        <xdr:cNvSpPr/>
      </xdr:nvSpPr>
      <xdr:spPr bwMode="auto">
        <a:xfrm>
          <a:off x="4254500" y="308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42595</xdr:rowOff>
    </xdr:from>
    <xdr:ext cx="762000" cy="259045"/>
    <xdr:sp macro="" textlink="">
      <xdr:nvSpPr>
        <xdr:cNvPr id="76" name="テキスト ボックス 75"/>
        <xdr:cNvSpPr txBox="1"/>
      </xdr:nvSpPr>
      <xdr:spPr>
        <a:xfrm>
          <a:off x="3924300" y="317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8643</xdr:rowOff>
    </xdr:from>
    <xdr:to>
      <xdr:col>3</xdr:col>
      <xdr:colOff>257175</xdr:colOff>
      <xdr:row>18</xdr:row>
      <xdr:rowOff>110243</xdr:rowOff>
    </xdr:to>
    <xdr:sp macro="" textlink="">
      <xdr:nvSpPr>
        <xdr:cNvPr id="77" name="円/楕円 76"/>
        <xdr:cNvSpPr/>
      </xdr:nvSpPr>
      <xdr:spPr bwMode="auto">
        <a:xfrm>
          <a:off x="3556000" y="3142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95020</xdr:rowOff>
    </xdr:from>
    <xdr:ext cx="762000" cy="259045"/>
    <xdr:sp macro="" textlink="">
      <xdr:nvSpPr>
        <xdr:cNvPr id="78" name="テキスト ボックス 77"/>
        <xdr:cNvSpPr txBox="1"/>
      </xdr:nvSpPr>
      <xdr:spPr>
        <a:xfrm>
          <a:off x="3225800" y="322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98,331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16089</xdr:rowOff>
    </xdr:from>
    <xdr:to>
      <xdr:col>2</xdr:col>
      <xdr:colOff>692150</xdr:colOff>
      <xdr:row>18</xdr:row>
      <xdr:rowOff>117689</xdr:rowOff>
    </xdr:to>
    <xdr:sp macro="" textlink="">
      <xdr:nvSpPr>
        <xdr:cNvPr id="79" name="円/楕円 78"/>
        <xdr:cNvSpPr/>
      </xdr:nvSpPr>
      <xdr:spPr bwMode="auto">
        <a:xfrm>
          <a:off x="2857500" y="314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102466</xdr:rowOff>
    </xdr:from>
    <xdr:ext cx="762000" cy="259045"/>
    <xdr:sp macro="" textlink="">
      <xdr:nvSpPr>
        <xdr:cNvPr id="80" name="テキスト ボックス 79"/>
        <xdr:cNvSpPr txBox="1"/>
      </xdr:nvSpPr>
      <xdr:spPr>
        <a:xfrm>
          <a:off x="2527300" y="32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49505</xdr:rowOff>
    </xdr:from>
    <xdr:to>
      <xdr:col>4</xdr:col>
      <xdr:colOff>1117600</xdr:colOff>
      <xdr:row>37</xdr:row>
      <xdr:rowOff>145539</xdr:rowOff>
    </xdr:to>
    <xdr:cxnSp macro="">
      <xdr:nvCxnSpPr>
        <xdr:cNvPr id="113" name="直線コネクタ 112"/>
        <xdr:cNvCxnSpPr/>
      </xdr:nvCxnSpPr>
      <xdr:spPr bwMode="auto">
        <a:xfrm>
          <a:off x="5003800" y="7174205"/>
          <a:ext cx="647700" cy="9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169588</xdr:rowOff>
    </xdr:from>
    <xdr:to>
      <xdr:col>4</xdr:col>
      <xdr:colOff>469900</xdr:colOff>
      <xdr:row>37</xdr:row>
      <xdr:rowOff>49505</xdr:rowOff>
    </xdr:to>
    <xdr:cxnSp macro="">
      <xdr:nvCxnSpPr>
        <xdr:cNvPr id="116" name="直線コネクタ 115"/>
        <xdr:cNvCxnSpPr/>
      </xdr:nvCxnSpPr>
      <xdr:spPr bwMode="auto">
        <a:xfrm>
          <a:off x="4305300" y="7122838"/>
          <a:ext cx="698500" cy="51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113147</xdr:rowOff>
    </xdr:from>
    <xdr:to>
      <xdr:col>3</xdr:col>
      <xdr:colOff>904875</xdr:colOff>
      <xdr:row>36</xdr:row>
      <xdr:rowOff>169588</xdr:rowOff>
    </xdr:to>
    <xdr:cxnSp macro="">
      <xdr:nvCxnSpPr>
        <xdr:cNvPr id="119" name="直線コネクタ 118"/>
        <xdr:cNvCxnSpPr/>
      </xdr:nvCxnSpPr>
      <xdr:spPr bwMode="auto">
        <a:xfrm>
          <a:off x="3606800" y="7066397"/>
          <a:ext cx="698500" cy="56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288895</xdr:rowOff>
    </xdr:from>
    <xdr:to>
      <xdr:col>3</xdr:col>
      <xdr:colOff>206375</xdr:colOff>
      <xdr:row>36</xdr:row>
      <xdr:rowOff>113147</xdr:rowOff>
    </xdr:to>
    <xdr:cxnSp macro="">
      <xdr:nvCxnSpPr>
        <xdr:cNvPr id="122" name="直線コネクタ 121"/>
        <xdr:cNvCxnSpPr/>
      </xdr:nvCxnSpPr>
      <xdr:spPr bwMode="auto">
        <a:xfrm>
          <a:off x="2908300" y="6899245"/>
          <a:ext cx="698500" cy="16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94739</xdr:rowOff>
    </xdr:from>
    <xdr:to>
      <xdr:col>5</xdr:col>
      <xdr:colOff>34925</xdr:colOff>
      <xdr:row>37</xdr:row>
      <xdr:rowOff>196339</xdr:rowOff>
    </xdr:to>
    <xdr:sp macro="" textlink="">
      <xdr:nvSpPr>
        <xdr:cNvPr id="132" name="円/楕円 131"/>
        <xdr:cNvSpPr/>
      </xdr:nvSpPr>
      <xdr:spPr bwMode="auto">
        <a:xfrm>
          <a:off x="5600700" y="721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66816</xdr:rowOff>
    </xdr:from>
    <xdr:ext cx="762000" cy="259045"/>
    <xdr:sp macro="" textlink="">
      <xdr:nvSpPr>
        <xdr:cNvPr id="133" name="人口1人当たり決算額の推移該当値テキスト445"/>
        <xdr:cNvSpPr txBox="1"/>
      </xdr:nvSpPr>
      <xdr:spPr>
        <a:xfrm>
          <a:off x="5740400" y="719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170155</xdr:rowOff>
    </xdr:from>
    <xdr:to>
      <xdr:col>4</xdr:col>
      <xdr:colOff>520700</xdr:colOff>
      <xdr:row>37</xdr:row>
      <xdr:rowOff>100305</xdr:rowOff>
    </xdr:to>
    <xdr:sp macro="" textlink="">
      <xdr:nvSpPr>
        <xdr:cNvPr id="134" name="円/楕円 133"/>
        <xdr:cNvSpPr/>
      </xdr:nvSpPr>
      <xdr:spPr bwMode="auto">
        <a:xfrm>
          <a:off x="4953000" y="71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85082</xdr:rowOff>
    </xdr:from>
    <xdr:ext cx="736600" cy="259045"/>
    <xdr:sp macro="" textlink="">
      <xdr:nvSpPr>
        <xdr:cNvPr id="135" name="テキスト ボックス 134"/>
        <xdr:cNvSpPr txBox="1"/>
      </xdr:nvSpPr>
      <xdr:spPr>
        <a:xfrm>
          <a:off x="4622800" y="720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118788</xdr:rowOff>
    </xdr:from>
    <xdr:to>
      <xdr:col>3</xdr:col>
      <xdr:colOff>955675</xdr:colOff>
      <xdr:row>37</xdr:row>
      <xdr:rowOff>48938</xdr:rowOff>
    </xdr:to>
    <xdr:sp macro="" textlink="">
      <xdr:nvSpPr>
        <xdr:cNvPr id="136" name="円/楕円 135"/>
        <xdr:cNvSpPr/>
      </xdr:nvSpPr>
      <xdr:spPr bwMode="auto">
        <a:xfrm>
          <a:off x="4254500" y="707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33715</xdr:rowOff>
    </xdr:from>
    <xdr:ext cx="762000" cy="259045"/>
    <xdr:sp macro="" textlink="">
      <xdr:nvSpPr>
        <xdr:cNvPr id="137" name="テキスト ボックス 136"/>
        <xdr:cNvSpPr txBox="1"/>
      </xdr:nvSpPr>
      <xdr:spPr>
        <a:xfrm>
          <a:off x="3924300" y="715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62347</xdr:rowOff>
    </xdr:from>
    <xdr:to>
      <xdr:col>3</xdr:col>
      <xdr:colOff>257175</xdr:colOff>
      <xdr:row>36</xdr:row>
      <xdr:rowOff>163947</xdr:rowOff>
    </xdr:to>
    <xdr:sp macro="" textlink="">
      <xdr:nvSpPr>
        <xdr:cNvPr id="138" name="円/楕円 137"/>
        <xdr:cNvSpPr/>
      </xdr:nvSpPr>
      <xdr:spPr bwMode="auto">
        <a:xfrm>
          <a:off x="3556000" y="701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148724</xdr:rowOff>
    </xdr:from>
    <xdr:ext cx="762000" cy="259045"/>
    <xdr:sp macro="" textlink="">
      <xdr:nvSpPr>
        <xdr:cNvPr id="139" name="テキスト ボックス 138"/>
        <xdr:cNvSpPr txBox="1"/>
      </xdr:nvSpPr>
      <xdr:spPr>
        <a:xfrm>
          <a:off x="3225800" y="710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238095</xdr:rowOff>
    </xdr:from>
    <xdr:to>
      <xdr:col>2</xdr:col>
      <xdr:colOff>692150</xdr:colOff>
      <xdr:row>35</xdr:row>
      <xdr:rowOff>339695</xdr:rowOff>
    </xdr:to>
    <xdr:sp macro="" textlink="">
      <xdr:nvSpPr>
        <xdr:cNvPr id="140" name="円/楕円 139"/>
        <xdr:cNvSpPr/>
      </xdr:nvSpPr>
      <xdr:spPr bwMode="auto">
        <a:xfrm>
          <a:off x="2857500" y="684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324472</xdr:rowOff>
    </xdr:from>
    <xdr:ext cx="762000" cy="259045"/>
    <xdr:sp macro="" textlink="">
      <xdr:nvSpPr>
        <xdr:cNvPr id="141" name="テキスト ボックス 140"/>
        <xdr:cNvSpPr txBox="1"/>
      </xdr:nvSpPr>
      <xdr:spPr>
        <a:xfrm>
          <a:off x="2527300" y="69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実質単年度収支は昨年度に比べ改善しており、財政調整基金残高についても増額となった。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今後も財政調整基金の積み増しを図り、実質単年度収支に留意した財政運営に努める。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特別会計の黒字額合計は、平成２１年度から一貫して伸びているが、その大きな要因は国民健康保険病院事業会計の消費税前の備蓄による流動資産の増加等によるものである。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引き続き公営企業の独立採算制の原則及び一般会計繰出基準等に留意し、安定的な経営を図る。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元利償還金等については過去の起債抑制により年々減少している。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a:t>
          </a:r>
          <a:r>
            <a:rPr kumimoji="1" lang="ja-JP" altLang="ja-JP" sz="1400">
              <a:solidFill>
                <a:schemeClr val="dk1"/>
              </a:solidFill>
              <a:effectLst/>
              <a:latin typeface="+mn-lt"/>
              <a:ea typeface="+mn-ea"/>
              <a:cs typeface="+mn-cs"/>
            </a:rPr>
            <a:t>有利な地方債を活用することにより</a:t>
          </a:r>
          <a:r>
            <a:rPr kumimoji="1" lang="ja-JP" altLang="en-US" sz="1400">
              <a:latin typeface="ＭＳ ゴシック" pitchFamily="49" charset="-128"/>
              <a:ea typeface="ＭＳ ゴシック" pitchFamily="49" charset="-128"/>
            </a:rPr>
            <a:t>地方交付税への算入率についても増加しており、実質的な公債費が年々減少している。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今後も過疎対策事業債などを有効活用し、実質公債費の削減に努める。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地方債現在高については、学校校舎改築事業等により増加したが、普通交付税基準財政需要額算入見込額の割合は６割を上回っている。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今後も将来負担比率の減少に努めるが、充当可能基金の増額や起債発行の抑制と平準化が必須である。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7122235</v>
      </c>
      <c r="BO4" s="379"/>
      <c r="BP4" s="379"/>
      <c r="BQ4" s="379"/>
      <c r="BR4" s="379"/>
      <c r="BS4" s="379"/>
      <c r="BT4" s="379"/>
      <c r="BU4" s="380"/>
      <c r="BV4" s="378">
        <v>5840531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3.6</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6958698</v>
      </c>
      <c r="BO5" s="384"/>
      <c r="BP5" s="384"/>
      <c r="BQ5" s="384"/>
      <c r="BR5" s="384"/>
      <c r="BS5" s="384"/>
      <c r="BT5" s="384"/>
      <c r="BU5" s="385"/>
      <c r="BV5" s="383">
        <v>5683028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84.7</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163537</v>
      </c>
      <c r="BO6" s="384"/>
      <c r="BP6" s="384"/>
      <c r="BQ6" s="384"/>
      <c r="BR6" s="384"/>
      <c r="BS6" s="384"/>
      <c r="BT6" s="384"/>
      <c r="BU6" s="385"/>
      <c r="BV6" s="383">
        <v>157503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89.9</v>
      </c>
      <c r="CU6" s="528"/>
      <c r="CV6" s="528"/>
      <c r="CW6" s="528"/>
      <c r="CX6" s="528"/>
      <c r="CY6" s="528"/>
      <c r="CZ6" s="528"/>
      <c r="DA6" s="529"/>
      <c r="DB6" s="527">
        <v>90.3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43047</v>
      </c>
      <c r="BO7" s="384"/>
      <c r="BP7" s="384"/>
      <c r="BQ7" s="384"/>
      <c r="BR7" s="384"/>
      <c r="BS7" s="384"/>
      <c r="BT7" s="384"/>
      <c r="BU7" s="385"/>
      <c r="BV7" s="383">
        <v>43962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3378231</v>
      </c>
      <c r="CU7" s="384"/>
      <c r="CV7" s="384"/>
      <c r="CW7" s="384"/>
      <c r="CX7" s="384"/>
      <c r="CY7" s="384"/>
      <c r="CZ7" s="384"/>
      <c r="DA7" s="385"/>
      <c r="DB7" s="383">
        <v>3366352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120490</v>
      </c>
      <c r="BO8" s="384"/>
      <c r="BP8" s="384"/>
      <c r="BQ8" s="384"/>
      <c r="BR8" s="384"/>
      <c r="BS8" s="384"/>
      <c r="BT8" s="384"/>
      <c r="BU8" s="385"/>
      <c r="BV8" s="383">
        <v>113541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11137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6949</v>
      </c>
      <c r="BO9" s="384"/>
      <c r="BP9" s="384"/>
      <c r="BQ9" s="384"/>
      <c r="BR9" s="384"/>
      <c r="BS9" s="384"/>
      <c r="BT9" s="384"/>
      <c r="BU9" s="385"/>
      <c r="BV9" s="383">
        <v>13023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16.600000000000001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11811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41158</v>
      </c>
      <c r="BO10" s="384"/>
      <c r="BP10" s="384"/>
      <c r="BQ10" s="384"/>
      <c r="BR10" s="384"/>
      <c r="BS10" s="384"/>
      <c r="BT10" s="384"/>
      <c r="BU10" s="385"/>
      <c r="BV10" s="383">
        <v>201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21320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11123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11114</v>
      </c>
      <c r="S13" s="483"/>
      <c r="T13" s="483"/>
      <c r="U13" s="483"/>
      <c r="V13" s="484"/>
      <c r="W13" s="470" t="s">
        <v>124</v>
      </c>
      <c r="X13" s="396"/>
      <c r="Y13" s="396"/>
      <c r="Z13" s="396"/>
      <c r="AA13" s="396"/>
      <c r="AB13" s="397"/>
      <c r="AC13" s="359">
        <v>1497</v>
      </c>
      <c r="AD13" s="360"/>
      <c r="AE13" s="360"/>
      <c r="AF13" s="360"/>
      <c r="AG13" s="361"/>
      <c r="AH13" s="359">
        <v>1718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48107</v>
      </c>
      <c r="BO13" s="384"/>
      <c r="BP13" s="384"/>
      <c r="BQ13" s="384"/>
      <c r="BR13" s="384"/>
      <c r="BS13" s="384"/>
      <c r="BT13" s="384"/>
      <c r="BU13" s="385"/>
      <c r="BV13" s="383">
        <v>-456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11189</v>
      </c>
      <c r="S14" s="483"/>
      <c r="T14" s="483"/>
      <c r="U14" s="483"/>
      <c r="V14" s="484"/>
      <c r="W14" s="485"/>
      <c r="X14" s="399"/>
      <c r="Y14" s="399"/>
      <c r="Z14" s="399"/>
      <c r="AA14" s="399"/>
      <c r="AB14" s="400"/>
      <c r="AC14" s="475">
        <v>29.1</v>
      </c>
      <c r="AD14" s="476"/>
      <c r="AE14" s="476"/>
      <c r="AF14" s="476"/>
      <c r="AG14" s="477"/>
      <c r="AH14" s="475">
        <v>29.3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64.400000000000006</v>
      </c>
      <c r="CU14" s="454"/>
      <c r="CV14" s="454"/>
      <c r="CW14" s="454"/>
      <c r="CX14" s="454"/>
      <c r="CY14" s="454"/>
      <c r="CZ14" s="454"/>
      <c r="DA14" s="455"/>
      <c r="DB14" s="486">
        <v>49.3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11180</v>
      </c>
      <c r="S15" s="483"/>
      <c r="T15" s="483"/>
      <c r="U15" s="483"/>
      <c r="V15" s="484"/>
      <c r="W15" s="470" t="s">
        <v>131</v>
      </c>
      <c r="X15" s="396"/>
      <c r="Y15" s="396"/>
      <c r="Z15" s="396"/>
      <c r="AA15" s="396"/>
      <c r="AB15" s="397"/>
      <c r="AC15" s="359">
        <v>1261</v>
      </c>
      <c r="AD15" s="360"/>
      <c r="AE15" s="360"/>
      <c r="AF15" s="360"/>
      <c r="AG15" s="361"/>
      <c r="AH15" s="359">
        <v>1482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781874</v>
      </c>
      <c r="BO15" s="379"/>
      <c r="BP15" s="379"/>
      <c r="BQ15" s="379"/>
      <c r="BR15" s="379"/>
      <c r="BS15" s="379"/>
      <c r="BT15" s="379"/>
      <c r="BU15" s="380"/>
      <c r="BV15" s="378">
        <v>763852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24.5</v>
      </c>
      <c r="AD16" s="476"/>
      <c r="AE16" s="476"/>
      <c r="AF16" s="476"/>
      <c r="AG16" s="477"/>
      <c r="AH16" s="475">
        <v>25.3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2972362</v>
      </c>
      <c r="BO16" s="384"/>
      <c r="BP16" s="384"/>
      <c r="BQ16" s="384"/>
      <c r="BR16" s="384"/>
      <c r="BS16" s="384"/>
      <c r="BT16" s="384"/>
      <c r="BU16" s="385"/>
      <c r="BV16" s="383">
        <v>2961447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2384</v>
      </c>
      <c r="AD17" s="360"/>
      <c r="AE17" s="360"/>
      <c r="AF17" s="360"/>
      <c r="AG17" s="361"/>
      <c r="AH17" s="359">
        <v>2664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992118</v>
      </c>
      <c r="BO17" s="384"/>
      <c r="BP17" s="384"/>
      <c r="BQ17" s="384"/>
      <c r="BR17" s="384"/>
      <c r="BS17" s="384"/>
      <c r="BT17" s="384"/>
      <c r="BU17" s="385"/>
      <c r="BV17" s="383">
        <v>961586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102.33</v>
      </c>
      <c r="M18" s="446"/>
      <c r="N18" s="446"/>
      <c r="O18" s="446"/>
      <c r="P18" s="446"/>
      <c r="Q18" s="446"/>
      <c r="R18" s="447"/>
      <c r="S18" s="447"/>
      <c r="T18" s="447"/>
      <c r="U18" s="447"/>
      <c r="V18" s="448"/>
      <c r="W18" s="462"/>
      <c r="X18" s="463"/>
      <c r="Y18" s="463"/>
      <c r="Z18" s="463"/>
      <c r="AA18" s="463"/>
      <c r="AB18" s="471"/>
      <c r="AC18" s="347">
        <v>46.4</v>
      </c>
      <c r="AD18" s="348"/>
      <c r="AE18" s="348"/>
      <c r="AF18" s="348"/>
      <c r="AG18" s="449"/>
      <c r="AH18" s="347">
        <v>45.4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2861961</v>
      </c>
      <c r="BO18" s="384"/>
      <c r="BP18" s="384"/>
      <c r="BQ18" s="384"/>
      <c r="BR18" s="384"/>
      <c r="BS18" s="384"/>
      <c r="BT18" s="384"/>
      <c r="BU18" s="385"/>
      <c r="BV18" s="383">
        <v>2872933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4187283</v>
      </c>
      <c r="BO19" s="384"/>
      <c r="BP19" s="384"/>
      <c r="BQ19" s="384"/>
      <c r="BR19" s="384"/>
      <c r="BS19" s="384"/>
      <c r="BT19" s="384"/>
      <c r="BU19" s="385"/>
      <c r="BV19" s="383">
        <v>3793843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4024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5690015</v>
      </c>
      <c r="BO23" s="384"/>
      <c r="BP23" s="384"/>
      <c r="BQ23" s="384"/>
      <c r="BR23" s="384"/>
      <c r="BS23" s="384"/>
      <c r="BT23" s="384"/>
      <c r="BU23" s="385"/>
      <c r="BV23" s="383">
        <v>5320062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6820</v>
      </c>
      <c r="R24" s="360"/>
      <c r="S24" s="360"/>
      <c r="T24" s="360"/>
      <c r="U24" s="360"/>
      <c r="V24" s="361"/>
      <c r="W24" s="425"/>
      <c r="X24" s="416"/>
      <c r="Y24" s="417"/>
      <c r="Z24" s="356" t="s">
        <v>154</v>
      </c>
      <c r="AA24" s="357"/>
      <c r="AB24" s="357"/>
      <c r="AC24" s="357"/>
      <c r="AD24" s="357"/>
      <c r="AE24" s="357"/>
      <c r="AF24" s="357"/>
      <c r="AG24" s="358"/>
      <c r="AH24" s="359">
        <v>113</v>
      </c>
      <c r="AI24" s="360"/>
      <c r="AJ24" s="360"/>
      <c r="AK24" s="360"/>
      <c r="AL24" s="361"/>
      <c r="AM24" s="359">
        <v>365103</v>
      </c>
      <c r="AN24" s="360"/>
      <c r="AO24" s="360"/>
      <c r="AP24" s="360"/>
      <c r="AQ24" s="360"/>
      <c r="AR24" s="361"/>
      <c r="AS24" s="359">
        <v>3231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4754540</v>
      </c>
      <c r="BO24" s="384"/>
      <c r="BP24" s="384"/>
      <c r="BQ24" s="384"/>
      <c r="BR24" s="384"/>
      <c r="BS24" s="384"/>
      <c r="BT24" s="384"/>
      <c r="BU24" s="385"/>
      <c r="BV24" s="383">
        <v>4358477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646234</v>
      </c>
      <c r="BO25" s="379"/>
      <c r="BP25" s="379"/>
      <c r="BQ25" s="379"/>
      <c r="BR25" s="379"/>
      <c r="BS25" s="379"/>
      <c r="BT25" s="379"/>
      <c r="BU25" s="380"/>
      <c r="BV25" s="378">
        <v>495462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5300</v>
      </c>
      <c r="R26" s="360"/>
      <c r="S26" s="360"/>
      <c r="T26" s="360"/>
      <c r="U26" s="360"/>
      <c r="V26" s="361"/>
      <c r="W26" s="425"/>
      <c r="X26" s="416"/>
      <c r="Y26" s="417"/>
      <c r="Z26" s="356" t="s">
        <v>160</v>
      </c>
      <c r="AA26" s="436"/>
      <c r="AB26" s="436"/>
      <c r="AC26" s="436"/>
      <c r="AD26" s="436"/>
      <c r="AE26" s="436"/>
      <c r="AF26" s="436"/>
      <c r="AG26" s="437"/>
      <c r="AH26" s="359">
        <v>3</v>
      </c>
      <c r="AI26" s="360"/>
      <c r="AJ26" s="360"/>
      <c r="AK26" s="360"/>
      <c r="AL26" s="361"/>
      <c r="AM26" s="359">
        <v>9753</v>
      </c>
      <c r="AN26" s="360"/>
      <c r="AO26" s="360"/>
      <c r="AP26" s="360"/>
      <c r="AQ26" s="360"/>
      <c r="AR26" s="361"/>
      <c r="AS26" s="359">
        <v>3251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2960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848603</v>
      </c>
      <c r="BO28" s="379"/>
      <c r="BP28" s="379"/>
      <c r="BQ28" s="379"/>
      <c r="BR28" s="379"/>
      <c r="BS28" s="379"/>
      <c r="BT28" s="379"/>
      <c r="BU28" s="380"/>
      <c r="BV28" s="378">
        <v>770445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2050</v>
      </c>
      <c r="R29" s="360"/>
      <c r="S29" s="360"/>
      <c r="T29" s="360"/>
      <c r="U29" s="360"/>
      <c r="V29" s="361"/>
      <c r="W29" s="425"/>
      <c r="X29" s="416"/>
      <c r="Y29" s="417"/>
      <c r="Z29" s="356" t="s">
        <v>170</v>
      </c>
      <c r="AA29" s="357"/>
      <c r="AB29" s="357"/>
      <c r="AC29" s="357"/>
      <c r="AD29" s="357"/>
      <c r="AE29" s="357"/>
      <c r="AF29" s="357"/>
      <c r="AG29" s="358"/>
      <c r="AH29" s="359">
        <v>113</v>
      </c>
      <c r="AI29" s="360"/>
      <c r="AJ29" s="360"/>
      <c r="AK29" s="360"/>
      <c r="AL29" s="361"/>
      <c r="AM29" s="359">
        <v>365103</v>
      </c>
      <c r="AN29" s="360"/>
      <c r="AO29" s="360"/>
      <c r="AP29" s="360"/>
      <c r="AQ29" s="360"/>
      <c r="AR29" s="361"/>
      <c r="AS29" s="359">
        <v>3231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22787</v>
      </c>
      <c r="BO29" s="384"/>
      <c r="BP29" s="384"/>
      <c r="BQ29" s="384"/>
      <c r="BR29" s="384"/>
      <c r="BS29" s="384"/>
      <c r="BT29" s="384"/>
      <c r="BU29" s="385"/>
      <c r="BV29" s="383">
        <v>22779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859710</v>
      </c>
      <c r="BO30" s="387"/>
      <c r="BP30" s="387"/>
      <c r="BQ30" s="387"/>
      <c r="BR30" s="387"/>
      <c r="BS30" s="387"/>
      <c r="BT30" s="387"/>
      <c r="BU30" s="388"/>
      <c r="BV30" s="386">
        <v>636833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西都児湯環境整備事務組合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（有）都農ワイン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介護保険事業特別会計（保険事業勘定）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東都農地区簡易水道事業特別会計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東児湯消防組合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川南・都農衛生組合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宮崎県市町村総合事務組合（普通会計）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宮崎県市町村総合事務組合（事業会計）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宮崎県後期高齢者医療広域連合（一般会計）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宮崎県後期高齢者医療広域連合（後期高齢者医療特別会計）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55" zoomScaleNormal="55" zoomScaleSheetLayoutView="100" workbookViewId="0">
      <selection activeCell="P33" sqref="P3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5643</v>
      </c>
      <c r="J41" s="83">
        <v>5444</v>
      </c>
      <c r="K41" s="83">
        <v>5191</v>
      </c>
      <c r="L41" s="83">
        <v>5320</v>
      </c>
      <c r="M41" s="84">
        <v>5690</v>
      </c>
    </row>
    <row r="42" spans="2:13" ht="27.75" customHeight="1">
      <c r="B42" s="1169"/>
      <c r="C42" s="1170"/>
      <c r="D42" s="85"/>
      <c r="E42" s="1173" t="s">
        <v>26</v>
      </c>
      <c r="F42" s="1173"/>
      <c r="G42" s="1173"/>
      <c r="H42" s="1174"/>
      <c r="I42" s="86">
        <v>110</v>
      </c>
      <c r="J42" s="87">
        <v>97</v>
      </c>
      <c r="K42" s="87">
        <v>85</v>
      </c>
      <c r="L42" s="87">
        <v>71</v>
      </c>
      <c r="M42" s="88">
        <v>59</v>
      </c>
    </row>
    <row r="43" spans="2:13" ht="27.75" customHeight="1">
      <c r="B43" s="1169"/>
      <c r="C43" s="1170"/>
      <c r="D43" s="85"/>
      <c r="E43" s="1173" t="s">
        <v>27</v>
      </c>
      <c r="F43" s="1173"/>
      <c r="G43" s="1173"/>
      <c r="H43" s="1174"/>
      <c r="I43" s="86">
        <v>143</v>
      </c>
      <c r="J43" s="87">
        <v>107</v>
      </c>
      <c r="K43" s="87">
        <v>90</v>
      </c>
      <c r="L43" s="87">
        <v>77</v>
      </c>
      <c r="M43" s="88">
        <v>65</v>
      </c>
    </row>
    <row r="44" spans="2:13" ht="27.75" customHeight="1">
      <c r="B44" s="1169"/>
      <c r="C44" s="1170"/>
      <c r="D44" s="85"/>
      <c r="E44" s="1173" t="s">
        <v>28</v>
      </c>
      <c r="F44" s="1173"/>
      <c r="G44" s="1173"/>
      <c r="H44" s="1174"/>
      <c r="I44" s="86">
        <v>544</v>
      </c>
      <c r="J44" s="87">
        <v>495</v>
      </c>
      <c r="K44" s="87">
        <v>450</v>
      </c>
      <c r="L44" s="87">
        <v>405</v>
      </c>
      <c r="M44" s="88">
        <v>436</v>
      </c>
    </row>
    <row r="45" spans="2:13" ht="27.75" customHeight="1">
      <c r="B45" s="1169"/>
      <c r="C45" s="1170"/>
      <c r="D45" s="85"/>
      <c r="E45" s="1173" t="s">
        <v>29</v>
      </c>
      <c r="F45" s="1173"/>
      <c r="G45" s="1173"/>
      <c r="H45" s="1174"/>
      <c r="I45" s="86">
        <v>1245</v>
      </c>
      <c r="J45" s="87">
        <v>1190</v>
      </c>
      <c r="K45" s="87">
        <v>1175</v>
      </c>
      <c r="L45" s="87">
        <v>1173</v>
      </c>
      <c r="M45" s="88">
        <v>1199</v>
      </c>
    </row>
    <row r="46" spans="2:13" ht="27.75" customHeight="1">
      <c r="B46" s="1169"/>
      <c r="C46" s="1170"/>
      <c r="D46" s="85"/>
      <c r="E46" s="1173" t="s">
        <v>30</v>
      </c>
      <c r="F46" s="1173"/>
      <c r="G46" s="1173"/>
      <c r="H46" s="1174"/>
      <c r="I46" s="86">
        <v>19</v>
      </c>
      <c r="J46" s="87">
        <v>18</v>
      </c>
      <c r="K46" s="87">
        <v>17</v>
      </c>
      <c r="L46" s="87">
        <v>15</v>
      </c>
      <c r="M46" s="88">
        <v>14</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1251</v>
      </c>
      <c r="J49" s="87">
        <v>1661</v>
      </c>
      <c r="K49" s="87">
        <v>1795</v>
      </c>
      <c r="L49" s="87">
        <v>1665</v>
      </c>
      <c r="M49" s="88">
        <v>1664</v>
      </c>
    </row>
    <row r="50" spans="2:13" ht="27.75" customHeight="1">
      <c r="B50" s="1169"/>
      <c r="C50" s="1170"/>
      <c r="D50" s="85"/>
      <c r="E50" s="1173" t="s">
        <v>35</v>
      </c>
      <c r="F50" s="1173"/>
      <c r="G50" s="1173"/>
      <c r="H50" s="1174"/>
      <c r="I50" s="86">
        <v>235</v>
      </c>
      <c r="J50" s="87">
        <v>210</v>
      </c>
      <c r="K50" s="87">
        <v>186</v>
      </c>
      <c r="L50" s="87">
        <v>164</v>
      </c>
      <c r="M50" s="88">
        <v>142</v>
      </c>
    </row>
    <row r="51" spans="2:13" ht="27.75" customHeight="1">
      <c r="B51" s="1171"/>
      <c r="C51" s="1172"/>
      <c r="D51" s="85"/>
      <c r="E51" s="1173" t="s">
        <v>36</v>
      </c>
      <c r="F51" s="1173"/>
      <c r="G51" s="1173"/>
      <c r="H51" s="1174"/>
      <c r="I51" s="86">
        <v>3203</v>
      </c>
      <c r="J51" s="87">
        <v>3256</v>
      </c>
      <c r="K51" s="87">
        <v>3360</v>
      </c>
      <c r="L51" s="87">
        <v>3725</v>
      </c>
      <c r="M51" s="88">
        <v>3691</v>
      </c>
    </row>
    <row r="52" spans="2:13" ht="27.75" customHeight="1" thickBot="1">
      <c r="B52" s="1175" t="s">
        <v>37</v>
      </c>
      <c r="C52" s="1176"/>
      <c r="D52" s="90"/>
      <c r="E52" s="1177" t="s">
        <v>38</v>
      </c>
      <c r="F52" s="1177"/>
      <c r="G52" s="1177"/>
      <c r="H52" s="1178"/>
      <c r="I52" s="91">
        <v>3013</v>
      </c>
      <c r="J52" s="92">
        <v>2223</v>
      </c>
      <c r="K52" s="92">
        <v>1666</v>
      </c>
      <c r="L52" s="92">
        <v>1505</v>
      </c>
      <c r="M52" s="93">
        <v>1966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48836</v>
      </c>
      <c r="E3" s="116"/>
      <c r="F3" s="117">
        <v>127151</v>
      </c>
      <c r="G3" s="118"/>
      <c r="H3" s="119"/>
    </row>
    <row r="4" spans="1:8">
      <c r="A4" s="120"/>
      <c r="B4" s="121"/>
      <c r="C4" s="122"/>
      <c r="D4" s="123">
        <v>42927</v>
      </c>
      <c r="E4" s="124"/>
      <c r="F4" s="125">
        <v>72559</v>
      </c>
      <c r="G4" s="126"/>
      <c r="H4" s="127"/>
    </row>
    <row r="5" spans="1:8">
      <c r="A5" s="108" t="s">
        <v>510</v>
      </c>
      <c r="B5" s="113"/>
      <c r="C5" s="114"/>
      <c r="D5" s="115">
        <v>49964</v>
      </c>
      <c r="E5" s="116"/>
      <c r="F5" s="117">
        <v>147869</v>
      </c>
      <c r="G5" s="118"/>
      <c r="H5" s="119"/>
    </row>
    <row r="6" spans="1:8">
      <c r="A6" s="120"/>
      <c r="B6" s="121"/>
      <c r="C6" s="122"/>
      <c r="D6" s="123">
        <v>41244</v>
      </c>
      <c r="E6" s="124"/>
      <c r="F6" s="125">
        <v>63271</v>
      </c>
      <c r="G6" s="126"/>
      <c r="H6" s="127"/>
    </row>
    <row r="7" spans="1:8">
      <c r="A7" s="108" t="s">
        <v>511</v>
      </c>
      <c r="B7" s="113"/>
      <c r="C7" s="114"/>
      <c r="D7" s="115">
        <v>48967</v>
      </c>
      <c r="E7" s="116"/>
      <c r="F7" s="117">
        <v>117242</v>
      </c>
      <c r="G7" s="118"/>
      <c r="H7" s="119"/>
    </row>
    <row r="8" spans="1:8">
      <c r="A8" s="120"/>
      <c r="B8" s="121"/>
      <c r="C8" s="122"/>
      <c r="D8" s="123">
        <v>44968</v>
      </c>
      <c r="E8" s="124"/>
      <c r="F8" s="125">
        <v>59388</v>
      </c>
      <c r="G8" s="126"/>
      <c r="H8" s="127"/>
    </row>
    <row r="9" spans="1:8">
      <c r="A9" s="108" t="s">
        <v>512</v>
      </c>
      <c r="B9" s="113"/>
      <c r="C9" s="114"/>
      <c r="D9" s="115">
        <v>122872</v>
      </c>
      <c r="E9" s="116"/>
      <c r="F9" s="117">
        <v>114097</v>
      </c>
      <c r="G9" s="118"/>
      <c r="H9" s="119"/>
    </row>
    <row r="10" spans="1:8">
      <c r="A10" s="120"/>
      <c r="B10" s="121"/>
      <c r="C10" s="122"/>
      <c r="D10" s="123">
        <v>83278</v>
      </c>
      <c r="E10" s="124"/>
      <c r="F10" s="125">
        <v>61630</v>
      </c>
      <c r="G10" s="126"/>
      <c r="H10" s="127"/>
    </row>
    <row r="11" spans="1:8">
      <c r="A11" s="108" t="s">
        <v>513</v>
      </c>
      <c r="B11" s="113"/>
      <c r="C11" s="114"/>
      <c r="D11" s="115">
        <v>199326</v>
      </c>
      <c r="E11" s="116"/>
      <c r="F11" s="117">
        <v>136577</v>
      </c>
      <c r="G11" s="118"/>
      <c r="H11" s="119"/>
    </row>
    <row r="12" spans="1:8">
      <c r="A12" s="120"/>
      <c r="B12" s="121"/>
      <c r="C12" s="128"/>
      <c r="D12" s="123">
        <v>100398</v>
      </c>
      <c r="E12" s="124"/>
      <c r="F12" s="125">
        <v>59645</v>
      </c>
      <c r="G12" s="126"/>
      <c r="H12" s="127"/>
    </row>
    <row r="13" spans="1:8">
      <c r="A13" s="108"/>
      <c r="B13" s="113"/>
      <c r="C13" s="129"/>
      <c r="D13" s="130">
        <v>93993</v>
      </c>
      <c r="E13" s="131"/>
      <c r="F13" s="132">
        <v>128587</v>
      </c>
      <c r="G13" s="133"/>
      <c r="H13" s="119"/>
    </row>
    <row r="14" spans="1:8">
      <c r="A14" s="120"/>
      <c r="B14" s="121"/>
      <c r="C14" s="122"/>
      <c r="D14" s="123">
        <v>62563</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3.58</v>
      </c>
      <c r="C19" s="134">
        <f>ROUND(VALUE(SUBSTITUTE(実質収支比率等に係る経年分析!G$48,"▲","-")),2)</f>
        <v>3.87</v>
      </c>
      <c r="D19" s="134">
        <f>ROUND(VALUE(SUBSTITUTE(実質収支比率等に係る経年分析!H$48,"▲","-")),2)</f>
        <v>2.94</v>
      </c>
      <c r="E19" s="134">
        <f>ROUND(VALUE(SUBSTITUTE(実質収支比率等に係る経年分析!I$48,"▲","-")),2)</f>
        <v>3.37</v>
      </c>
      <c r="F19" s="134">
        <f>ROUND(VALUE(SUBSTITUTE(実質収支比率等に係る経年分析!J$48,"▲","-")),2)</f>
        <v>3.57</v>
      </c>
    </row>
    <row r="20" spans="1:11">
      <c r="A20" s="134" t="s">
        <v>43</v>
      </c>
      <c r="B20" s="134">
        <f>ROUND(VALUE(SUBSTITUTE(実質収支比率等に係る経年分析!F$47,"▲","-")),2)</f>
        <v>17.96</v>
      </c>
      <c r="C20" s="134">
        <f>ROUND(VALUE(SUBSTITUTE(実質収支比率等に係る経年分析!G$47,"▲","-")),2)</f>
        <v>19.95</v>
      </c>
      <c r="D20" s="134">
        <f>ROUND(VALUE(SUBSTITUTE(実質収支比率等に係る経年分析!H$47,"▲","-")),2)</f>
        <v>22.55</v>
      </c>
      <c r="E20" s="134">
        <f>ROUND(VALUE(SUBSTITUTE(実質収支比率等に係る経年分析!I$47,"▲","-")),2)</f>
        <v>22.89</v>
      </c>
      <c r="F20" s="134">
        <f>ROUND(VALUE(SUBSTITUTE(実質収支比率等に係る経年分析!J$47,"▲","-")),2)</f>
        <v>25.12</v>
      </c>
    </row>
    <row r="21" spans="1:11">
      <c r="A21" s="134" t="s">
        <v>44</v>
      </c>
      <c r="B21" s="134">
        <f>IF(ISNUMBER(VALUE(SUBSTITUTE(実質収支比率等に係る経年分析!F$49,"▲","-"))),ROUND(VALUE(SUBSTITUTE(実質収支比率等に係る経年分析!F$49,"▲","-")),2),NA())</f>
        <v>1.54</v>
      </c>
      <c r="C21" s="134">
        <f>IF(ISNUMBER(VALUE(SUBSTITUTE(実質収支比率等に係る経年分析!G$49,"▲","-"))),ROUND(VALUE(SUBSTITUTE(実質収支比率等に係る経年分析!G$49,"▲","-")),2),NA())</f>
        <v>1.93</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1.42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東都農地区簡易水道事業特別会計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介護保険事業特別会計（介護サービス事業勘定）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3.58</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340</v>
      </c>
      <c r="E42" s="136"/>
      <c r="F42" s="136"/>
      <c r="G42" s="136">
        <f>'実質公債費比率（分子）の構造'!L$52</f>
        <v>329</v>
      </c>
      <c r="H42" s="136"/>
      <c r="I42" s="136"/>
      <c r="J42" s="136">
        <f>'実質公債費比率（分子）の構造'!M$52</f>
        <v>342</v>
      </c>
      <c r="K42" s="136"/>
      <c r="L42" s="136"/>
      <c r="M42" s="136">
        <f>'実質公債費比率（分子）の構造'!N$52</f>
        <v>340</v>
      </c>
      <c r="N42" s="136"/>
      <c r="O42" s="136"/>
      <c r="P42" s="136">
        <f>'実質公債費比率（分子）の構造'!O$52</f>
        <v>372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15</v>
      </c>
      <c r="L44" s="136"/>
      <c r="M44" s="136"/>
      <c r="N44" s="136">
        <f>'実質公債費比率（分子）の構造'!O$50</f>
        <v>13</v>
      </c>
      <c r="O44" s="136"/>
      <c r="P44" s="136"/>
    </row>
    <row r="45" spans="1:16">
      <c r="A45" s="136" t="s">
        <v>54</v>
      </c>
      <c r="B45" s="136">
        <f>'実質公債費比率（分子）の構造'!K$49</f>
        <v>50</v>
      </c>
      <c r="C45" s="136"/>
      <c r="D45" s="136"/>
      <c r="E45" s="136">
        <f>'実質公債費比率（分子）の構造'!L$49</f>
        <v>49</v>
      </c>
      <c r="F45" s="136"/>
      <c r="G45" s="136"/>
      <c r="H45" s="136">
        <f>'実質公債費比率（分子）の構造'!M$49</f>
        <v>50</v>
      </c>
      <c r="I45" s="136"/>
      <c r="J45" s="136"/>
      <c r="K45" s="136">
        <f>'実質公債費比率（分子）の構造'!N$49</f>
        <v>52</v>
      </c>
      <c r="L45" s="136"/>
      <c r="M45" s="136"/>
      <c r="N45" s="136">
        <f>'実質公債費比率（分子）の構造'!O$49</f>
        <v>52</v>
      </c>
      <c r="O45" s="136"/>
      <c r="P45" s="136"/>
    </row>
    <row r="46" spans="1:16">
      <c r="A46" s="136" t="s">
        <v>55</v>
      </c>
      <c r="B46" s="136">
        <f>'実質公債費比率（分子）の構造'!K$48</f>
        <v>57</v>
      </c>
      <c r="C46" s="136"/>
      <c r="D46" s="136"/>
      <c r="E46" s="136">
        <f>'実質公債費比率（分子）の構造'!L$48</f>
        <v>9</v>
      </c>
      <c r="F46" s="136"/>
      <c r="G46" s="136"/>
      <c r="H46" s="136">
        <f>'実質公債費比率（分子）の構造'!M$48</f>
        <v>10</v>
      </c>
      <c r="I46" s="136"/>
      <c r="J46" s="136"/>
      <c r="K46" s="136">
        <f>'実質公債費比率（分子）の構造'!N$48</f>
        <v>12</v>
      </c>
      <c r="L46" s="136"/>
      <c r="M46" s="136"/>
      <c r="N46" s="136">
        <f>'実質公債費比率（分子）の構造'!O$48</f>
        <v>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752</v>
      </c>
      <c r="C49" s="136"/>
      <c r="D49" s="136"/>
      <c r="E49" s="136">
        <f>'実質公債費比率（分子）の構造'!L$45</f>
        <v>696</v>
      </c>
      <c r="F49" s="136"/>
      <c r="G49" s="136"/>
      <c r="H49" s="136">
        <f>'実質公債費比率（分子）の構造'!M$45</f>
        <v>670</v>
      </c>
      <c r="I49" s="136"/>
      <c r="J49" s="136"/>
      <c r="K49" s="136">
        <f>'実質公債費比率（分子）の構造'!N$45</f>
        <v>635</v>
      </c>
      <c r="L49" s="136"/>
      <c r="M49" s="136"/>
      <c r="N49" s="136">
        <f>'実質公債費比率（分子）の構造'!O$45</f>
        <v>619</v>
      </c>
      <c r="O49" s="136"/>
      <c r="P49" s="136"/>
    </row>
    <row r="50" spans="1:16">
      <c r="A50" s="136" t="s">
        <v>59</v>
      </c>
      <c r="B50" s="136" t="e">
        <f>NA()</f>
        <v>#N/A</v>
      </c>
      <c r="C50" s="136">
        <f>IF(ISNUMBER('実質公債費比率（分子）の構造'!K$53),'実質公債費比率（分子）の構造'!K$53,NA())</f>
        <v>534</v>
      </c>
      <c r="D50" s="136" t="e">
        <f>NA()</f>
        <v>#N/A</v>
      </c>
      <c r="E50" s="136" t="e">
        <f>NA()</f>
        <v>#N/A</v>
      </c>
      <c r="F50" s="136">
        <f>IF(ISNUMBER('実質公債費比率（分子）の構造'!L$53),'実質公債費比率（分子）の構造'!L$53,NA())</f>
        <v>440</v>
      </c>
      <c r="G50" s="136" t="e">
        <f>NA()</f>
        <v>#N/A</v>
      </c>
      <c r="H50" s="136" t="e">
        <f>NA()</f>
        <v>#N/A</v>
      </c>
      <c r="I50" s="136">
        <f>IF(ISNUMBER('実質公債費比率（分子）の構造'!M$53),'実質公債費比率（分子）の構造'!M$53,NA())</f>
        <v>403</v>
      </c>
      <c r="J50" s="136" t="e">
        <f>NA()</f>
        <v>#N/A</v>
      </c>
      <c r="K50" s="136" t="e">
        <f>NA()</f>
        <v>#N/A</v>
      </c>
      <c r="L50" s="136">
        <f>IF(ISNUMBER('実質公債費比率（分子）の構造'!N$53),'実質公債費比率（分子）の構造'!N$53,NA())</f>
        <v>374</v>
      </c>
      <c r="M50" s="136" t="e">
        <f>NA()</f>
        <v>#N/A</v>
      </c>
      <c r="N50" s="136" t="e">
        <f>NA()</f>
        <v>#N/A</v>
      </c>
      <c r="O50" s="136">
        <f>IF(ISNUMBER('実質公債費比率（分子）の構造'!O$53),'実質公債費比率（分子）の構造'!O$53,NA())</f>
        <v>324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3203</v>
      </c>
      <c r="E56" s="135"/>
      <c r="F56" s="135"/>
      <c r="G56" s="135">
        <f>'将来負担比率（分子）の構造'!J$51</f>
        <v>3256</v>
      </c>
      <c r="H56" s="135"/>
      <c r="I56" s="135"/>
      <c r="J56" s="135">
        <f>'将来負担比率（分子）の構造'!K$51</f>
        <v>3360</v>
      </c>
      <c r="K56" s="135"/>
      <c r="L56" s="135"/>
      <c r="M56" s="135">
        <f>'将来負担比率（分子）の構造'!L$51</f>
        <v>3725</v>
      </c>
      <c r="N56" s="135"/>
      <c r="O56" s="135"/>
      <c r="P56" s="135">
        <f>'将来負担比率（分子）の構造'!M$51</f>
        <v>3691</v>
      </c>
    </row>
    <row r="57" spans="1:16">
      <c r="A57" s="135" t="s">
        <v>35</v>
      </c>
      <c r="B57" s="135"/>
      <c r="C57" s="135"/>
      <c r="D57" s="135">
        <f>'将来負担比率（分子）の構造'!I$50</f>
        <v>235</v>
      </c>
      <c r="E57" s="135"/>
      <c r="F57" s="135"/>
      <c r="G57" s="135">
        <f>'将来負担比率（分子）の構造'!J$50</f>
        <v>210</v>
      </c>
      <c r="H57" s="135"/>
      <c r="I57" s="135"/>
      <c r="J57" s="135">
        <f>'将来負担比率（分子）の構造'!K$50</f>
        <v>186</v>
      </c>
      <c r="K57" s="135"/>
      <c r="L57" s="135"/>
      <c r="M57" s="135">
        <f>'将来負担比率（分子）の構造'!L$50</f>
        <v>164</v>
      </c>
      <c r="N57" s="135"/>
      <c r="O57" s="135"/>
      <c r="P57" s="135">
        <f>'将来負担比率（分子）の構造'!M$50</f>
        <v>142</v>
      </c>
    </row>
    <row r="58" spans="1:16">
      <c r="A58" s="135" t="s">
        <v>34</v>
      </c>
      <c r="B58" s="135"/>
      <c r="C58" s="135"/>
      <c r="D58" s="135">
        <f>'将来負担比率（分子）の構造'!I$49</f>
        <v>1251</v>
      </c>
      <c r="E58" s="135"/>
      <c r="F58" s="135"/>
      <c r="G58" s="135">
        <f>'将来負担比率（分子）の構造'!J$49</f>
        <v>1661</v>
      </c>
      <c r="H58" s="135"/>
      <c r="I58" s="135"/>
      <c r="J58" s="135">
        <f>'将来負担比率（分子）の構造'!K$49</f>
        <v>1795</v>
      </c>
      <c r="K58" s="135"/>
      <c r="L58" s="135"/>
      <c r="M58" s="135">
        <f>'将来負担比率（分子）の構造'!L$49</f>
        <v>1665</v>
      </c>
      <c r="N58" s="135"/>
      <c r="O58" s="135"/>
      <c r="P58" s="135">
        <f>'将来負担比率（分子）の構造'!M$49</f>
        <v>1664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v>
      </c>
      <c r="C61" s="135"/>
      <c r="D61" s="135"/>
      <c r="E61" s="135">
        <f>'将来負担比率（分子）の構造'!J$46</f>
        <v>18</v>
      </c>
      <c r="F61" s="135"/>
      <c r="G61" s="135"/>
      <c r="H61" s="135">
        <f>'将来負担比率（分子）の構造'!K$46</f>
        <v>17</v>
      </c>
      <c r="I61" s="135"/>
      <c r="J61" s="135"/>
      <c r="K61" s="135">
        <f>'将来負担比率（分子）の構造'!L$46</f>
        <v>15</v>
      </c>
      <c r="L61" s="135"/>
      <c r="M61" s="135"/>
      <c r="N61" s="135">
        <f>'将来負担比率（分子）の構造'!M$46</f>
        <v>14</v>
      </c>
      <c r="O61" s="135"/>
      <c r="P61" s="135"/>
    </row>
    <row r="62" spans="1:16">
      <c r="A62" s="135" t="s">
        <v>29</v>
      </c>
      <c r="B62" s="135">
        <f>'将来負担比率（分子）の構造'!I$45</f>
        <v>1245</v>
      </c>
      <c r="C62" s="135"/>
      <c r="D62" s="135"/>
      <c r="E62" s="135">
        <f>'将来負担比率（分子）の構造'!J$45</f>
        <v>1190</v>
      </c>
      <c r="F62" s="135"/>
      <c r="G62" s="135"/>
      <c r="H62" s="135">
        <f>'将来負担比率（分子）の構造'!K$45</f>
        <v>1175</v>
      </c>
      <c r="I62" s="135"/>
      <c r="J62" s="135"/>
      <c r="K62" s="135">
        <f>'将来負担比率（分子）の構造'!L$45</f>
        <v>1173</v>
      </c>
      <c r="L62" s="135"/>
      <c r="M62" s="135"/>
      <c r="N62" s="135">
        <f>'将来負担比率（分子）の構造'!M$45</f>
        <v>1199</v>
      </c>
      <c r="O62" s="135"/>
      <c r="P62" s="135"/>
    </row>
    <row r="63" spans="1:16">
      <c r="A63" s="135" t="s">
        <v>28</v>
      </c>
      <c r="B63" s="135">
        <f>'将来負担比率（分子）の構造'!I$44</f>
        <v>544</v>
      </c>
      <c r="C63" s="135"/>
      <c r="D63" s="135"/>
      <c r="E63" s="135">
        <f>'将来負担比率（分子）の構造'!J$44</f>
        <v>495</v>
      </c>
      <c r="F63" s="135"/>
      <c r="G63" s="135"/>
      <c r="H63" s="135">
        <f>'将来負担比率（分子）の構造'!K$44</f>
        <v>450</v>
      </c>
      <c r="I63" s="135"/>
      <c r="J63" s="135"/>
      <c r="K63" s="135">
        <f>'将来負担比率（分子）の構造'!L$44</f>
        <v>405</v>
      </c>
      <c r="L63" s="135"/>
      <c r="M63" s="135"/>
      <c r="N63" s="135">
        <f>'将来負担比率（分子）の構造'!M$44</f>
        <v>436</v>
      </c>
      <c r="O63" s="135"/>
      <c r="P63" s="135"/>
    </row>
    <row r="64" spans="1:16">
      <c r="A64" s="135" t="s">
        <v>27</v>
      </c>
      <c r="B64" s="135">
        <f>'将来負担比率（分子）の構造'!I$43</f>
        <v>143</v>
      </c>
      <c r="C64" s="135"/>
      <c r="D64" s="135"/>
      <c r="E64" s="135">
        <f>'将来負担比率（分子）の構造'!J$43</f>
        <v>107</v>
      </c>
      <c r="F64" s="135"/>
      <c r="G64" s="135"/>
      <c r="H64" s="135">
        <f>'将来負担比率（分子）の構造'!K$43</f>
        <v>90</v>
      </c>
      <c r="I64" s="135"/>
      <c r="J64" s="135"/>
      <c r="K64" s="135">
        <f>'将来負担比率（分子）の構造'!L$43</f>
        <v>77</v>
      </c>
      <c r="L64" s="135"/>
      <c r="M64" s="135"/>
      <c r="N64" s="135">
        <f>'将来負担比率（分子）の構造'!M$43</f>
        <v>65</v>
      </c>
      <c r="O64" s="135"/>
      <c r="P64" s="135"/>
    </row>
    <row r="65" spans="1:16">
      <c r="A65" s="135" t="s">
        <v>26</v>
      </c>
      <c r="B65" s="135">
        <f>'将来負担比率（分子）の構造'!I$42</f>
        <v>110</v>
      </c>
      <c r="C65" s="135"/>
      <c r="D65" s="135"/>
      <c r="E65" s="135">
        <f>'将来負担比率（分子）の構造'!J$42</f>
        <v>97</v>
      </c>
      <c r="F65" s="135"/>
      <c r="G65" s="135"/>
      <c r="H65" s="135">
        <f>'将来負担比率（分子）の構造'!K$42</f>
        <v>85</v>
      </c>
      <c r="I65" s="135"/>
      <c r="J65" s="135"/>
      <c r="K65" s="135">
        <f>'将来負担比率（分子）の構造'!L$42</f>
        <v>71</v>
      </c>
      <c r="L65" s="135"/>
      <c r="M65" s="135"/>
      <c r="N65" s="135">
        <f>'将来負担比率（分子）の構造'!M$42</f>
        <v>59</v>
      </c>
      <c r="O65" s="135"/>
      <c r="P65" s="135"/>
    </row>
    <row r="66" spans="1:16">
      <c r="A66" s="135" t="s">
        <v>25</v>
      </c>
      <c r="B66" s="135">
        <f>'将来負担比率（分子）の構造'!I$41</f>
        <v>5643</v>
      </c>
      <c r="C66" s="135"/>
      <c r="D66" s="135"/>
      <c r="E66" s="135">
        <f>'将来負担比率（分子）の構造'!J$41</f>
        <v>5444</v>
      </c>
      <c r="F66" s="135"/>
      <c r="G66" s="135"/>
      <c r="H66" s="135">
        <f>'将来負担比率（分子）の構造'!K$41</f>
        <v>5191</v>
      </c>
      <c r="I66" s="135"/>
      <c r="J66" s="135"/>
      <c r="K66" s="135">
        <f>'将来負担比率（分子）の構造'!L$41</f>
        <v>5320</v>
      </c>
      <c r="L66" s="135"/>
      <c r="M66" s="135"/>
      <c r="N66" s="135">
        <f>'将来負担比率（分子）の構造'!M$41</f>
        <v>5690</v>
      </c>
      <c r="O66" s="135"/>
      <c r="P66" s="135"/>
    </row>
    <row r="67" spans="1:16">
      <c r="A67" s="135" t="s">
        <v>63</v>
      </c>
      <c r="B67" s="135" t="e">
        <f>NA()</f>
        <v>#N/A</v>
      </c>
      <c r="C67" s="135">
        <f>IF(ISNUMBER('将来負担比率（分子）の構造'!I$52), IF('将来負担比率（分子）の構造'!I$52 &lt; 0, 0, '将来負担比率（分子）の構造'!I$52), NA())</f>
        <v>3013</v>
      </c>
      <c r="D67" s="135" t="e">
        <f>NA()</f>
        <v>#N/A</v>
      </c>
      <c r="E67" s="135" t="e">
        <f>NA()</f>
        <v>#N/A</v>
      </c>
      <c r="F67" s="135">
        <f>IF(ISNUMBER('将来負担比率（分子）の構造'!J$52), IF('将来負担比率（分子）の構造'!J$52 &lt; 0, 0, '将来負担比率（分子）の構造'!J$52), NA())</f>
        <v>2223</v>
      </c>
      <c r="G67" s="135" t="e">
        <f>NA()</f>
        <v>#N/A</v>
      </c>
      <c r="H67" s="135" t="e">
        <f>NA()</f>
        <v>#N/A</v>
      </c>
      <c r="I67" s="135">
        <f>IF(ISNUMBER('将来負担比率（分子）の構造'!K$52), IF('将来負担比率（分子）の構造'!K$52 &lt; 0, 0, '将来負担比率（分子）の構造'!K$52), NA())</f>
        <v>1666</v>
      </c>
      <c r="J67" s="135" t="e">
        <f>NA()</f>
        <v>#N/A</v>
      </c>
      <c r="K67" s="135" t="e">
        <f>NA()</f>
        <v>#N/A</v>
      </c>
      <c r="L67" s="135">
        <f>IF(ISNUMBER('将来負担比率（分子）の構造'!L$52), IF('将来負担比率（分子）の構造'!L$52 &lt; 0, 0, '将来負担比率（分子）の構造'!L$52), NA())</f>
        <v>1505</v>
      </c>
      <c r="M67" s="135" t="e">
        <f>NA()</f>
        <v>#N/A</v>
      </c>
      <c r="N67" s="135" t="e">
        <f>NA()</f>
        <v>#N/A</v>
      </c>
      <c r="O67" s="135">
        <f>IF(ISNUMBER('将来負担比率（分子）の構造'!M$52), IF('将来負担比率（分子）の構造'!M$52 &lt; 0, 0, '将来負担比率（分子）の構造'!M$52), NA())</f>
        <v>1966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X37"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801351</v>
      </c>
      <c r="S5" s="637"/>
      <c r="T5" s="637"/>
      <c r="U5" s="637"/>
      <c r="V5" s="637"/>
      <c r="W5" s="637"/>
      <c r="X5" s="637"/>
      <c r="Y5" s="684"/>
      <c r="Z5" s="697">
        <v>11.3</v>
      </c>
      <c r="AA5" s="697"/>
      <c r="AB5" s="697"/>
      <c r="AC5" s="697"/>
      <c r="AD5" s="698">
        <v>801351</v>
      </c>
      <c r="AE5" s="698"/>
      <c r="AF5" s="698"/>
      <c r="AG5" s="698"/>
      <c r="AH5" s="698"/>
      <c r="AI5" s="698"/>
      <c r="AJ5" s="698"/>
      <c r="AK5" s="698"/>
      <c r="AL5" s="685">
        <v>25.2</v>
      </c>
      <c r="AM5" s="654"/>
      <c r="AN5" s="654"/>
      <c r="AO5" s="686"/>
      <c r="AP5" s="673" t="s">
        <v>208</v>
      </c>
      <c r="AQ5" s="674"/>
      <c r="AR5" s="674"/>
      <c r="AS5" s="674"/>
      <c r="AT5" s="674"/>
      <c r="AU5" s="674"/>
      <c r="AV5" s="674"/>
      <c r="AW5" s="674"/>
      <c r="AX5" s="674"/>
      <c r="AY5" s="674"/>
      <c r="AZ5" s="674"/>
      <c r="BA5" s="674"/>
      <c r="BB5" s="674"/>
      <c r="BC5" s="674"/>
      <c r="BD5" s="674"/>
      <c r="BE5" s="674"/>
      <c r="BF5" s="675"/>
      <c r="BG5" s="586">
        <v>801351</v>
      </c>
      <c r="BH5" s="587"/>
      <c r="BI5" s="587"/>
      <c r="BJ5" s="587"/>
      <c r="BK5" s="587"/>
      <c r="BL5" s="587"/>
      <c r="BM5" s="587"/>
      <c r="BN5" s="588"/>
      <c r="BO5" s="639">
        <v>100</v>
      </c>
      <c r="BP5" s="639"/>
      <c r="BQ5" s="639"/>
      <c r="BR5" s="639"/>
      <c r="BS5" s="640">
        <v>5122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78839</v>
      </c>
      <c r="S6" s="587"/>
      <c r="T6" s="587"/>
      <c r="U6" s="587"/>
      <c r="V6" s="587"/>
      <c r="W6" s="587"/>
      <c r="X6" s="587"/>
      <c r="Y6" s="588"/>
      <c r="Z6" s="639">
        <v>1.1000000000000001</v>
      </c>
      <c r="AA6" s="639"/>
      <c r="AB6" s="639"/>
      <c r="AC6" s="639"/>
      <c r="AD6" s="640">
        <v>78839</v>
      </c>
      <c r="AE6" s="640"/>
      <c r="AF6" s="640"/>
      <c r="AG6" s="640"/>
      <c r="AH6" s="640"/>
      <c r="AI6" s="640"/>
      <c r="AJ6" s="640"/>
      <c r="AK6" s="640"/>
      <c r="AL6" s="609">
        <v>2.5</v>
      </c>
      <c r="AM6" s="641"/>
      <c r="AN6" s="641"/>
      <c r="AO6" s="642"/>
      <c r="AP6" s="583" t="s">
        <v>213</v>
      </c>
      <c r="AQ6" s="584"/>
      <c r="AR6" s="584"/>
      <c r="AS6" s="584"/>
      <c r="AT6" s="584"/>
      <c r="AU6" s="584"/>
      <c r="AV6" s="584"/>
      <c r="AW6" s="584"/>
      <c r="AX6" s="584"/>
      <c r="AY6" s="584"/>
      <c r="AZ6" s="584"/>
      <c r="BA6" s="584"/>
      <c r="BB6" s="584"/>
      <c r="BC6" s="584"/>
      <c r="BD6" s="584"/>
      <c r="BE6" s="584"/>
      <c r="BF6" s="585"/>
      <c r="BG6" s="586">
        <v>801351</v>
      </c>
      <c r="BH6" s="587"/>
      <c r="BI6" s="587"/>
      <c r="BJ6" s="587"/>
      <c r="BK6" s="587"/>
      <c r="BL6" s="587"/>
      <c r="BM6" s="587"/>
      <c r="BN6" s="588"/>
      <c r="BO6" s="639">
        <v>100</v>
      </c>
      <c r="BP6" s="639"/>
      <c r="BQ6" s="639"/>
      <c r="BR6" s="639"/>
      <c r="BS6" s="640">
        <v>5122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70884</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70884</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1217</v>
      </c>
      <c r="S7" s="587"/>
      <c r="T7" s="587"/>
      <c r="U7" s="587"/>
      <c r="V7" s="587"/>
      <c r="W7" s="587"/>
      <c r="X7" s="587"/>
      <c r="Y7" s="588"/>
      <c r="Z7" s="639">
        <v>0</v>
      </c>
      <c r="AA7" s="639"/>
      <c r="AB7" s="639"/>
      <c r="AC7" s="639"/>
      <c r="AD7" s="640">
        <v>1217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323249</v>
      </c>
      <c r="BH7" s="587"/>
      <c r="BI7" s="587"/>
      <c r="BJ7" s="587"/>
      <c r="BK7" s="587"/>
      <c r="BL7" s="587"/>
      <c r="BM7" s="587"/>
      <c r="BN7" s="588"/>
      <c r="BO7" s="639">
        <v>40.299999999999997</v>
      </c>
      <c r="BP7" s="639"/>
      <c r="BQ7" s="639"/>
      <c r="BR7" s="639"/>
      <c r="BS7" s="640">
        <v>5122</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1144553</v>
      </c>
      <c r="CS7" s="587"/>
      <c r="CT7" s="587"/>
      <c r="CU7" s="587"/>
      <c r="CV7" s="587"/>
      <c r="CW7" s="587"/>
      <c r="CX7" s="587"/>
      <c r="CY7" s="588"/>
      <c r="CZ7" s="639">
        <v>16.399999999999999</v>
      </c>
      <c r="DA7" s="639"/>
      <c r="DB7" s="639"/>
      <c r="DC7" s="639"/>
      <c r="DD7" s="592">
        <v>214339</v>
      </c>
      <c r="DE7" s="587"/>
      <c r="DF7" s="587"/>
      <c r="DG7" s="587"/>
      <c r="DH7" s="587"/>
      <c r="DI7" s="587"/>
      <c r="DJ7" s="587"/>
      <c r="DK7" s="587"/>
      <c r="DL7" s="587"/>
      <c r="DM7" s="587"/>
      <c r="DN7" s="587"/>
      <c r="DO7" s="587"/>
      <c r="DP7" s="588"/>
      <c r="DQ7" s="592">
        <v>952265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1387</v>
      </c>
      <c r="S8" s="587"/>
      <c r="T8" s="587"/>
      <c r="U8" s="587"/>
      <c r="V8" s="587"/>
      <c r="W8" s="587"/>
      <c r="X8" s="587"/>
      <c r="Y8" s="588"/>
      <c r="Z8" s="639">
        <v>0</v>
      </c>
      <c r="AA8" s="639"/>
      <c r="AB8" s="639"/>
      <c r="AC8" s="639"/>
      <c r="AD8" s="640">
        <v>1387</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12944</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1651998</v>
      </c>
      <c r="CS8" s="587"/>
      <c r="CT8" s="587"/>
      <c r="CU8" s="587"/>
      <c r="CV8" s="587"/>
      <c r="CW8" s="587"/>
      <c r="CX8" s="587"/>
      <c r="CY8" s="588"/>
      <c r="CZ8" s="639">
        <v>23.7</v>
      </c>
      <c r="DA8" s="639"/>
      <c r="DB8" s="639"/>
      <c r="DC8" s="639"/>
      <c r="DD8" s="592">
        <v>300</v>
      </c>
      <c r="DE8" s="587"/>
      <c r="DF8" s="587"/>
      <c r="DG8" s="587"/>
      <c r="DH8" s="587"/>
      <c r="DI8" s="587"/>
      <c r="DJ8" s="587"/>
      <c r="DK8" s="587"/>
      <c r="DL8" s="587"/>
      <c r="DM8" s="587"/>
      <c r="DN8" s="587"/>
      <c r="DO8" s="587"/>
      <c r="DP8" s="588"/>
      <c r="DQ8" s="592">
        <v>910620</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1648</v>
      </c>
      <c r="S9" s="587"/>
      <c r="T9" s="587"/>
      <c r="U9" s="587"/>
      <c r="V9" s="587"/>
      <c r="W9" s="587"/>
      <c r="X9" s="587"/>
      <c r="Y9" s="588"/>
      <c r="Z9" s="639">
        <v>0</v>
      </c>
      <c r="AA9" s="639"/>
      <c r="AB9" s="639"/>
      <c r="AC9" s="639"/>
      <c r="AD9" s="640">
        <v>1648</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261190</v>
      </c>
      <c r="BH9" s="587"/>
      <c r="BI9" s="587"/>
      <c r="BJ9" s="587"/>
      <c r="BK9" s="587"/>
      <c r="BL9" s="587"/>
      <c r="BM9" s="587"/>
      <c r="BN9" s="588"/>
      <c r="BO9" s="639">
        <v>32.6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526354</v>
      </c>
      <c r="CS9" s="587"/>
      <c r="CT9" s="587"/>
      <c r="CU9" s="587"/>
      <c r="CV9" s="587"/>
      <c r="CW9" s="587"/>
      <c r="CX9" s="587"/>
      <c r="CY9" s="588"/>
      <c r="CZ9" s="639">
        <v>7.6</v>
      </c>
      <c r="DA9" s="639"/>
      <c r="DB9" s="639"/>
      <c r="DC9" s="639"/>
      <c r="DD9" s="592">
        <v>38567</v>
      </c>
      <c r="DE9" s="587"/>
      <c r="DF9" s="587"/>
      <c r="DG9" s="587"/>
      <c r="DH9" s="587"/>
      <c r="DI9" s="587"/>
      <c r="DJ9" s="587"/>
      <c r="DK9" s="587"/>
      <c r="DL9" s="587"/>
      <c r="DM9" s="587"/>
      <c r="DN9" s="587"/>
      <c r="DO9" s="587"/>
      <c r="DP9" s="588"/>
      <c r="DQ9" s="592">
        <v>481701</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85137</v>
      </c>
      <c r="S10" s="587"/>
      <c r="T10" s="587"/>
      <c r="U10" s="587"/>
      <c r="V10" s="587"/>
      <c r="W10" s="587"/>
      <c r="X10" s="587"/>
      <c r="Y10" s="588"/>
      <c r="Z10" s="639">
        <v>1.2</v>
      </c>
      <c r="AA10" s="639"/>
      <c r="AB10" s="639"/>
      <c r="AC10" s="639"/>
      <c r="AD10" s="640">
        <v>85137</v>
      </c>
      <c r="AE10" s="640"/>
      <c r="AF10" s="640"/>
      <c r="AG10" s="640"/>
      <c r="AH10" s="640"/>
      <c r="AI10" s="640"/>
      <c r="AJ10" s="640"/>
      <c r="AK10" s="640"/>
      <c r="AL10" s="609">
        <v>2.7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17738</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34038</v>
      </c>
      <c r="CS10" s="587"/>
      <c r="CT10" s="587"/>
      <c r="CU10" s="587"/>
      <c r="CV10" s="587"/>
      <c r="CW10" s="587"/>
      <c r="CX10" s="587"/>
      <c r="CY10" s="588"/>
      <c r="CZ10" s="639">
        <v>0.5</v>
      </c>
      <c r="DA10" s="639"/>
      <c r="DB10" s="639"/>
      <c r="DC10" s="639"/>
      <c r="DD10" s="592" t="s">
        <v>112</v>
      </c>
      <c r="DE10" s="587"/>
      <c r="DF10" s="587"/>
      <c r="DG10" s="587"/>
      <c r="DH10" s="587"/>
      <c r="DI10" s="587"/>
      <c r="DJ10" s="587"/>
      <c r="DK10" s="587"/>
      <c r="DL10" s="587"/>
      <c r="DM10" s="587"/>
      <c r="DN10" s="587"/>
      <c r="DO10" s="587"/>
      <c r="DP10" s="588"/>
      <c r="DQ10" s="592">
        <v>1378</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31377</v>
      </c>
      <c r="BH11" s="587"/>
      <c r="BI11" s="587"/>
      <c r="BJ11" s="587"/>
      <c r="BK11" s="587"/>
      <c r="BL11" s="587"/>
      <c r="BM11" s="587"/>
      <c r="BN11" s="588"/>
      <c r="BO11" s="639">
        <v>3.9</v>
      </c>
      <c r="BP11" s="639"/>
      <c r="BQ11" s="639"/>
      <c r="BR11" s="639"/>
      <c r="BS11" s="592">
        <v>5122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596548</v>
      </c>
      <c r="CS11" s="587"/>
      <c r="CT11" s="587"/>
      <c r="CU11" s="587"/>
      <c r="CV11" s="587"/>
      <c r="CW11" s="587"/>
      <c r="CX11" s="587"/>
      <c r="CY11" s="588"/>
      <c r="CZ11" s="639">
        <v>8.6</v>
      </c>
      <c r="DA11" s="639"/>
      <c r="DB11" s="639"/>
      <c r="DC11" s="639"/>
      <c r="DD11" s="592">
        <v>400902</v>
      </c>
      <c r="DE11" s="587"/>
      <c r="DF11" s="587"/>
      <c r="DG11" s="587"/>
      <c r="DH11" s="587"/>
      <c r="DI11" s="587"/>
      <c r="DJ11" s="587"/>
      <c r="DK11" s="587"/>
      <c r="DL11" s="587"/>
      <c r="DM11" s="587"/>
      <c r="DN11" s="587"/>
      <c r="DO11" s="587"/>
      <c r="DP11" s="588"/>
      <c r="DQ11" s="592">
        <v>157715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366886</v>
      </c>
      <c r="BH12" s="587"/>
      <c r="BI12" s="587"/>
      <c r="BJ12" s="587"/>
      <c r="BK12" s="587"/>
      <c r="BL12" s="587"/>
      <c r="BM12" s="587"/>
      <c r="BN12" s="588"/>
      <c r="BO12" s="639">
        <v>45.8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431798</v>
      </c>
      <c r="CS12" s="587"/>
      <c r="CT12" s="587"/>
      <c r="CU12" s="587"/>
      <c r="CV12" s="587"/>
      <c r="CW12" s="587"/>
      <c r="CX12" s="587"/>
      <c r="CY12" s="588"/>
      <c r="CZ12" s="639">
        <v>6.2</v>
      </c>
      <c r="DA12" s="639"/>
      <c r="DB12" s="639"/>
      <c r="DC12" s="639"/>
      <c r="DD12" s="592">
        <v>309567</v>
      </c>
      <c r="DE12" s="587"/>
      <c r="DF12" s="587"/>
      <c r="DG12" s="587"/>
      <c r="DH12" s="587"/>
      <c r="DI12" s="587"/>
      <c r="DJ12" s="587"/>
      <c r="DK12" s="587"/>
      <c r="DL12" s="587"/>
      <c r="DM12" s="587"/>
      <c r="DN12" s="587"/>
      <c r="DO12" s="587"/>
      <c r="DP12" s="588"/>
      <c r="DQ12" s="592">
        <v>179519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12568</v>
      </c>
      <c r="S13" s="587"/>
      <c r="T13" s="587"/>
      <c r="U13" s="587"/>
      <c r="V13" s="587"/>
      <c r="W13" s="587"/>
      <c r="X13" s="587"/>
      <c r="Y13" s="588"/>
      <c r="Z13" s="639">
        <v>0.2</v>
      </c>
      <c r="AA13" s="639"/>
      <c r="AB13" s="639"/>
      <c r="AC13" s="639"/>
      <c r="AD13" s="640">
        <v>12568</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357095</v>
      </c>
      <c r="BH13" s="587"/>
      <c r="BI13" s="587"/>
      <c r="BJ13" s="587"/>
      <c r="BK13" s="587"/>
      <c r="BL13" s="587"/>
      <c r="BM13" s="587"/>
      <c r="BN13" s="588"/>
      <c r="BO13" s="639">
        <v>44.6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585538</v>
      </c>
      <c r="CS13" s="587"/>
      <c r="CT13" s="587"/>
      <c r="CU13" s="587"/>
      <c r="CV13" s="587"/>
      <c r="CW13" s="587"/>
      <c r="CX13" s="587"/>
      <c r="CY13" s="588"/>
      <c r="CZ13" s="639">
        <v>8.4</v>
      </c>
      <c r="DA13" s="639"/>
      <c r="DB13" s="639"/>
      <c r="DC13" s="639"/>
      <c r="DD13" s="592">
        <v>502653</v>
      </c>
      <c r="DE13" s="587"/>
      <c r="DF13" s="587"/>
      <c r="DG13" s="587"/>
      <c r="DH13" s="587"/>
      <c r="DI13" s="587"/>
      <c r="DJ13" s="587"/>
      <c r="DK13" s="587"/>
      <c r="DL13" s="587"/>
      <c r="DM13" s="587"/>
      <c r="DN13" s="587"/>
      <c r="DO13" s="587"/>
      <c r="DP13" s="588"/>
      <c r="DQ13" s="592">
        <v>168986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32486</v>
      </c>
      <c r="BH14" s="587"/>
      <c r="BI14" s="587"/>
      <c r="BJ14" s="587"/>
      <c r="BK14" s="587"/>
      <c r="BL14" s="587"/>
      <c r="BM14" s="587"/>
      <c r="BN14" s="588"/>
      <c r="BO14" s="639">
        <v>4.0999999999999996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326575</v>
      </c>
      <c r="CS14" s="587"/>
      <c r="CT14" s="587"/>
      <c r="CU14" s="587"/>
      <c r="CV14" s="587"/>
      <c r="CW14" s="587"/>
      <c r="CX14" s="587"/>
      <c r="CY14" s="588"/>
      <c r="CZ14" s="639">
        <v>4.7</v>
      </c>
      <c r="DA14" s="639"/>
      <c r="DB14" s="639"/>
      <c r="DC14" s="639"/>
      <c r="DD14" s="592">
        <v>75698</v>
      </c>
      <c r="DE14" s="587"/>
      <c r="DF14" s="587"/>
      <c r="DG14" s="587"/>
      <c r="DH14" s="587"/>
      <c r="DI14" s="587"/>
      <c r="DJ14" s="587"/>
      <c r="DK14" s="587"/>
      <c r="DL14" s="587"/>
      <c r="DM14" s="587"/>
      <c r="DN14" s="587"/>
      <c r="DO14" s="587"/>
      <c r="DP14" s="588"/>
      <c r="DQ14" s="592">
        <v>235557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2119</v>
      </c>
      <c r="S15" s="587"/>
      <c r="T15" s="587"/>
      <c r="U15" s="587"/>
      <c r="V15" s="587"/>
      <c r="W15" s="587"/>
      <c r="X15" s="587"/>
      <c r="Y15" s="588"/>
      <c r="Z15" s="639">
        <v>0</v>
      </c>
      <c r="AA15" s="639"/>
      <c r="AB15" s="639"/>
      <c r="AC15" s="639"/>
      <c r="AD15" s="640">
        <v>2119</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78730</v>
      </c>
      <c r="BH15" s="587"/>
      <c r="BI15" s="587"/>
      <c r="BJ15" s="587"/>
      <c r="BK15" s="587"/>
      <c r="BL15" s="587"/>
      <c r="BM15" s="587"/>
      <c r="BN15" s="588"/>
      <c r="BO15" s="639">
        <v>9.8000000000000007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961594</v>
      </c>
      <c r="CS15" s="587"/>
      <c r="CT15" s="587"/>
      <c r="CU15" s="587"/>
      <c r="CV15" s="587"/>
      <c r="CW15" s="587"/>
      <c r="CX15" s="587"/>
      <c r="CY15" s="588"/>
      <c r="CZ15" s="639">
        <v>13.8</v>
      </c>
      <c r="DA15" s="639"/>
      <c r="DB15" s="639"/>
      <c r="DC15" s="639"/>
      <c r="DD15" s="592">
        <v>675076</v>
      </c>
      <c r="DE15" s="587"/>
      <c r="DF15" s="587"/>
      <c r="DG15" s="587"/>
      <c r="DH15" s="587"/>
      <c r="DI15" s="587"/>
      <c r="DJ15" s="587"/>
      <c r="DK15" s="587"/>
      <c r="DL15" s="587"/>
      <c r="DM15" s="587"/>
      <c r="DN15" s="587"/>
      <c r="DO15" s="587"/>
      <c r="DP15" s="588"/>
      <c r="DQ15" s="592">
        <v>284368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2484705</v>
      </c>
      <c r="S16" s="587"/>
      <c r="T16" s="587"/>
      <c r="U16" s="587"/>
      <c r="V16" s="587"/>
      <c r="W16" s="587"/>
      <c r="X16" s="587"/>
      <c r="Y16" s="588"/>
      <c r="Z16" s="639">
        <v>34.9</v>
      </c>
      <c r="AA16" s="639"/>
      <c r="AB16" s="639"/>
      <c r="AC16" s="639"/>
      <c r="AD16" s="640">
        <v>2190488</v>
      </c>
      <c r="AE16" s="640"/>
      <c r="AF16" s="640"/>
      <c r="AG16" s="640"/>
      <c r="AH16" s="640"/>
      <c r="AI16" s="640"/>
      <c r="AJ16" s="640"/>
      <c r="AK16" s="640"/>
      <c r="AL16" s="609">
        <v>68.8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9936</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6194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2190488</v>
      </c>
      <c r="S17" s="587"/>
      <c r="T17" s="587"/>
      <c r="U17" s="587"/>
      <c r="V17" s="587"/>
      <c r="W17" s="587"/>
      <c r="X17" s="587"/>
      <c r="Y17" s="588"/>
      <c r="Z17" s="639">
        <v>30.8</v>
      </c>
      <c r="AA17" s="639"/>
      <c r="AB17" s="639"/>
      <c r="AC17" s="639"/>
      <c r="AD17" s="640">
        <v>2190488</v>
      </c>
      <c r="AE17" s="640"/>
      <c r="AF17" s="640"/>
      <c r="AG17" s="640"/>
      <c r="AH17" s="640"/>
      <c r="AI17" s="640"/>
      <c r="AJ17" s="640"/>
      <c r="AK17" s="640"/>
      <c r="AL17" s="609">
        <v>68.8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618882</v>
      </c>
      <c r="CS17" s="587"/>
      <c r="CT17" s="587"/>
      <c r="CU17" s="587"/>
      <c r="CV17" s="587"/>
      <c r="CW17" s="587"/>
      <c r="CX17" s="587"/>
      <c r="CY17" s="588"/>
      <c r="CZ17" s="639">
        <v>8.9</v>
      </c>
      <c r="DA17" s="639"/>
      <c r="DB17" s="639"/>
      <c r="DC17" s="639"/>
      <c r="DD17" s="592" t="s">
        <v>112</v>
      </c>
      <c r="DE17" s="587"/>
      <c r="DF17" s="587"/>
      <c r="DG17" s="587"/>
      <c r="DH17" s="587"/>
      <c r="DI17" s="587"/>
      <c r="DJ17" s="587"/>
      <c r="DK17" s="587"/>
      <c r="DL17" s="587"/>
      <c r="DM17" s="587"/>
      <c r="DN17" s="587"/>
      <c r="DO17" s="587"/>
      <c r="DP17" s="588"/>
      <c r="DQ17" s="592">
        <v>574559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294216</v>
      </c>
      <c r="S18" s="587"/>
      <c r="T18" s="587"/>
      <c r="U18" s="587"/>
      <c r="V18" s="587"/>
      <c r="W18" s="587"/>
      <c r="X18" s="587"/>
      <c r="Y18" s="588"/>
      <c r="Z18" s="639">
        <v>4.0999999999999996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3468971</v>
      </c>
      <c r="S20" s="587"/>
      <c r="T20" s="587"/>
      <c r="U20" s="587"/>
      <c r="V20" s="587"/>
      <c r="W20" s="587"/>
      <c r="X20" s="587"/>
      <c r="Y20" s="588"/>
      <c r="Z20" s="639">
        <v>48.7</v>
      </c>
      <c r="AA20" s="639"/>
      <c r="AB20" s="639"/>
      <c r="AC20" s="639"/>
      <c r="AD20" s="640">
        <v>3174754</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6958698</v>
      </c>
      <c r="CS20" s="587"/>
      <c r="CT20" s="587"/>
      <c r="CU20" s="587"/>
      <c r="CV20" s="587"/>
      <c r="CW20" s="587"/>
      <c r="CX20" s="587"/>
      <c r="CY20" s="588"/>
      <c r="CZ20" s="639">
        <v>100</v>
      </c>
      <c r="DA20" s="639"/>
      <c r="DB20" s="639"/>
      <c r="DC20" s="639"/>
      <c r="DD20" s="592">
        <v>2217102</v>
      </c>
      <c r="DE20" s="587"/>
      <c r="DF20" s="587"/>
      <c r="DG20" s="587"/>
      <c r="DH20" s="587"/>
      <c r="DI20" s="587"/>
      <c r="DJ20" s="587"/>
      <c r="DK20" s="587"/>
      <c r="DL20" s="587"/>
      <c r="DM20" s="587"/>
      <c r="DN20" s="587"/>
      <c r="DO20" s="587"/>
      <c r="DP20" s="588"/>
      <c r="DQ20" s="592">
        <v>4023746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3314</v>
      </c>
      <c r="S21" s="587"/>
      <c r="T21" s="587"/>
      <c r="U21" s="587"/>
      <c r="V21" s="587"/>
      <c r="W21" s="587"/>
      <c r="X21" s="587"/>
      <c r="Y21" s="588"/>
      <c r="Z21" s="639">
        <v>0</v>
      </c>
      <c r="AA21" s="639"/>
      <c r="AB21" s="639"/>
      <c r="AC21" s="639"/>
      <c r="AD21" s="640">
        <v>3314</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70089</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83133</v>
      </c>
      <c r="S23" s="587"/>
      <c r="T23" s="587"/>
      <c r="U23" s="587"/>
      <c r="V23" s="587"/>
      <c r="W23" s="587"/>
      <c r="X23" s="587"/>
      <c r="Y23" s="588"/>
      <c r="Z23" s="639">
        <v>1.2</v>
      </c>
      <c r="AA23" s="639"/>
      <c r="AB23" s="639"/>
      <c r="AC23" s="639"/>
      <c r="AD23" s="640">
        <v>1438</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23316</v>
      </c>
      <c r="S24" s="587"/>
      <c r="T24" s="587"/>
      <c r="U24" s="587"/>
      <c r="V24" s="587"/>
      <c r="W24" s="587"/>
      <c r="X24" s="587"/>
      <c r="Y24" s="588"/>
      <c r="Z24" s="639">
        <v>0.3</v>
      </c>
      <c r="AA24" s="639"/>
      <c r="AB24" s="639"/>
      <c r="AC24" s="639"/>
      <c r="AD24" s="640">
        <v>1023</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2405121</v>
      </c>
      <c r="CS24" s="637"/>
      <c r="CT24" s="637"/>
      <c r="CU24" s="637"/>
      <c r="CV24" s="637"/>
      <c r="CW24" s="637"/>
      <c r="CX24" s="637"/>
      <c r="CY24" s="684"/>
      <c r="CZ24" s="688">
        <v>34.6</v>
      </c>
      <c r="DA24" s="689"/>
      <c r="DB24" s="689"/>
      <c r="DC24" s="690"/>
      <c r="DD24" s="683">
        <v>1722005</v>
      </c>
      <c r="DE24" s="637"/>
      <c r="DF24" s="637"/>
      <c r="DG24" s="637"/>
      <c r="DH24" s="637"/>
      <c r="DI24" s="637"/>
      <c r="DJ24" s="637"/>
      <c r="DK24" s="684"/>
      <c r="DL24" s="683">
        <v>1687890</v>
      </c>
      <c r="DM24" s="637"/>
      <c r="DN24" s="637"/>
      <c r="DO24" s="637"/>
      <c r="DP24" s="637"/>
      <c r="DQ24" s="637"/>
      <c r="DR24" s="637"/>
      <c r="DS24" s="637"/>
      <c r="DT24" s="637"/>
      <c r="DU24" s="637"/>
      <c r="DV24" s="684"/>
      <c r="DW24" s="685">
        <v>50</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1227635</v>
      </c>
      <c r="S25" s="587"/>
      <c r="T25" s="587"/>
      <c r="U25" s="587"/>
      <c r="V25" s="587"/>
      <c r="W25" s="587"/>
      <c r="X25" s="587"/>
      <c r="Y25" s="588"/>
      <c r="Z25" s="639">
        <v>17.2</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927081</v>
      </c>
      <c r="CS25" s="605"/>
      <c r="CT25" s="605"/>
      <c r="CU25" s="605"/>
      <c r="CV25" s="605"/>
      <c r="CW25" s="605"/>
      <c r="CX25" s="605"/>
      <c r="CY25" s="606"/>
      <c r="CZ25" s="589">
        <v>13.3</v>
      </c>
      <c r="DA25" s="607"/>
      <c r="DB25" s="607"/>
      <c r="DC25" s="608"/>
      <c r="DD25" s="592">
        <v>908324</v>
      </c>
      <c r="DE25" s="605"/>
      <c r="DF25" s="605"/>
      <c r="DG25" s="605"/>
      <c r="DH25" s="605"/>
      <c r="DI25" s="605"/>
      <c r="DJ25" s="605"/>
      <c r="DK25" s="606"/>
      <c r="DL25" s="592">
        <v>877711</v>
      </c>
      <c r="DM25" s="605"/>
      <c r="DN25" s="605"/>
      <c r="DO25" s="605"/>
      <c r="DP25" s="605"/>
      <c r="DQ25" s="605"/>
      <c r="DR25" s="605"/>
      <c r="DS25" s="605"/>
      <c r="DT25" s="605"/>
      <c r="DU25" s="605"/>
      <c r="DV25" s="606"/>
      <c r="DW25" s="609">
        <v>26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540983</v>
      </c>
      <c r="CS26" s="587"/>
      <c r="CT26" s="587"/>
      <c r="CU26" s="587"/>
      <c r="CV26" s="587"/>
      <c r="CW26" s="587"/>
      <c r="CX26" s="587"/>
      <c r="CY26" s="588"/>
      <c r="CZ26" s="589">
        <v>7.8</v>
      </c>
      <c r="DA26" s="607"/>
      <c r="DB26" s="607"/>
      <c r="DC26" s="608"/>
      <c r="DD26" s="592">
        <v>528689</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763971</v>
      </c>
      <c r="S27" s="587"/>
      <c r="T27" s="587"/>
      <c r="U27" s="587"/>
      <c r="V27" s="587"/>
      <c r="W27" s="587"/>
      <c r="X27" s="587"/>
      <c r="Y27" s="588"/>
      <c r="Z27" s="639">
        <v>10.7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801351</v>
      </c>
      <c r="BH27" s="587"/>
      <c r="BI27" s="587"/>
      <c r="BJ27" s="587"/>
      <c r="BK27" s="587"/>
      <c r="BL27" s="587"/>
      <c r="BM27" s="587"/>
      <c r="BN27" s="588"/>
      <c r="BO27" s="639">
        <v>100</v>
      </c>
      <c r="BP27" s="639"/>
      <c r="BQ27" s="639"/>
      <c r="BR27" s="639"/>
      <c r="BS27" s="592">
        <v>5122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859159</v>
      </c>
      <c r="CS27" s="605"/>
      <c r="CT27" s="605"/>
      <c r="CU27" s="605"/>
      <c r="CV27" s="605"/>
      <c r="CW27" s="605"/>
      <c r="CX27" s="605"/>
      <c r="CY27" s="606"/>
      <c r="CZ27" s="589">
        <v>12.3</v>
      </c>
      <c r="DA27" s="607"/>
      <c r="DB27" s="607"/>
      <c r="DC27" s="608"/>
      <c r="DD27" s="592">
        <v>239123</v>
      </c>
      <c r="DE27" s="605"/>
      <c r="DF27" s="605"/>
      <c r="DG27" s="605"/>
      <c r="DH27" s="605"/>
      <c r="DI27" s="605"/>
      <c r="DJ27" s="605"/>
      <c r="DK27" s="606"/>
      <c r="DL27" s="592">
        <v>235621</v>
      </c>
      <c r="DM27" s="605"/>
      <c r="DN27" s="605"/>
      <c r="DO27" s="605"/>
      <c r="DP27" s="605"/>
      <c r="DQ27" s="605"/>
      <c r="DR27" s="605"/>
      <c r="DS27" s="605"/>
      <c r="DT27" s="605"/>
      <c r="DU27" s="605"/>
      <c r="DV27" s="606"/>
      <c r="DW27" s="609">
        <v>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5743</v>
      </c>
      <c r="S28" s="587"/>
      <c r="T28" s="587"/>
      <c r="U28" s="587"/>
      <c r="V28" s="587"/>
      <c r="W28" s="587"/>
      <c r="X28" s="587"/>
      <c r="Y28" s="588"/>
      <c r="Z28" s="639">
        <v>0.1</v>
      </c>
      <c r="AA28" s="639"/>
      <c r="AB28" s="639"/>
      <c r="AC28" s="639"/>
      <c r="AD28" s="640">
        <v>2795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618881</v>
      </c>
      <c r="CS28" s="587"/>
      <c r="CT28" s="587"/>
      <c r="CU28" s="587"/>
      <c r="CV28" s="587"/>
      <c r="CW28" s="587"/>
      <c r="CX28" s="587"/>
      <c r="CY28" s="588"/>
      <c r="CZ28" s="589">
        <v>8.9</v>
      </c>
      <c r="DA28" s="607"/>
      <c r="DB28" s="607"/>
      <c r="DC28" s="608"/>
      <c r="DD28" s="592">
        <v>574558</v>
      </c>
      <c r="DE28" s="587"/>
      <c r="DF28" s="587"/>
      <c r="DG28" s="587"/>
      <c r="DH28" s="587"/>
      <c r="DI28" s="587"/>
      <c r="DJ28" s="587"/>
      <c r="DK28" s="588"/>
      <c r="DL28" s="592">
        <v>574558</v>
      </c>
      <c r="DM28" s="587"/>
      <c r="DN28" s="587"/>
      <c r="DO28" s="587"/>
      <c r="DP28" s="587"/>
      <c r="DQ28" s="587"/>
      <c r="DR28" s="587"/>
      <c r="DS28" s="587"/>
      <c r="DT28" s="587"/>
      <c r="DU28" s="587"/>
      <c r="DV28" s="588"/>
      <c r="DW28" s="609">
        <v>17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11926</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618881</v>
      </c>
      <c r="CS29" s="605"/>
      <c r="CT29" s="605"/>
      <c r="CU29" s="605"/>
      <c r="CV29" s="605"/>
      <c r="CW29" s="605"/>
      <c r="CX29" s="605"/>
      <c r="CY29" s="606"/>
      <c r="CZ29" s="589">
        <v>8.9</v>
      </c>
      <c r="DA29" s="607"/>
      <c r="DB29" s="607"/>
      <c r="DC29" s="608"/>
      <c r="DD29" s="592">
        <v>574558</v>
      </c>
      <c r="DE29" s="605"/>
      <c r="DF29" s="605"/>
      <c r="DG29" s="605"/>
      <c r="DH29" s="605"/>
      <c r="DI29" s="605"/>
      <c r="DJ29" s="605"/>
      <c r="DK29" s="606"/>
      <c r="DL29" s="592">
        <v>574558</v>
      </c>
      <c r="DM29" s="605"/>
      <c r="DN29" s="605"/>
      <c r="DO29" s="605"/>
      <c r="DP29" s="605"/>
      <c r="DQ29" s="605"/>
      <c r="DR29" s="605"/>
      <c r="DS29" s="605"/>
      <c r="DT29" s="605"/>
      <c r="DU29" s="605"/>
      <c r="DV29" s="606"/>
      <c r="DW29" s="609">
        <v>17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156835</v>
      </c>
      <c r="S30" s="587"/>
      <c r="T30" s="587"/>
      <c r="U30" s="587"/>
      <c r="V30" s="587"/>
      <c r="W30" s="587"/>
      <c r="X30" s="587"/>
      <c r="Y30" s="588"/>
      <c r="Z30" s="639">
        <v>2.2000000000000002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97</v>
      </c>
      <c r="BH30" s="653"/>
      <c r="BI30" s="653"/>
      <c r="BJ30" s="653"/>
      <c r="BK30" s="653"/>
      <c r="BL30" s="653"/>
      <c r="BM30" s="654">
        <v>87.1</v>
      </c>
      <c r="BN30" s="653"/>
      <c r="BO30" s="653"/>
      <c r="BP30" s="653"/>
      <c r="BQ30" s="655"/>
      <c r="BR30" s="652">
        <v>96.8</v>
      </c>
      <c r="BS30" s="653"/>
      <c r="BT30" s="653"/>
      <c r="BU30" s="653"/>
      <c r="BV30" s="653"/>
      <c r="BW30" s="653"/>
      <c r="BX30" s="654">
        <v>86.5</v>
      </c>
      <c r="BY30" s="653"/>
      <c r="BZ30" s="653"/>
      <c r="CA30" s="653"/>
      <c r="CB30" s="655"/>
      <c r="CD30" s="658"/>
      <c r="CE30" s="659"/>
      <c r="CF30" s="623" t="s">
        <v>291</v>
      </c>
      <c r="CG30" s="620"/>
      <c r="CH30" s="620"/>
      <c r="CI30" s="620"/>
      <c r="CJ30" s="620"/>
      <c r="CK30" s="620"/>
      <c r="CL30" s="620"/>
      <c r="CM30" s="620"/>
      <c r="CN30" s="620"/>
      <c r="CO30" s="620"/>
      <c r="CP30" s="620"/>
      <c r="CQ30" s="621"/>
      <c r="CR30" s="586">
        <v>538972</v>
      </c>
      <c r="CS30" s="587"/>
      <c r="CT30" s="587"/>
      <c r="CU30" s="587"/>
      <c r="CV30" s="587"/>
      <c r="CW30" s="587"/>
      <c r="CX30" s="587"/>
      <c r="CY30" s="588"/>
      <c r="CZ30" s="589">
        <v>7.7</v>
      </c>
      <c r="DA30" s="607"/>
      <c r="DB30" s="607"/>
      <c r="DC30" s="608"/>
      <c r="DD30" s="592">
        <v>497101</v>
      </c>
      <c r="DE30" s="587"/>
      <c r="DF30" s="587"/>
      <c r="DG30" s="587"/>
      <c r="DH30" s="587"/>
      <c r="DI30" s="587"/>
      <c r="DJ30" s="587"/>
      <c r="DK30" s="588"/>
      <c r="DL30" s="592">
        <v>497101</v>
      </c>
      <c r="DM30" s="587"/>
      <c r="DN30" s="587"/>
      <c r="DO30" s="587"/>
      <c r="DP30" s="587"/>
      <c r="DQ30" s="587"/>
      <c r="DR30" s="587"/>
      <c r="DS30" s="587"/>
      <c r="DT30" s="587"/>
      <c r="DU30" s="587"/>
      <c r="DV30" s="588"/>
      <c r="DW30" s="609">
        <v>14.7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100503</v>
      </c>
      <c r="S31" s="587"/>
      <c r="T31" s="587"/>
      <c r="U31" s="587"/>
      <c r="V31" s="587"/>
      <c r="W31" s="587"/>
      <c r="X31" s="587"/>
      <c r="Y31" s="588"/>
      <c r="Z31" s="639">
        <v>1.4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97.7</v>
      </c>
      <c r="BH31" s="605"/>
      <c r="BI31" s="605"/>
      <c r="BJ31" s="605"/>
      <c r="BK31" s="605"/>
      <c r="BL31" s="605"/>
      <c r="BM31" s="641">
        <v>89.2</v>
      </c>
      <c r="BN31" s="651"/>
      <c r="BO31" s="651"/>
      <c r="BP31" s="651"/>
      <c r="BQ31" s="615"/>
      <c r="BR31" s="650">
        <v>97.7</v>
      </c>
      <c r="BS31" s="605"/>
      <c r="BT31" s="605"/>
      <c r="BU31" s="605"/>
      <c r="BV31" s="605"/>
      <c r="BW31" s="605"/>
      <c r="BX31" s="641">
        <v>88</v>
      </c>
      <c r="BY31" s="651"/>
      <c r="BZ31" s="651"/>
      <c r="CA31" s="651"/>
      <c r="CB31" s="615"/>
      <c r="CD31" s="658"/>
      <c r="CE31" s="659"/>
      <c r="CF31" s="623" t="s">
        <v>295</v>
      </c>
      <c r="CG31" s="620"/>
      <c r="CH31" s="620"/>
      <c r="CI31" s="620"/>
      <c r="CJ31" s="620"/>
      <c r="CK31" s="620"/>
      <c r="CL31" s="620"/>
      <c r="CM31" s="620"/>
      <c r="CN31" s="620"/>
      <c r="CO31" s="620"/>
      <c r="CP31" s="620"/>
      <c r="CQ31" s="621"/>
      <c r="CR31" s="586">
        <v>79909</v>
      </c>
      <c r="CS31" s="605"/>
      <c r="CT31" s="605"/>
      <c r="CU31" s="605"/>
      <c r="CV31" s="605"/>
      <c r="CW31" s="605"/>
      <c r="CX31" s="605"/>
      <c r="CY31" s="606"/>
      <c r="CZ31" s="589">
        <v>1.1000000000000001</v>
      </c>
      <c r="DA31" s="607"/>
      <c r="DB31" s="607"/>
      <c r="DC31" s="608"/>
      <c r="DD31" s="592">
        <v>77457</v>
      </c>
      <c r="DE31" s="605"/>
      <c r="DF31" s="605"/>
      <c r="DG31" s="605"/>
      <c r="DH31" s="605"/>
      <c r="DI31" s="605"/>
      <c r="DJ31" s="605"/>
      <c r="DK31" s="606"/>
      <c r="DL31" s="592">
        <v>77457</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297874</v>
      </c>
      <c r="S32" s="587"/>
      <c r="T32" s="587"/>
      <c r="U32" s="587"/>
      <c r="V32" s="587"/>
      <c r="W32" s="587"/>
      <c r="X32" s="587"/>
      <c r="Y32" s="588"/>
      <c r="Z32" s="639">
        <v>4.2</v>
      </c>
      <c r="AA32" s="639"/>
      <c r="AB32" s="639"/>
      <c r="AC32" s="639"/>
      <c r="AD32" s="640">
        <v>118</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95.8</v>
      </c>
      <c r="BH32" s="571"/>
      <c r="BI32" s="571"/>
      <c r="BJ32" s="571"/>
      <c r="BK32" s="571"/>
      <c r="BL32" s="571"/>
      <c r="BM32" s="634">
        <v>82.7</v>
      </c>
      <c r="BN32" s="571"/>
      <c r="BO32" s="571"/>
      <c r="BP32" s="571"/>
      <c r="BQ32" s="628"/>
      <c r="BR32" s="649">
        <v>95.5</v>
      </c>
      <c r="BS32" s="571"/>
      <c r="BT32" s="571"/>
      <c r="BU32" s="571"/>
      <c r="BV32" s="571"/>
      <c r="BW32" s="571"/>
      <c r="BX32" s="634">
        <v>82.7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908925</v>
      </c>
      <c r="S33" s="587"/>
      <c r="T33" s="587"/>
      <c r="U33" s="587"/>
      <c r="V33" s="587"/>
      <c r="W33" s="587"/>
      <c r="X33" s="587"/>
      <c r="Y33" s="588"/>
      <c r="Z33" s="639">
        <v>12.8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2326539</v>
      </c>
      <c r="CS33" s="605"/>
      <c r="CT33" s="605"/>
      <c r="CU33" s="605"/>
      <c r="CV33" s="605"/>
      <c r="CW33" s="605"/>
      <c r="CX33" s="605"/>
      <c r="CY33" s="606"/>
      <c r="CZ33" s="589">
        <v>33.4</v>
      </c>
      <c r="DA33" s="607"/>
      <c r="DB33" s="607"/>
      <c r="DC33" s="608"/>
      <c r="DD33" s="592">
        <v>2013190</v>
      </c>
      <c r="DE33" s="605"/>
      <c r="DF33" s="605"/>
      <c r="DG33" s="605"/>
      <c r="DH33" s="605"/>
      <c r="DI33" s="605"/>
      <c r="DJ33" s="605"/>
      <c r="DK33" s="606"/>
      <c r="DL33" s="592">
        <v>1174071</v>
      </c>
      <c r="DM33" s="605"/>
      <c r="DN33" s="605"/>
      <c r="DO33" s="605"/>
      <c r="DP33" s="605"/>
      <c r="DQ33" s="605"/>
      <c r="DR33" s="605"/>
      <c r="DS33" s="605"/>
      <c r="DT33" s="605"/>
      <c r="DU33" s="605"/>
      <c r="DV33" s="606"/>
      <c r="DW33" s="609">
        <v>34.700000000000003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525908</v>
      </c>
      <c r="CS34" s="587"/>
      <c r="CT34" s="587"/>
      <c r="CU34" s="587"/>
      <c r="CV34" s="587"/>
      <c r="CW34" s="587"/>
      <c r="CX34" s="587"/>
      <c r="CY34" s="588"/>
      <c r="CZ34" s="589">
        <v>7.6</v>
      </c>
      <c r="DA34" s="607"/>
      <c r="DB34" s="607"/>
      <c r="DC34" s="608"/>
      <c r="DD34" s="592">
        <v>406070</v>
      </c>
      <c r="DE34" s="587"/>
      <c r="DF34" s="587"/>
      <c r="DG34" s="587"/>
      <c r="DH34" s="587"/>
      <c r="DI34" s="587"/>
      <c r="DJ34" s="587"/>
      <c r="DK34" s="588"/>
      <c r="DL34" s="592">
        <v>329233</v>
      </c>
      <c r="DM34" s="587"/>
      <c r="DN34" s="587"/>
      <c r="DO34" s="587"/>
      <c r="DP34" s="587"/>
      <c r="DQ34" s="587"/>
      <c r="DR34" s="587"/>
      <c r="DS34" s="587"/>
      <c r="DT34" s="587"/>
      <c r="DU34" s="587"/>
      <c r="DV34" s="588"/>
      <c r="DW34" s="609">
        <v>9.6999999999999993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195625</v>
      </c>
      <c r="S35" s="587"/>
      <c r="T35" s="587"/>
      <c r="U35" s="587"/>
      <c r="V35" s="587"/>
      <c r="W35" s="587"/>
      <c r="X35" s="587"/>
      <c r="Y35" s="588"/>
      <c r="Z35" s="639">
        <v>2.7</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723918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97537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42318</v>
      </c>
      <c r="CS35" s="605"/>
      <c r="CT35" s="605"/>
      <c r="CU35" s="605"/>
      <c r="CV35" s="605"/>
      <c r="CW35" s="605"/>
      <c r="CX35" s="605"/>
      <c r="CY35" s="606"/>
      <c r="CZ35" s="589">
        <v>0.6</v>
      </c>
      <c r="DA35" s="607"/>
      <c r="DB35" s="607"/>
      <c r="DC35" s="608"/>
      <c r="DD35" s="592">
        <v>14539</v>
      </c>
      <c r="DE35" s="605"/>
      <c r="DF35" s="605"/>
      <c r="DG35" s="605"/>
      <c r="DH35" s="605"/>
      <c r="DI35" s="605"/>
      <c r="DJ35" s="605"/>
      <c r="DK35" s="606"/>
      <c r="DL35" s="592">
        <v>102</v>
      </c>
      <c r="DM35" s="605"/>
      <c r="DN35" s="605"/>
      <c r="DO35" s="605"/>
      <c r="DP35" s="605"/>
      <c r="DQ35" s="605"/>
      <c r="DR35" s="605"/>
      <c r="DS35" s="605"/>
      <c r="DT35" s="605"/>
      <c r="DU35" s="605"/>
      <c r="DV35" s="606"/>
      <c r="DW35" s="609">
        <v>0</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7122235</v>
      </c>
      <c r="S36" s="627"/>
      <c r="T36" s="627"/>
      <c r="U36" s="627"/>
      <c r="V36" s="627"/>
      <c r="W36" s="627"/>
      <c r="X36" s="627"/>
      <c r="Y36" s="630"/>
      <c r="Z36" s="631">
        <v>100</v>
      </c>
      <c r="AA36" s="631"/>
      <c r="AB36" s="631"/>
      <c r="AC36" s="631"/>
      <c r="AD36" s="632">
        <v>3183442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162600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18613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813906</v>
      </c>
      <c r="CS36" s="587"/>
      <c r="CT36" s="587"/>
      <c r="CU36" s="587"/>
      <c r="CV36" s="587"/>
      <c r="CW36" s="587"/>
      <c r="CX36" s="587"/>
      <c r="CY36" s="588"/>
      <c r="CZ36" s="589">
        <v>11.7</v>
      </c>
      <c r="DA36" s="607"/>
      <c r="DB36" s="607"/>
      <c r="DC36" s="608"/>
      <c r="DD36" s="592">
        <v>739129</v>
      </c>
      <c r="DE36" s="587"/>
      <c r="DF36" s="587"/>
      <c r="DG36" s="587"/>
      <c r="DH36" s="587"/>
      <c r="DI36" s="587"/>
      <c r="DJ36" s="587"/>
      <c r="DK36" s="588"/>
      <c r="DL36" s="592">
        <v>461677</v>
      </c>
      <c r="DM36" s="587"/>
      <c r="DN36" s="587"/>
      <c r="DO36" s="587"/>
      <c r="DP36" s="587"/>
      <c r="DQ36" s="587"/>
      <c r="DR36" s="587"/>
      <c r="DS36" s="587"/>
      <c r="DT36" s="587"/>
      <c r="DU36" s="587"/>
      <c r="DV36" s="588"/>
      <c r="DW36" s="609">
        <v>13.7</v>
      </c>
      <c r="DX36" s="610"/>
      <c r="DY36" s="610"/>
      <c r="DZ36" s="610"/>
      <c r="EA36" s="610"/>
      <c r="EB36" s="610"/>
      <c r="EC36" s="611"/>
    </row>
    <row r="37" spans="2:133" ht="11.25" customHeight="1">
      <c r="AQ37" s="612" t="s">
        <v>313</v>
      </c>
      <c r="AR37" s="613"/>
      <c r="AS37" s="613"/>
      <c r="AT37" s="613"/>
      <c r="AU37" s="613"/>
      <c r="AV37" s="613"/>
      <c r="AW37" s="613"/>
      <c r="AX37" s="613"/>
      <c r="AY37" s="614"/>
      <c r="AZ37" s="586">
        <v>13016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2190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300023</v>
      </c>
      <c r="CS37" s="605"/>
      <c r="CT37" s="605"/>
      <c r="CU37" s="605"/>
      <c r="CV37" s="605"/>
      <c r="CW37" s="605"/>
      <c r="CX37" s="605"/>
      <c r="CY37" s="606"/>
      <c r="CZ37" s="589">
        <v>4.3</v>
      </c>
      <c r="DA37" s="607"/>
      <c r="DB37" s="607"/>
      <c r="DC37" s="608"/>
      <c r="DD37" s="592">
        <v>300023</v>
      </c>
      <c r="DE37" s="605"/>
      <c r="DF37" s="605"/>
      <c r="DG37" s="605"/>
      <c r="DH37" s="605"/>
      <c r="DI37" s="605"/>
      <c r="DJ37" s="605"/>
      <c r="DK37" s="606"/>
      <c r="DL37" s="592">
        <v>212978</v>
      </c>
      <c r="DM37" s="605"/>
      <c r="DN37" s="605"/>
      <c r="DO37" s="605"/>
      <c r="DP37" s="605"/>
      <c r="DQ37" s="605"/>
      <c r="DR37" s="605"/>
      <c r="DS37" s="605"/>
      <c r="DT37" s="605"/>
      <c r="DU37" s="605"/>
      <c r="DV37" s="606"/>
      <c r="DW37" s="609">
        <v>6.3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4153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548302</v>
      </c>
      <c r="CS38" s="587"/>
      <c r="CT38" s="587"/>
      <c r="CU38" s="587"/>
      <c r="CV38" s="587"/>
      <c r="CW38" s="587"/>
      <c r="CX38" s="587"/>
      <c r="CY38" s="588"/>
      <c r="CZ38" s="589">
        <v>7.9</v>
      </c>
      <c r="DA38" s="607"/>
      <c r="DB38" s="607"/>
      <c r="DC38" s="608"/>
      <c r="DD38" s="592">
        <v>464300</v>
      </c>
      <c r="DE38" s="587"/>
      <c r="DF38" s="587"/>
      <c r="DG38" s="587"/>
      <c r="DH38" s="587"/>
      <c r="DI38" s="587"/>
      <c r="DJ38" s="587"/>
      <c r="DK38" s="588"/>
      <c r="DL38" s="592">
        <v>383059</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380922</v>
      </c>
      <c r="CS39" s="605"/>
      <c r="CT39" s="605"/>
      <c r="CU39" s="605"/>
      <c r="CV39" s="605"/>
      <c r="CW39" s="605"/>
      <c r="CX39" s="605"/>
      <c r="CY39" s="606"/>
      <c r="CZ39" s="589">
        <v>5.5</v>
      </c>
      <c r="DA39" s="607"/>
      <c r="DB39" s="607"/>
      <c r="DC39" s="608"/>
      <c r="DD39" s="592">
        <v>379152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172119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15183</v>
      </c>
      <c r="CS40" s="587"/>
      <c r="CT40" s="587"/>
      <c r="CU40" s="587"/>
      <c r="CV40" s="587"/>
      <c r="CW40" s="587"/>
      <c r="CX40" s="587"/>
      <c r="CY40" s="588"/>
      <c r="CZ40" s="589">
        <v>0.2</v>
      </c>
      <c r="DA40" s="607"/>
      <c r="DB40" s="607"/>
      <c r="DC40" s="608"/>
      <c r="DD40" s="592">
        <v>10000</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376183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2227038</v>
      </c>
      <c r="CS42" s="587"/>
      <c r="CT42" s="587"/>
      <c r="CU42" s="587"/>
      <c r="CV42" s="587"/>
      <c r="CW42" s="587"/>
      <c r="CX42" s="587"/>
      <c r="CY42" s="588"/>
      <c r="CZ42" s="589">
        <v>32</v>
      </c>
      <c r="DA42" s="590"/>
      <c r="DB42" s="590"/>
      <c r="DC42" s="591"/>
      <c r="DD42" s="592">
        <v>288551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41963</v>
      </c>
      <c r="CS43" s="605"/>
      <c r="CT43" s="605"/>
      <c r="CU43" s="605"/>
      <c r="CV43" s="605"/>
      <c r="CW43" s="605"/>
      <c r="CX43" s="605"/>
      <c r="CY43" s="606"/>
      <c r="CZ43" s="589">
        <v>0.6</v>
      </c>
      <c r="DA43" s="607"/>
      <c r="DB43" s="607"/>
      <c r="DC43" s="608"/>
      <c r="DD43" s="592">
        <v>41348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2217102</v>
      </c>
      <c r="CS44" s="587"/>
      <c r="CT44" s="587"/>
      <c r="CU44" s="587"/>
      <c r="CV44" s="587"/>
      <c r="CW44" s="587"/>
      <c r="CX44" s="587"/>
      <c r="CY44" s="588"/>
      <c r="CZ44" s="589">
        <v>31.9</v>
      </c>
      <c r="DA44" s="590"/>
      <c r="DB44" s="590"/>
      <c r="DC44" s="591"/>
      <c r="DD44" s="592">
        <v>282357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1088977</v>
      </c>
      <c r="CS45" s="605"/>
      <c r="CT45" s="605"/>
      <c r="CU45" s="605"/>
      <c r="CV45" s="605"/>
      <c r="CW45" s="605"/>
      <c r="CX45" s="605"/>
      <c r="CY45" s="606"/>
      <c r="CZ45" s="589">
        <v>15.6</v>
      </c>
      <c r="DA45" s="607"/>
      <c r="DB45" s="607"/>
      <c r="DC45" s="608"/>
      <c r="DD45" s="592">
        <v>53527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1116725</v>
      </c>
      <c r="CS46" s="587"/>
      <c r="CT46" s="587"/>
      <c r="CU46" s="587"/>
      <c r="CV46" s="587"/>
      <c r="CW46" s="587"/>
      <c r="CX46" s="587"/>
      <c r="CY46" s="588"/>
      <c r="CZ46" s="589">
        <v>16</v>
      </c>
      <c r="DA46" s="590"/>
      <c r="DB46" s="590"/>
      <c r="DC46" s="591"/>
      <c r="DD46" s="592">
        <v>227630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9936</v>
      </c>
      <c r="CS47" s="605"/>
      <c r="CT47" s="605"/>
      <c r="CU47" s="605"/>
      <c r="CV47" s="605"/>
      <c r="CW47" s="605"/>
      <c r="CX47" s="605"/>
      <c r="CY47" s="606"/>
      <c r="CZ47" s="589">
        <v>0.1</v>
      </c>
      <c r="DA47" s="607"/>
      <c r="DB47" s="607"/>
      <c r="DC47" s="608"/>
      <c r="DD47" s="592">
        <v>6194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6958698</v>
      </c>
      <c r="CS49" s="571"/>
      <c r="CT49" s="571"/>
      <c r="CU49" s="571"/>
      <c r="CV49" s="571"/>
      <c r="CW49" s="571"/>
      <c r="CX49" s="571"/>
      <c r="CY49" s="572"/>
      <c r="CZ49" s="573">
        <v>100</v>
      </c>
      <c r="DA49" s="574"/>
      <c r="DB49" s="574"/>
      <c r="DC49" s="575"/>
      <c r="DD49" s="576">
        <v>4023746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P76" sqref="AP76:AT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7122</v>
      </c>
      <c r="R7" s="1099"/>
      <c r="S7" s="1099"/>
      <c r="T7" s="1099"/>
      <c r="U7" s="1099"/>
      <c r="V7" s="1099">
        <v>6959</v>
      </c>
      <c r="W7" s="1099"/>
      <c r="X7" s="1099"/>
      <c r="Y7" s="1099"/>
      <c r="Z7" s="1099"/>
      <c r="AA7" s="1099">
        <v>164</v>
      </c>
      <c r="AB7" s="1099"/>
      <c r="AC7" s="1099"/>
      <c r="AD7" s="1099"/>
      <c r="AE7" s="1100"/>
      <c r="AF7" s="1101">
        <v>120</v>
      </c>
      <c r="AG7" s="1102"/>
      <c r="AH7" s="1102"/>
      <c r="AI7" s="1102"/>
      <c r="AJ7" s="1103"/>
      <c r="AK7" s="1085">
        <v>157</v>
      </c>
      <c r="AL7" s="1086"/>
      <c r="AM7" s="1086"/>
      <c r="AN7" s="1086"/>
      <c r="AO7" s="1086"/>
      <c r="AP7" s="1086">
        <v>5690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546</v>
      </c>
      <c r="BS7" s="1089" t="s">
        <v>544</v>
      </c>
      <c r="BT7" s="1090"/>
      <c r="BU7" s="1090"/>
      <c r="BV7" s="1090"/>
      <c r="BW7" s="1090"/>
      <c r="BX7" s="1090"/>
      <c r="BY7" s="1090"/>
      <c r="BZ7" s="1090"/>
      <c r="CA7" s="1090"/>
      <c r="CB7" s="1090"/>
      <c r="CC7" s="1090"/>
      <c r="CD7" s="1090"/>
      <c r="CE7" s="1090"/>
      <c r="CF7" s="1090"/>
      <c r="CG7" s="1091"/>
      <c r="CH7" s="1082">
        <v>43</v>
      </c>
      <c r="CI7" s="1083"/>
      <c r="CJ7" s="1083"/>
      <c r="CK7" s="1083"/>
      <c r="CL7" s="1084"/>
      <c r="CM7" s="1082">
        <v>375</v>
      </c>
      <c r="CN7" s="1083"/>
      <c r="CO7" s="1083"/>
      <c r="CP7" s="1083"/>
      <c r="CQ7" s="1084"/>
      <c r="CR7" s="1082">
        <v>83</v>
      </c>
      <c r="CS7" s="1083"/>
      <c r="CT7" s="1083"/>
      <c r="CU7" s="1083"/>
      <c r="CV7" s="1084"/>
      <c r="CW7" s="1082" t="s">
        <v>545</v>
      </c>
      <c r="CX7" s="1083"/>
      <c r="CY7" s="1083"/>
      <c r="CZ7" s="1083"/>
      <c r="DA7" s="1084"/>
      <c r="DB7" s="1082" t="s">
        <v>545</v>
      </c>
      <c r="DC7" s="1083"/>
      <c r="DD7" s="1083"/>
      <c r="DE7" s="1083"/>
      <c r="DF7" s="1084"/>
      <c r="DG7" s="1082" t="s">
        <v>545</v>
      </c>
      <c r="DH7" s="1083"/>
      <c r="DI7" s="1083"/>
      <c r="DJ7" s="1083"/>
      <c r="DK7" s="1084"/>
      <c r="DL7" s="1082">
        <v>138</v>
      </c>
      <c r="DM7" s="1083"/>
      <c r="DN7" s="1083"/>
      <c r="DO7" s="1083"/>
      <c r="DP7" s="1084"/>
      <c r="DQ7" s="1082">
        <v>14</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7122</v>
      </c>
      <c r="R23" s="1063"/>
      <c r="S23" s="1063"/>
      <c r="T23" s="1063"/>
      <c r="U23" s="1063"/>
      <c r="V23" s="1063">
        <v>6959</v>
      </c>
      <c r="W23" s="1063"/>
      <c r="X23" s="1063"/>
      <c r="Y23" s="1063"/>
      <c r="Z23" s="1063"/>
      <c r="AA23" s="1063">
        <v>164</v>
      </c>
      <c r="AB23" s="1063"/>
      <c r="AC23" s="1063"/>
      <c r="AD23" s="1063"/>
      <c r="AE23" s="1064"/>
      <c r="AF23" s="1065">
        <v>120</v>
      </c>
      <c r="AG23" s="1063"/>
      <c r="AH23" s="1063"/>
      <c r="AI23" s="1063"/>
      <c r="AJ23" s="1066"/>
      <c r="AK23" s="1067"/>
      <c r="AL23" s="1068"/>
      <c r="AM23" s="1068"/>
      <c r="AN23" s="1068"/>
      <c r="AO23" s="1068"/>
      <c r="AP23" s="1063">
        <v>5690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1716</v>
      </c>
      <c r="R28" s="1048"/>
      <c r="S28" s="1048"/>
      <c r="T28" s="1048"/>
      <c r="U28" s="1048"/>
      <c r="V28" s="1048">
        <v>1619</v>
      </c>
      <c r="W28" s="1048"/>
      <c r="X28" s="1048"/>
      <c r="Y28" s="1048"/>
      <c r="Z28" s="1048"/>
      <c r="AA28" s="1048">
        <v>98</v>
      </c>
      <c r="AB28" s="1048"/>
      <c r="AC28" s="1048"/>
      <c r="AD28" s="1048"/>
      <c r="AE28" s="1049"/>
      <c r="AF28" s="1050">
        <v>98</v>
      </c>
      <c r="AG28" s="1048"/>
      <c r="AH28" s="1048"/>
      <c r="AI28" s="1048"/>
      <c r="AJ28" s="1051"/>
      <c r="AK28" s="1052">
        <v>209</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998</v>
      </c>
      <c r="R29" s="1038"/>
      <c r="S29" s="1038"/>
      <c r="T29" s="1038"/>
      <c r="U29" s="1038"/>
      <c r="V29" s="1038">
        <v>967</v>
      </c>
      <c r="W29" s="1038"/>
      <c r="X29" s="1038"/>
      <c r="Y29" s="1038"/>
      <c r="Z29" s="1038"/>
      <c r="AA29" s="1038">
        <v>31</v>
      </c>
      <c r="AB29" s="1038"/>
      <c r="AC29" s="1038"/>
      <c r="AD29" s="1038"/>
      <c r="AE29" s="1039"/>
      <c r="AF29" s="1031">
        <v>31</v>
      </c>
      <c r="AG29" s="1032"/>
      <c r="AH29" s="1032"/>
      <c r="AI29" s="1032"/>
      <c r="AJ29" s="1033"/>
      <c r="AK29" s="974">
        <v>154</v>
      </c>
      <c r="AL29" s="965"/>
      <c r="AM29" s="965"/>
      <c r="AN29" s="965"/>
      <c r="AO29" s="965"/>
      <c r="AP29" s="965" t="s">
        <v>534</v>
      </c>
      <c r="AQ29" s="965"/>
      <c r="AR29" s="965"/>
      <c r="AS29" s="965"/>
      <c r="AT29" s="965"/>
      <c r="AU29" s="965" t="s">
        <v>534</v>
      </c>
      <c r="AV29" s="965"/>
      <c r="AW29" s="965"/>
      <c r="AX29" s="965"/>
      <c r="AY29" s="965"/>
      <c r="AZ29" s="1036" t="s">
        <v>534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6</v>
      </c>
      <c r="R30" s="1038"/>
      <c r="S30" s="1038"/>
      <c r="T30" s="1038"/>
      <c r="U30" s="1038"/>
      <c r="V30" s="1038">
        <v>3</v>
      </c>
      <c r="W30" s="1038"/>
      <c r="X30" s="1038"/>
      <c r="Y30" s="1038"/>
      <c r="Z30" s="1038"/>
      <c r="AA30" s="1038">
        <v>4</v>
      </c>
      <c r="AB30" s="1038"/>
      <c r="AC30" s="1038"/>
      <c r="AD30" s="1038"/>
      <c r="AE30" s="1039"/>
      <c r="AF30" s="1031">
        <v>4</v>
      </c>
      <c r="AG30" s="1032"/>
      <c r="AH30" s="1032"/>
      <c r="AI30" s="1032"/>
      <c r="AJ30" s="1033"/>
      <c r="AK30" s="974" t="s">
        <v>534</v>
      </c>
      <c r="AL30" s="965"/>
      <c r="AM30" s="965"/>
      <c r="AN30" s="965"/>
      <c r="AO30" s="965"/>
      <c r="AP30" s="965" t="s">
        <v>534</v>
      </c>
      <c r="AQ30" s="965"/>
      <c r="AR30" s="965"/>
      <c r="AS30" s="965"/>
      <c r="AT30" s="965"/>
      <c r="AU30" s="965" t="s">
        <v>534</v>
      </c>
      <c r="AV30" s="965"/>
      <c r="AW30" s="965"/>
      <c r="AX30" s="965"/>
      <c r="AY30" s="965"/>
      <c r="AZ30" s="1036" t="s">
        <v>534</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117</v>
      </c>
      <c r="R31" s="1038"/>
      <c r="S31" s="1038"/>
      <c r="T31" s="1038"/>
      <c r="U31" s="1038"/>
      <c r="V31" s="1038">
        <v>114</v>
      </c>
      <c r="W31" s="1038"/>
      <c r="X31" s="1038"/>
      <c r="Y31" s="1038"/>
      <c r="Z31" s="1038"/>
      <c r="AA31" s="1038">
        <v>2</v>
      </c>
      <c r="AB31" s="1038"/>
      <c r="AC31" s="1038"/>
      <c r="AD31" s="1038"/>
      <c r="AE31" s="1039"/>
      <c r="AF31" s="1031">
        <v>2</v>
      </c>
      <c r="AG31" s="1032"/>
      <c r="AH31" s="1032"/>
      <c r="AI31" s="1032"/>
      <c r="AJ31" s="1033"/>
      <c r="AK31" s="974">
        <v>45</v>
      </c>
      <c r="AL31" s="965"/>
      <c r="AM31" s="965"/>
      <c r="AN31" s="965"/>
      <c r="AO31" s="965"/>
      <c r="AP31" s="965" t="s">
        <v>534</v>
      </c>
      <c r="AQ31" s="965"/>
      <c r="AR31" s="965"/>
      <c r="AS31" s="965"/>
      <c r="AT31" s="965"/>
      <c r="AU31" s="965" t="s">
        <v>534</v>
      </c>
      <c r="AV31" s="965"/>
      <c r="AW31" s="965"/>
      <c r="AX31" s="965"/>
      <c r="AY31" s="965"/>
      <c r="AZ31" s="1036" t="s">
        <v>534</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849</v>
      </c>
      <c r="R32" s="1038"/>
      <c r="S32" s="1038"/>
      <c r="T32" s="1038"/>
      <c r="U32" s="1038"/>
      <c r="V32" s="1038">
        <v>832</v>
      </c>
      <c r="W32" s="1038"/>
      <c r="X32" s="1038"/>
      <c r="Y32" s="1038"/>
      <c r="Z32" s="1038"/>
      <c r="AA32" s="1038">
        <v>17</v>
      </c>
      <c r="AB32" s="1038"/>
      <c r="AC32" s="1038"/>
      <c r="AD32" s="1038"/>
      <c r="AE32" s="1039"/>
      <c r="AF32" s="1031">
        <v>244</v>
      </c>
      <c r="AG32" s="1032"/>
      <c r="AH32" s="1032"/>
      <c r="AI32" s="1032"/>
      <c r="AJ32" s="1033"/>
      <c r="AK32" s="974">
        <v>163</v>
      </c>
      <c r="AL32" s="965"/>
      <c r="AM32" s="965"/>
      <c r="AN32" s="965"/>
      <c r="AO32" s="965"/>
      <c r="AP32" s="965">
        <v>97</v>
      </c>
      <c r="AQ32" s="965"/>
      <c r="AR32" s="965"/>
      <c r="AS32" s="965"/>
      <c r="AT32" s="965"/>
      <c r="AU32" s="965">
        <v>64</v>
      </c>
      <c r="AV32" s="965"/>
      <c r="AW32" s="965"/>
      <c r="AX32" s="965"/>
      <c r="AY32" s="965"/>
      <c r="AZ32" s="1036" t="s">
        <v>533</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148</v>
      </c>
      <c r="R33" s="1038"/>
      <c r="S33" s="1038"/>
      <c r="T33" s="1038"/>
      <c r="U33" s="1038"/>
      <c r="V33" s="1038">
        <v>139</v>
      </c>
      <c r="W33" s="1038"/>
      <c r="X33" s="1038"/>
      <c r="Y33" s="1038"/>
      <c r="Z33" s="1038"/>
      <c r="AA33" s="1038">
        <v>8</v>
      </c>
      <c r="AB33" s="1038"/>
      <c r="AC33" s="1038"/>
      <c r="AD33" s="1038"/>
      <c r="AE33" s="1039"/>
      <c r="AF33" s="1031">
        <v>121</v>
      </c>
      <c r="AG33" s="1032"/>
      <c r="AH33" s="1032"/>
      <c r="AI33" s="1032"/>
      <c r="AJ33" s="1033"/>
      <c r="AK33" s="974">
        <v>13</v>
      </c>
      <c r="AL33" s="965"/>
      <c r="AM33" s="965"/>
      <c r="AN33" s="965"/>
      <c r="AO33" s="965"/>
      <c r="AP33" s="965">
        <v>23</v>
      </c>
      <c r="AQ33" s="965"/>
      <c r="AR33" s="965"/>
      <c r="AS33" s="965"/>
      <c r="AT33" s="965"/>
      <c r="AU33" s="965">
        <v>1</v>
      </c>
      <c r="AV33" s="965"/>
      <c r="AW33" s="965"/>
      <c r="AX33" s="965"/>
      <c r="AY33" s="965"/>
      <c r="AZ33" s="1036" t="s">
        <v>533</v>
      </c>
      <c r="BA33" s="1036"/>
      <c r="BB33" s="1036"/>
      <c r="BC33" s="1036"/>
      <c r="BD33" s="1036"/>
      <c r="BE33" s="1020" t="s">
        <v>383</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385</v>
      </c>
      <c r="C34" s="1026"/>
      <c r="D34" s="1026"/>
      <c r="E34" s="1026"/>
      <c r="F34" s="1026"/>
      <c r="G34" s="1026"/>
      <c r="H34" s="1026"/>
      <c r="I34" s="1026"/>
      <c r="J34" s="1026"/>
      <c r="K34" s="1026"/>
      <c r="L34" s="1026"/>
      <c r="M34" s="1026"/>
      <c r="N34" s="1026"/>
      <c r="O34" s="1026"/>
      <c r="P34" s="1027"/>
      <c r="Q34" s="1037">
        <v>5</v>
      </c>
      <c r="R34" s="1038"/>
      <c r="S34" s="1038"/>
      <c r="T34" s="1038"/>
      <c r="U34" s="1038"/>
      <c r="V34" s="1038">
        <v>4</v>
      </c>
      <c r="W34" s="1038"/>
      <c r="X34" s="1038"/>
      <c r="Y34" s="1038"/>
      <c r="Z34" s="1038"/>
      <c r="AA34" s="1038">
        <v>1</v>
      </c>
      <c r="AB34" s="1038"/>
      <c r="AC34" s="1038"/>
      <c r="AD34" s="1038"/>
      <c r="AE34" s="1039"/>
      <c r="AF34" s="1031">
        <v>1</v>
      </c>
      <c r="AG34" s="1032"/>
      <c r="AH34" s="1032"/>
      <c r="AI34" s="1032"/>
      <c r="AJ34" s="1033"/>
      <c r="AK34" s="974">
        <v>1</v>
      </c>
      <c r="AL34" s="965"/>
      <c r="AM34" s="965"/>
      <c r="AN34" s="965"/>
      <c r="AO34" s="965"/>
      <c r="AP34" s="965" t="s">
        <v>535</v>
      </c>
      <c r="AQ34" s="965"/>
      <c r="AR34" s="965"/>
      <c r="AS34" s="965"/>
      <c r="AT34" s="965"/>
      <c r="AU34" s="965" t="s">
        <v>535</v>
      </c>
      <c r="AV34" s="965"/>
      <c r="AW34" s="965"/>
      <c r="AX34" s="965"/>
      <c r="AY34" s="965"/>
      <c r="AZ34" s="1036" t="s">
        <v>533</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387</v>
      </c>
      <c r="C35" s="1026"/>
      <c r="D35" s="1026"/>
      <c r="E35" s="1026"/>
      <c r="F35" s="1026"/>
      <c r="G35" s="1026"/>
      <c r="H35" s="1026"/>
      <c r="I35" s="1026"/>
      <c r="J35" s="1026"/>
      <c r="K35" s="1026"/>
      <c r="L35" s="1026"/>
      <c r="M35" s="1026"/>
      <c r="N35" s="1026"/>
      <c r="O35" s="1026"/>
      <c r="P35" s="1027"/>
      <c r="Q35" s="1037">
        <v>49</v>
      </c>
      <c r="R35" s="1038"/>
      <c r="S35" s="1038"/>
      <c r="T35" s="1038"/>
      <c r="U35" s="1038"/>
      <c r="V35" s="1038">
        <v>48</v>
      </c>
      <c r="W35" s="1038"/>
      <c r="X35" s="1038"/>
      <c r="Y35" s="1038"/>
      <c r="Z35" s="1038"/>
      <c r="AA35" s="1038">
        <v>1</v>
      </c>
      <c r="AB35" s="1038"/>
      <c r="AC35" s="1038"/>
      <c r="AD35" s="1038"/>
      <c r="AE35" s="1039"/>
      <c r="AF35" s="1031">
        <v>1</v>
      </c>
      <c r="AG35" s="1032"/>
      <c r="AH35" s="1032"/>
      <c r="AI35" s="1032"/>
      <c r="AJ35" s="1033"/>
      <c r="AK35" s="974" t="s">
        <v>535</v>
      </c>
      <c r="AL35" s="965"/>
      <c r="AM35" s="965"/>
      <c r="AN35" s="965"/>
      <c r="AO35" s="965"/>
      <c r="AP35" s="965">
        <v>15</v>
      </c>
      <c r="AQ35" s="965"/>
      <c r="AR35" s="965"/>
      <c r="AS35" s="965"/>
      <c r="AT35" s="965"/>
      <c r="AU35" s="965" t="s">
        <v>535</v>
      </c>
      <c r="AV35" s="965"/>
      <c r="AW35" s="965"/>
      <c r="AX35" s="965"/>
      <c r="AY35" s="965"/>
      <c r="AZ35" s="1036" t="s">
        <v>533</v>
      </c>
      <c r="BA35" s="1036"/>
      <c r="BB35" s="1036"/>
      <c r="BC35" s="1036"/>
      <c r="BD35" s="1036"/>
      <c r="BE35" s="1020" t="s">
        <v>386</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501</v>
      </c>
      <c r="AG63" s="953"/>
      <c r="AH63" s="953"/>
      <c r="AI63" s="953"/>
      <c r="AJ63" s="1018"/>
      <c r="AK63" s="1019"/>
      <c r="AL63" s="957"/>
      <c r="AM63" s="957"/>
      <c r="AN63" s="957"/>
      <c r="AO63" s="957"/>
      <c r="AP63" s="953">
        <v>135</v>
      </c>
      <c r="AQ63" s="953"/>
      <c r="AR63" s="953"/>
      <c r="AS63" s="953"/>
      <c r="AT63" s="953"/>
      <c r="AU63" s="953">
        <v>65</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1629</v>
      </c>
      <c r="R68" s="976"/>
      <c r="S68" s="976"/>
      <c r="T68" s="976"/>
      <c r="U68" s="976"/>
      <c r="V68" s="976">
        <v>1387</v>
      </c>
      <c r="W68" s="976"/>
      <c r="X68" s="976"/>
      <c r="Y68" s="976"/>
      <c r="Z68" s="976"/>
      <c r="AA68" s="976">
        <v>242</v>
      </c>
      <c r="AB68" s="976"/>
      <c r="AC68" s="976"/>
      <c r="AD68" s="976"/>
      <c r="AE68" s="976"/>
      <c r="AF68" s="976">
        <v>84</v>
      </c>
      <c r="AG68" s="976"/>
      <c r="AH68" s="976"/>
      <c r="AI68" s="976"/>
      <c r="AJ68" s="976"/>
      <c r="AK68" s="976" t="s">
        <v>543</v>
      </c>
      <c r="AL68" s="976"/>
      <c r="AM68" s="976"/>
      <c r="AN68" s="976"/>
      <c r="AO68" s="976"/>
      <c r="AP68" s="976">
        <v>3151</v>
      </c>
      <c r="AQ68" s="976"/>
      <c r="AR68" s="976"/>
      <c r="AS68" s="976"/>
      <c r="AT68" s="976"/>
      <c r="AU68" s="976">
        <v>252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1398</v>
      </c>
      <c r="R69" s="965"/>
      <c r="S69" s="965"/>
      <c r="T69" s="965"/>
      <c r="U69" s="965"/>
      <c r="V69" s="965">
        <v>1358</v>
      </c>
      <c r="W69" s="965"/>
      <c r="X69" s="965"/>
      <c r="Y69" s="965"/>
      <c r="Z69" s="965"/>
      <c r="AA69" s="965">
        <v>40</v>
      </c>
      <c r="AB69" s="965"/>
      <c r="AC69" s="965"/>
      <c r="AD69" s="965"/>
      <c r="AE69" s="965"/>
      <c r="AF69" s="965">
        <v>40</v>
      </c>
      <c r="AG69" s="965"/>
      <c r="AH69" s="965"/>
      <c r="AI69" s="965"/>
      <c r="AJ69" s="965"/>
      <c r="AK69" s="965" t="s">
        <v>547</v>
      </c>
      <c r="AL69" s="965"/>
      <c r="AM69" s="965"/>
      <c r="AN69" s="965"/>
      <c r="AO69" s="965"/>
      <c r="AP69" s="965">
        <v>1088</v>
      </c>
      <c r="AQ69" s="965"/>
      <c r="AR69" s="965"/>
      <c r="AS69" s="965"/>
      <c r="AT69" s="965"/>
      <c r="AU69" s="965">
        <v>184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104</v>
      </c>
      <c r="R70" s="965"/>
      <c r="S70" s="965"/>
      <c r="T70" s="965"/>
      <c r="U70" s="965"/>
      <c r="V70" s="965">
        <v>95</v>
      </c>
      <c r="W70" s="965"/>
      <c r="X70" s="965"/>
      <c r="Y70" s="965"/>
      <c r="Z70" s="965"/>
      <c r="AA70" s="965">
        <v>9</v>
      </c>
      <c r="AB70" s="965"/>
      <c r="AC70" s="965"/>
      <c r="AD70" s="965"/>
      <c r="AE70" s="965"/>
      <c r="AF70" s="965">
        <v>9</v>
      </c>
      <c r="AG70" s="965"/>
      <c r="AH70" s="965"/>
      <c r="AI70" s="965"/>
      <c r="AJ70" s="965"/>
      <c r="AK70" s="965" t="s">
        <v>548</v>
      </c>
      <c r="AL70" s="965"/>
      <c r="AM70" s="965"/>
      <c r="AN70" s="965"/>
      <c r="AO70" s="965"/>
      <c r="AP70" s="965" t="s">
        <v>548</v>
      </c>
      <c r="AQ70" s="965"/>
      <c r="AR70" s="965"/>
      <c r="AS70" s="965"/>
      <c r="AT70" s="965"/>
      <c r="AU70" s="965" t="s">
        <v>548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2644</v>
      </c>
      <c r="R71" s="965"/>
      <c r="S71" s="965"/>
      <c r="T71" s="965"/>
      <c r="U71" s="965"/>
      <c r="V71" s="965">
        <v>2522</v>
      </c>
      <c r="W71" s="965"/>
      <c r="X71" s="965"/>
      <c r="Y71" s="965"/>
      <c r="Z71" s="965"/>
      <c r="AA71" s="965">
        <v>122</v>
      </c>
      <c r="AB71" s="965"/>
      <c r="AC71" s="965"/>
      <c r="AD71" s="965"/>
      <c r="AE71" s="965"/>
      <c r="AF71" s="965">
        <v>122</v>
      </c>
      <c r="AG71" s="965"/>
      <c r="AH71" s="965"/>
      <c r="AI71" s="965"/>
      <c r="AJ71" s="965"/>
      <c r="AK71" s="965">
        <v>2</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28</v>
      </c>
      <c r="R72" s="965"/>
      <c r="S72" s="965"/>
      <c r="T72" s="965"/>
      <c r="U72" s="965"/>
      <c r="V72" s="965">
        <v>22</v>
      </c>
      <c r="W72" s="965"/>
      <c r="X72" s="965"/>
      <c r="Y72" s="965"/>
      <c r="Z72" s="965"/>
      <c r="AA72" s="965">
        <v>6</v>
      </c>
      <c r="AB72" s="965"/>
      <c r="AC72" s="965"/>
      <c r="AD72" s="965"/>
      <c r="AE72" s="965"/>
      <c r="AF72" s="965">
        <v>6</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181</v>
      </c>
      <c r="R73" s="965"/>
      <c r="S73" s="965"/>
      <c r="T73" s="965"/>
      <c r="U73" s="965"/>
      <c r="V73" s="965">
        <v>178</v>
      </c>
      <c r="W73" s="965"/>
      <c r="X73" s="965"/>
      <c r="Y73" s="965"/>
      <c r="Z73" s="965"/>
      <c r="AA73" s="965">
        <v>3</v>
      </c>
      <c r="AB73" s="965"/>
      <c r="AC73" s="965"/>
      <c r="AD73" s="965"/>
      <c r="AE73" s="965"/>
      <c r="AF73" s="965">
        <v>3</v>
      </c>
      <c r="AG73" s="965"/>
      <c r="AH73" s="965"/>
      <c r="AI73" s="965"/>
      <c r="AJ73" s="965"/>
      <c r="AK73" s="965">
        <v>4</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150784</v>
      </c>
      <c r="R74" s="965"/>
      <c r="S74" s="965"/>
      <c r="T74" s="965"/>
      <c r="U74" s="965"/>
      <c r="V74" s="965">
        <v>145841</v>
      </c>
      <c r="W74" s="965"/>
      <c r="X74" s="965"/>
      <c r="Y74" s="965"/>
      <c r="Z74" s="965"/>
      <c r="AA74" s="965">
        <v>4943</v>
      </c>
      <c r="AB74" s="965"/>
      <c r="AC74" s="965"/>
      <c r="AD74" s="965"/>
      <c r="AE74" s="965"/>
      <c r="AF74" s="965">
        <v>4943</v>
      </c>
      <c r="AG74" s="965"/>
      <c r="AH74" s="965"/>
      <c r="AI74" s="965"/>
      <c r="AJ74" s="965"/>
      <c r="AK74" s="965">
        <v>1036</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670375</v>
      </c>
      <c r="AB110" s="871"/>
      <c r="AC110" s="871"/>
      <c r="AD110" s="871"/>
      <c r="AE110" s="872"/>
      <c r="AF110" s="873">
        <v>634549</v>
      </c>
      <c r="AG110" s="871"/>
      <c r="AH110" s="871"/>
      <c r="AI110" s="871"/>
      <c r="AJ110" s="872"/>
      <c r="AK110" s="873">
        <v>618881</v>
      </c>
      <c r="AL110" s="871"/>
      <c r="AM110" s="871"/>
      <c r="AN110" s="871"/>
      <c r="AO110" s="872"/>
      <c r="AP110" s="874">
        <v>20.3</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5190560</v>
      </c>
      <c r="BR110" s="798"/>
      <c r="BS110" s="798"/>
      <c r="BT110" s="798"/>
      <c r="BU110" s="798"/>
      <c r="BV110" s="798">
        <v>5320062</v>
      </c>
      <c r="BW110" s="798"/>
      <c r="BX110" s="798"/>
      <c r="BY110" s="798"/>
      <c r="BZ110" s="798"/>
      <c r="CA110" s="798">
        <v>5690015</v>
      </c>
      <c r="CB110" s="798"/>
      <c r="CC110" s="798"/>
      <c r="CD110" s="798"/>
      <c r="CE110" s="798"/>
      <c r="CF110" s="859">
        <v>186.5</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84764</v>
      </c>
      <c r="BR111" s="769"/>
      <c r="BS111" s="769"/>
      <c r="BT111" s="769"/>
      <c r="BU111" s="769"/>
      <c r="BV111" s="769">
        <v>71203</v>
      </c>
      <c r="BW111" s="769"/>
      <c r="BX111" s="769"/>
      <c r="BY111" s="769"/>
      <c r="BZ111" s="769"/>
      <c r="CA111" s="769">
        <v>58928</v>
      </c>
      <c r="CB111" s="769"/>
      <c r="CC111" s="769"/>
      <c r="CD111" s="769"/>
      <c r="CE111" s="769"/>
      <c r="CF111" s="846">
        <v>1.9</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89925</v>
      </c>
      <c r="BR112" s="769"/>
      <c r="BS112" s="769"/>
      <c r="BT112" s="769"/>
      <c r="BU112" s="769"/>
      <c r="BV112" s="769">
        <v>76731</v>
      </c>
      <c r="BW112" s="769"/>
      <c r="BX112" s="769"/>
      <c r="BY112" s="769"/>
      <c r="BZ112" s="769"/>
      <c r="CA112" s="769">
        <v>64730</v>
      </c>
      <c r="CB112" s="769"/>
      <c r="CC112" s="769"/>
      <c r="CD112" s="769"/>
      <c r="CE112" s="769"/>
      <c r="CF112" s="846">
        <v>2.1</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10190</v>
      </c>
      <c r="AB113" s="907"/>
      <c r="AC113" s="907"/>
      <c r="AD113" s="907"/>
      <c r="AE113" s="908"/>
      <c r="AF113" s="909">
        <v>11745</v>
      </c>
      <c r="AG113" s="907"/>
      <c r="AH113" s="907"/>
      <c r="AI113" s="907"/>
      <c r="AJ113" s="908"/>
      <c r="AK113" s="909">
        <v>12035</v>
      </c>
      <c r="AL113" s="907"/>
      <c r="AM113" s="907"/>
      <c r="AN113" s="907"/>
      <c r="AO113" s="908"/>
      <c r="AP113" s="910">
        <v>0.4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450223</v>
      </c>
      <c r="BR113" s="769"/>
      <c r="BS113" s="769"/>
      <c r="BT113" s="769"/>
      <c r="BU113" s="769"/>
      <c r="BV113" s="769">
        <v>404510</v>
      </c>
      <c r="BW113" s="769"/>
      <c r="BX113" s="769"/>
      <c r="BY113" s="769"/>
      <c r="BZ113" s="769"/>
      <c r="CA113" s="769">
        <v>436232</v>
      </c>
      <c r="CB113" s="769"/>
      <c r="CC113" s="769"/>
      <c r="CD113" s="769"/>
      <c r="CE113" s="769"/>
      <c r="CF113" s="846">
        <v>14.3</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50407</v>
      </c>
      <c r="AB114" s="782"/>
      <c r="AC114" s="782"/>
      <c r="AD114" s="782"/>
      <c r="AE114" s="783"/>
      <c r="AF114" s="784">
        <v>52487</v>
      </c>
      <c r="AG114" s="782"/>
      <c r="AH114" s="782"/>
      <c r="AI114" s="782"/>
      <c r="AJ114" s="783"/>
      <c r="AK114" s="784">
        <v>52134</v>
      </c>
      <c r="AL114" s="782"/>
      <c r="AM114" s="782"/>
      <c r="AN114" s="782"/>
      <c r="AO114" s="783"/>
      <c r="AP114" s="752">
        <v>1.7</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1174808</v>
      </c>
      <c r="BR114" s="769"/>
      <c r="BS114" s="769"/>
      <c r="BT114" s="769"/>
      <c r="BU114" s="769"/>
      <c r="BV114" s="769">
        <v>1172965</v>
      </c>
      <c r="BW114" s="769"/>
      <c r="BX114" s="769"/>
      <c r="BY114" s="769"/>
      <c r="BZ114" s="769"/>
      <c r="CA114" s="769">
        <v>1199163</v>
      </c>
      <c r="CB114" s="769"/>
      <c r="CC114" s="769"/>
      <c r="CD114" s="769"/>
      <c r="CE114" s="769"/>
      <c r="CF114" s="846">
        <v>39.299999999999997</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14868</v>
      </c>
      <c r="AB115" s="907"/>
      <c r="AC115" s="907"/>
      <c r="AD115" s="907"/>
      <c r="AE115" s="908"/>
      <c r="AF115" s="909">
        <v>14809</v>
      </c>
      <c r="AG115" s="907"/>
      <c r="AH115" s="907"/>
      <c r="AI115" s="907"/>
      <c r="AJ115" s="908"/>
      <c r="AK115" s="909">
        <v>13366</v>
      </c>
      <c r="AL115" s="907"/>
      <c r="AM115" s="907"/>
      <c r="AN115" s="907"/>
      <c r="AO115" s="908"/>
      <c r="AP115" s="910">
        <v>0.4</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16511</v>
      </c>
      <c r="BR115" s="769"/>
      <c r="BS115" s="769"/>
      <c r="BT115" s="769"/>
      <c r="BU115" s="769"/>
      <c r="BV115" s="769">
        <v>15191</v>
      </c>
      <c r="BW115" s="769"/>
      <c r="BX115" s="769"/>
      <c r="BY115" s="769"/>
      <c r="BZ115" s="769"/>
      <c r="CA115" s="769">
        <v>13761</v>
      </c>
      <c r="CB115" s="769"/>
      <c r="CC115" s="769"/>
      <c r="CD115" s="769"/>
      <c r="CE115" s="769"/>
      <c r="CF115" s="846">
        <v>0.5</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v>329</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745840</v>
      </c>
      <c r="AB117" s="893"/>
      <c r="AC117" s="893"/>
      <c r="AD117" s="893"/>
      <c r="AE117" s="894"/>
      <c r="AF117" s="896">
        <v>713590</v>
      </c>
      <c r="AG117" s="893"/>
      <c r="AH117" s="893"/>
      <c r="AI117" s="893"/>
      <c r="AJ117" s="894"/>
      <c r="AK117" s="896">
        <v>696745</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7006791</v>
      </c>
      <c r="BR118" s="856"/>
      <c r="BS118" s="856"/>
      <c r="BT118" s="856"/>
      <c r="BU118" s="856"/>
      <c r="BV118" s="856">
        <v>7060662</v>
      </c>
      <c r="BW118" s="856"/>
      <c r="BX118" s="856"/>
      <c r="BY118" s="856"/>
      <c r="BZ118" s="856"/>
      <c r="CA118" s="856">
        <v>7462829</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1794953</v>
      </c>
      <c r="BR119" s="798"/>
      <c r="BS119" s="798"/>
      <c r="BT119" s="798"/>
      <c r="BU119" s="798"/>
      <c r="BV119" s="798">
        <v>1665440</v>
      </c>
      <c r="BW119" s="798"/>
      <c r="BX119" s="798"/>
      <c r="BY119" s="798"/>
      <c r="BZ119" s="798"/>
      <c r="CA119" s="798">
        <v>1664056</v>
      </c>
      <c r="CB119" s="798"/>
      <c r="CC119" s="798"/>
      <c r="CD119" s="798"/>
      <c r="CE119" s="798"/>
      <c r="CF119" s="859">
        <v>54.6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84764</v>
      </c>
      <c r="DH119" s="715"/>
      <c r="DI119" s="715"/>
      <c r="DJ119" s="715"/>
      <c r="DK119" s="716"/>
      <c r="DL119" s="717">
        <v>71203</v>
      </c>
      <c r="DM119" s="715"/>
      <c r="DN119" s="715"/>
      <c r="DO119" s="715"/>
      <c r="DP119" s="716"/>
      <c r="DQ119" s="717">
        <v>58928</v>
      </c>
      <c r="DR119" s="715"/>
      <c r="DS119" s="715"/>
      <c r="DT119" s="715"/>
      <c r="DU119" s="716"/>
      <c r="DV119" s="805">
        <v>1.9</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186018</v>
      </c>
      <c r="BR120" s="769"/>
      <c r="BS120" s="769"/>
      <c r="BT120" s="769"/>
      <c r="BU120" s="769"/>
      <c r="BV120" s="769">
        <v>164335</v>
      </c>
      <c r="BW120" s="769"/>
      <c r="BX120" s="769"/>
      <c r="BY120" s="769"/>
      <c r="BZ120" s="769"/>
      <c r="CA120" s="769">
        <v>142464</v>
      </c>
      <c r="CB120" s="769"/>
      <c r="CC120" s="769"/>
      <c r="CD120" s="769"/>
      <c r="CE120" s="769"/>
      <c r="CF120" s="846">
        <v>4.7</v>
      </c>
      <c r="CG120" s="847"/>
      <c r="CH120" s="847"/>
      <c r="CI120" s="847"/>
      <c r="CJ120" s="847"/>
      <c r="CK120" s="848" t="s">
        <v>437</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81332</v>
      </c>
      <c r="DH120" s="798"/>
      <c r="DI120" s="798"/>
      <c r="DJ120" s="798"/>
      <c r="DK120" s="798"/>
      <c r="DL120" s="798">
        <v>75643</v>
      </c>
      <c r="DM120" s="798"/>
      <c r="DN120" s="798"/>
      <c r="DO120" s="798"/>
      <c r="DP120" s="798"/>
      <c r="DQ120" s="798">
        <v>64100</v>
      </c>
      <c r="DR120" s="798"/>
      <c r="DS120" s="798"/>
      <c r="DT120" s="798"/>
      <c r="DU120" s="798"/>
      <c r="DV120" s="799">
        <v>2.1</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3360059</v>
      </c>
      <c r="BR121" s="856"/>
      <c r="BS121" s="856"/>
      <c r="BT121" s="856"/>
      <c r="BU121" s="856"/>
      <c r="BV121" s="856">
        <v>3725474</v>
      </c>
      <c r="BW121" s="856"/>
      <c r="BX121" s="856"/>
      <c r="BY121" s="856"/>
      <c r="BZ121" s="856"/>
      <c r="CA121" s="856">
        <v>3690596</v>
      </c>
      <c r="CB121" s="856"/>
      <c r="CC121" s="856"/>
      <c r="CD121" s="856"/>
      <c r="CE121" s="856"/>
      <c r="CF121" s="857">
        <v>121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7311</v>
      </c>
      <c r="DH121" s="769"/>
      <c r="DI121" s="769"/>
      <c r="DJ121" s="769"/>
      <c r="DK121" s="769"/>
      <c r="DL121" s="769">
        <v>787</v>
      </c>
      <c r="DM121" s="769"/>
      <c r="DN121" s="769"/>
      <c r="DO121" s="769"/>
      <c r="DP121" s="769"/>
      <c r="DQ121" s="769">
        <v>497</v>
      </c>
      <c r="DR121" s="769"/>
      <c r="DS121" s="769"/>
      <c r="DT121" s="769"/>
      <c r="DU121" s="769"/>
      <c r="DV121" s="821">
        <v>0</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5341030</v>
      </c>
      <c r="BR122" s="838"/>
      <c r="BS122" s="838"/>
      <c r="BT122" s="838"/>
      <c r="BU122" s="838"/>
      <c r="BV122" s="838">
        <v>5555249</v>
      </c>
      <c r="BW122" s="838"/>
      <c r="BX122" s="838"/>
      <c r="BY122" s="838"/>
      <c r="BZ122" s="838"/>
      <c r="CA122" s="838">
        <v>5497116</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1282</v>
      </c>
      <c r="DH122" s="769"/>
      <c r="DI122" s="769"/>
      <c r="DJ122" s="769"/>
      <c r="DK122" s="769"/>
      <c r="DL122" s="769">
        <v>301</v>
      </c>
      <c r="DM122" s="769"/>
      <c r="DN122" s="769"/>
      <c r="DO122" s="769"/>
      <c r="DP122" s="769"/>
      <c r="DQ122" s="769">
        <v>133</v>
      </c>
      <c r="DR122" s="769"/>
      <c r="DS122" s="769"/>
      <c r="DT122" s="769"/>
      <c r="DU122" s="769"/>
      <c r="DV122" s="821">
        <v>0</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53.7</v>
      </c>
      <c r="BR123" s="830"/>
      <c r="BS123" s="830"/>
      <c r="BT123" s="830"/>
      <c r="BU123" s="830"/>
      <c r="BV123" s="830">
        <v>49.3</v>
      </c>
      <c r="BW123" s="830"/>
      <c r="BX123" s="830"/>
      <c r="BY123" s="830"/>
      <c r="BZ123" s="830"/>
      <c r="CA123" s="830">
        <v>64.400000000000006</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14868</v>
      </c>
      <c r="AB126" s="782"/>
      <c r="AC126" s="782"/>
      <c r="AD126" s="782"/>
      <c r="AE126" s="783"/>
      <c r="AF126" s="784">
        <v>14809</v>
      </c>
      <c r="AG126" s="782"/>
      <c r="AH126" s="782"/>
      <c r="AI126" s="782"/>
      <c r="AJ126" s="783"/>
      <c r="AK126" s="784">
        <v>13366</v>
      </c>
      <c r="AL126" s="782"/>
      <c r="AM126" s="782"/>
      <c r="AN126" s="782"/>
      <c r="AO126" s="783"/>
      <c r="AP126" s="752">
        <v>0.4</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16511</v>
      </c>
      <c r="DH127" s="818"/>
      <c r="DI127" s="818"/>
      <c r="DJ127" s="818"/>
      <c r="DK127" s="818"/>
      <c r="DL127" s="818">
        <v>15191</v>
      </c>
      <c r="DM127" s="818"/>
      <c r="DN127" s="818"/>
      <c r="DO127" s="818"/>
      <c r="DP127" s="818"/>
      <c r="DQ127" s="818">
        <v>13761</v>
      </c>
      <c r="DR127" s="818"/>
      <c r="DS127" s="818"/>
      <c r="DT127" s="818"/>
      <c r="DU127" s="818"/>
      <c r="DV127" s="819">
        <v>0.5</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27070</v>
      </c>
      <c r="AB128" s="722"/>
      <c r="AC128" s="722"/>
      <c r="AD128" s="722"/>
      <c r="AE128" s="723"/>
      <c r="AF128" s="724">
        <v>24502</v>
      </c>
      <c r="AG128" s="722"/>
      <c r="AH128" s="722"/>
      <c r="AI128" s="722"/>
      <c r="AJ128" s="723"/>
      <c r="AK128" s="724">
        <v>44323</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3415224</v>
      </c>
      <c r="AB129" s="782"/>
      <c r="AC129" s="782"/>
      <c r="AD129" s="782"/>
      <c r="AE129" s="783"/>
      <c r="AF129" s="784">
        <v>3366352</v>
      </c>
      <c r="AG129" s="782"/>
      <c r="AH129" s="782"/>
      <c r="AI129" s="782"/>
      <c r="AJ129" s="783"/>
      <c r="AK129" s="784">
        <v>3378231</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314935</v>
      </c>
      <c r="AB130" s="782"/>
      <c r="AC130" s="782"/>
      <c r="AD130" s="782"/>
      <c r="AE130" s="783"/>
      <c r="AF130" s="784">
        <v>315492</v>
      </c>
      <c r="AG130" s="782"/>
      <c r="AH130" s="782"/>
      <c r="AI130" s="782"/>
      <c r="AJ130" s="783"/>
      <c r="AK130" s="784">
        <v>327755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64.400000000000006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3100289</v>
      </c>
      <c r="AB131" s="715"/>
      <c r="AC131" s="715"/>
      <c r="AD131" s="715"/>
      <c r="AE131" s="716"/>
      <c r="AF131" s="717">
        <v>3050860</v>
      </c>
      <c r="AG131" s="715"/>
      <c r="AH131" s="715"/>
      <c r="AI131" s="715"/>
      <c r="AJ131" s="716"/>
      <c r="AK131" s="717">
        <v>3050476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13.025721150000001</v>
      </c>
      <c r="AB132" s="738"/>
      <c r="AC132" s="738"/>
      <c r="AD132" s="738"/>
      <c r="AE132" s="739"/>
      <c r="AF132" s="740">
        <v>12.245596320000001</v>
      </c>
      <c r="AG132" s="738"/>
      <c r="AH132" s="738"/>
      <c r="AI132" s="738"/>
      <c r="AJ132" s="739"/>
      <c r="AK132" s="740">
        <v>10.643158639999999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14.7</v>
      </c>
      <c r="AB133" s="747"/>
      <c r="AC133" s="747"/>
      <c r="AD133" s="747"/>
      <c r="AE133" s="748"/>
      <c r="AF133" s="746">
        <v>12.9</v>
      </c>
      <c r="AG133" s="747"/>
      <c r="AH133" s="747"/>
      <c r="AI133" s="747"/>
      <c r="AJ133" s="748"/>
      <c r="AK133" s="746">
        <v>11.9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8" zoomScale="85" zoomScaleNormal="85" zoomScaleSheetLayoutView="85" workbookViewId="0">
      <selection activeCell="AA75" sqref="AA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5"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70" zoomScaleSheetLayoutView="70" workbookViewId="0">
      <selection activeCell="L9" sqref="L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927081</v>
      </c>
      <c r="L9" s="264">
        <v>83348</v>
      </c>
      <c r="M9" s="265">
        <v>97117</v>
      </c>
      <c r="N9" s="266">
        <v>-14.2</v>
      </c>
    </row>
    <row r="10" spans="1:16">
      <c r="A10" s="248"/>
      <c r="B10" s="244"/>
      <c r="C10" s="244"/>
      <c r="D10" s="244"/>
      <c r="E10" s="244"/>
      <c r="F10" s="244"/>
      <c r="G10" s="1131" t="s">
        <v>473</v>
      </c>
      <c r="H10" s="1132"/>
      <c r="I10" s="1132"/>
      <c r="J10" s="1133"/>
      <c r="K10" s="267">
        <v>34729</v>
      </c>
      <c r="L10" s="268">
        <v>3122</v>
      </c>
      <c r="M10" s="269">
        <v>9839</v>
      </c>
      <c r="N10" s="270">
        <v>-68.3</v>
      </c>
    </row>
    <row r="11" spans="1:16" ht="13.5" customHeight="1">
      <c r="A11" s="248"/>
      <c r="B11" s="244"/>
      <c r="C11" s="244"/>
      <c r="D11" s="244"/>
      <c r="E11" s="244"/>
      <c r="F11" s="244"/>
      <c r="G11" s="1131" t="s">
        <v>474</v>
      </c>
      <c r="H11" s="1132"/>
      <c r="I11" s="1132"/>
      <c r="J11" s="1133"/>
      <c r="K11" s="267">
        <v>88292</v>
      </c>
      <c r="L11" s="268">
        <v>7938</v>
      </c>
      <c r="M11" s="269">
        <v>18048</v>
      </c>
      <c r="N11" s="270">
        <v>-56</v>
      </c>
    </row>
    <row r="12" spans="1:16" ht="13.5" customHeight="1">
      <c r="A12" s="248"/>
      <c r="B12" s="244"/>
      <c r="C12" s="244"/>
      <c r="D12" s="244"/>
      <c r="E12" s="244"/>
      <c r="F12" s="244"/>
      <c r="G12" s="1131" t="s">
        <v>475</v>
      </c>
      <c r="H12" s="1132"/>
      <c r="I12" s="1132"/>
      <c r="J12" s="1133"/>
      <c r="K12" s="267">
        <v>22432</v>
      </c>
      <c r="L12" s="268">
        <v>2017</v>
      </c>
      <c r="M12" s="269">
        <v>2186</v>
      </c>
      <c r="N12" s="270">
        <v>-7.7</v>
      </c>
    </row>
    <row r="13" spans="1:16" ht="13.5" customHeight="1">
      <c r="A13" s="248"/>
      <c r="B13" s="244"/>
      <c r="C13" s="244"/>
      <c r="D13" s="244"/>
      <c r="E13" s="244"/>
      <c r="F13" s="244"/>
      <c r="G13" s="1131" t="s">
        <v>476</v>
      </c>
      <c r="H13" s="1132"/>
      <c r="I13" s="1132"/>
      <c r="J13" s="1133"/>
      <c r="K13" s="267" t="s">
        <v>477</v>
      </c>
      <c r="L13" s="268" t="s">
        <v>477</v>
      </c>
      <c r="M13" s="269" t="s">
        <v>477</v>
      </c>
      <c r="N13" s="270" t="s">
        <v>477</v>
      </c>
    </row>
    <row r="14" spans="1:16" ht="13.5" customHeight="1">
      <c r="A14" s="248"/>
      <c r="B14" s="244"/>
      <c r="C14" s="244"/>
      <c r="D14" s="244"/>
      <c r="E14" s="244"/>
      <c r="F14" s="244"/>
      <c r="G14" s="1131" t="s">
        <v>478</v>
      </c>
      <c r="H14" s="1132"/>
      <c r="I14" s="1132"/>
      <c r="J14" s="1133"/>
      <c r="K14" s="267">
        <v>66718</v>
      </c>
      <c r="L14" s="268">
        <v>5998</v>
      </c>
      <c r="M14" s="269">
        <v>5044</v>
      </c>
      <c r="N14" s="270">
        <v>18.899999999999999</v>
      </c>
    </row>
    <row r="15" spans="1:16" ht="13.5" customHeight="1">
      <c r="A15" s="248"/>
      <c r="B15" s="244"/>
      <c r="C15" s="244"/>
      <c r="D15" s="244"/>
      <c r="E15" s="244"/>
      <c r="F15" s="244"/>
      <c r="G15" s="1131" t="s">
        <v>479</v>
      </c>
      <c r="H15" s="1132"/>
      <c r="I15" s="1132"/>
      <c r="J15" s="1133"/>
      <c r="K15" s="267">
        <v>41963</v>
      </c>
      <c r="L15" s="268">
        <v>3773</v>
      </c>
      <c r="M15" s="269">
        <v>2764</v>
      </c>
      <c r="N15" s="270">
        <v>36.5</v>
      </c>
    </row>
    <row r="16" spans="1:16">
      <c r="A16" s="248"/>
      <c r="B16" s="244"/>
      <c r="C16" s="244"/>
      <c r="D16" s="244"/>
      <c r="E16" s="244"/>
      <c r="F16" s="244"/>
      <c r="G16" s="1134" t="s">
        <v>480</v>
      </c>
      <c r="H16" s="1135"/>
      <c r="I16" s="1135"/>
      <c r="J16" s="1136"/>
      <c r="K16" s="268">
        <v>-110180</v>
      </c>
      <c r="L16" s="268">
        <v>-9906</v>
      </c>
      <c r="M16" s="269">
        <v>-12014</v>
      </c>
      <c r="N16" s="270">
        <v>-17.5</v>
      </c>
    </row>
    <row r="17" spans="1:16">
      <c r="A17" s="248"/>
      <c r="B17" s="244"/>
      <c r="C17" s="244"/>
      <c r="D17" s="244"/>
      <c r="E17" s="244"/>
      <c r="F17" s="244"/>
      <c r="G17" s="1134" t="s">
        <v>170</v>
      </c>
      <c r="H17" s="1135"/>
      <c r="I17" s="1135"/>
      <c r="J17" s="1136"/>
      <c r="K17" s="268">
        <v>1071035</v>
      </c>
      <c r="L17" s="268">
        <v>96290</v>
      </c>
      <c r="M17" s="269">
        <v>122985</v>
      </c>
      <c r="N17" s="270">
        <v>-21.7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10.16</v>
      </c>
      <c r="L21" s="281">
        <v>11.27</v>
      </c>
      <c r="M21" s="282">
        <v>-1.1100000000000001</v>
      </c>
      <c r="N21" s="249"/>
      <c r="O21" s="283"/>
      <c r="P21" s="279"/>
    </row>
    <row r="22" spans="1:16" s="284" customFormat="1">
      <c r="A22" s="279"/>
      <c r="B22" s="249"/>
      <c r="C22" s="249"/>
      <c r="D22" s="249"/>
      <c r="E22" s="249"/>
      <c r="F22" s="249"/>
      <c r="G22" s="1128" t="s">
        <v>486</v>
      </c>
      <c r="H22" s="1129"/>
      <c r="I22" s="1129"/>
      <c r="J22" s="1130"/>
      <c r="K22" s="285">
        <v>92</v>
      </c>
      <c r="L22" s="286">
        <v>94.8</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618881</v>
      </c>
      <c r="L32" s="294">
        <v>55640</v>
      </c>
      <c r="M32" s="295">
        <v>91831</v>
      </c>
      <c r="N32" s="296">
        <v>-39.4</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t="s">
        <v>477</v>
      </c>
      <c r="N34" s="296" t="s">
        <v>477</v>
      </c>
    </row>
    <row r="35" spans="1:16" ht="27" customHeight="1">
      <c r="A35" s="248"/>
      <c r="B35" s="244"/>
      <c r="C35" s="244"/>
      <c r="D35" s="244"/>
      <c r="E35" s="244"/>
      <c r="F35" s="244"/>
      <c r="G35" s="1119" t="s">
        <v>493</v>
      </c>
      <c r="H35" s="1120"/>
      <c r="I35" s="1120"/>
      <c r="J35" s="1121"/>
      <c r="K35" s="294">
        <v>12035</v>
      </c>
      <c r="L35" s="294">
        <v>1082</v>
      </c>
      <c r="M35" s="295">
        <v>23665</v>
      </c>
      <c r="N35" s="296">
        <v>-95.4</v>
      </c>
    </row>
    <row r="36" spans="1:16" ht="27" customHeight="1">
      <c r="A36" s="248"/>
      <c r="B36" s="244"/>
      <c r="C36" s="244"/>
      <c r="D36" s="244"/>
      <c r="E36" s="244"/>
      <c r="F36" s="244"/>
      <c r="G36" s="1119" t="s">
        <v>494</v>
      </c>
      <c r="H36" s="1120"/>
      <c r="I36" s="1120"/>
      <c r="J36" s="1121"/>
      <c r="K36" s="294">
        <v>52134</v>
      </c>
      <c r="L36" s="294">
        <v>4687</v>
      </c>
      <c r="M36" s="295">
        <v>4185</v>
      </c>
      <c r="N36" s="296">
        <v>12</v>
      </c>
    </row>
    <row r="37" spans="1:16" ht="13.5" customHeight="1">
      <c r="A37" s="248"/>
      <c r="B37" s="244"/>
      <c r="C37" s="244"/>
      <c r="D37" s="244"/>
      <c r="E37" s="244"/>
      <c r="F37" s="244"/>
      <c r="G37" s="1119" t="s">
        <v>495</v>
      </c>
      <c r="H37" s="1120"/>
      <c r="I37" s="1120"/>
      <c r="J37" s="1121"/>
      <c r="K37" s="294">
        <v>13366</v>
      </c>
      <c r="L37" s="294">
        <v>1202</v>
      </c>
      <c r="M37" s="295">
        <v>1887</v>
      </c>
      <c r="N37" s="296">
        <v>-36.299999999999997</v>
      </c>
    </row>
    <row r="38" spans="1:16" ht="27" customHeight="1">
      <c r="A38" s="248"/>
      <c r="B38" s="244"/>
      <c r="C38" s="244"/>
      <c r="D38" s="244"/>
      <c r="E38" s="244"/>
      <c r="F38" s="244"/>
      <c r="G38" s="1122" t="s">
        <v>496</v>
      </c>
      <c r="H38" s="1123"/>
      <c r="I38" s="1123"/>
      <c r="J38" s="1124"/>
      <c r="K38" s="297">
        <v>329</v>
      </c>
      <c r="L38" s="297">
        <v>30</v>
      </c>
      <c r="M38" s="298">
        <v>24</v>
      </c>
      <c r="N38" s="299">
        <v>25</v>
      </c>
      <c r="O38" s="293"/>
    </row>
    <row r="39" spans="1:16">
      <c r="A39" s="248"/>
      <c r="B39" s="244"/>
      <c r="C39" s="244"/>
      <c r="D39" s="244"/>
      <c r="E39" s="244"/>
      <c r="F39" s="244"/>
      <c r="G39" s="1122" t="s">
        <v>497</v>
      </c>
      <c r="H39" s="1123"/>
      <c r="I39" s="1123"/>
      <c r="J39" s="1124"/>
      <c r="K39" s="300">
        <v>-44323</v>
      </c>
      <c r="L39" s="300">
        <v>-3985</v>
      </c>
      <c r="M39" s="301">
        <v>-3963</v>
      </c>
      <c r="N39" s="302">
        <v>0.6</v>
      </c>
      <c r="O39" s="293"/>
    </row>
    <row r="40" spans="1:16" ht="27" customHeight="1">
      <c r="A40" s="248"/>
      <c r="B40" s="244"/>
      <c r="C40" s="244"/>
      <c r="D40" s="244"/>
      <c r="E40" s="244"/>
      <c r="F40" s="244"/>
      <c r="G40" s="1119" t="s">
        <v>498</v>
      </c>
      <c r="H40" s="1120"/>
      <c r="I40" s="1120"/>
      <c r="J40" s="1121"/>
      <c r="K40" s="300">
        <v>-327755</v>
      </c>
      <c r="L40" s="300">
        <v>-29466</v>
      </c>
      <c r="M40" s="301">
        <v>-77210</v>
      </c>
      <c r="N40" s="302">
        <v>-61.8</v>
      </c>
      <c r="O40" s="293"/>
    </row>
    <row r="41" spans="1:16">
      <c r="A41" s="248"/>
      <c r="B41" s="244"/>
      <c r="C41" s="244"/>
      <c r="D41" s="244"/>
      <c r="E41" s="244"/>
      <c r="F41" s="244"/>
      <c r="G41" s="1125" t="s">
        <v>280</v>
      </c>
      <c r="H41" s="1126"/>
      <c r="I41" s="1126"/>
      <c r="J41" s="1127"/>
      <c r="K41" s="294">
        <v>324667</v>
      </c>
      <c r="L41" s="300">
        <v>29189</v>
      </c>
      <c r="M41" s="301">
        <v>40420</v>
      </c>
      <c r="N41" s="302">
        <v>-27.8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572066</v>
      </c>
      <c r="J51" s="320">
        <v>48836</v>
      </c>
      <c r="K51" s="321">
        <v>130.1</v>
      </c>
      <c r="L51" s="322">
        <v>127151</v>
      </c>
      <c r="M51" s="323">
        <v>51.8</v>
      </c>
      <c r="N51" s="324">
        <v>78.3</v>
      </c>
    </row>
    <row r="52" spans="1:14">
      <c r="A52" s="248"/>
      <c r="B52" s="244"/>
      <c r="C52" s="244"/>
      <c r="D52" s="244"/>
      <c r="E52" s="244"/>
      <c r="F52" s="244"/>
      <c r="G52" s="325"/>
      <c r="H52" s="326" t="s">
        <v>509</v>
      </c>
      <c r="I52" s="327">
        <v>502851</v>
      </c>
      <c r="J52" s="328">
        <v>42927</v>
      </c>
      <c r="K52" s="329">
        <v>120.4</v>
      </c>
      <c r="L52" s="330">
        <v>72559</v>
      </c>
      <c r="M52" s="331">
        <v>74.900000000000006</v>
      </c>
      <c r="N52" s="332">
        <v>45.5</v>
      </c>
    </row>
    <row r="53" spans="1:14">
      <c r="A53" s="248"/>
      <c r="B53" s="244"/>
      <c r="C53" s="244"/>
      <c r="D53" s="244"/>
      <c r="E53" s="244"/>
      <c r="F53" s="244"/>
      <c r="G53" s="310" t="s">
        <v>510</v>
      </c>
      <c r="H53" s="311"/>
      <c r="I53" s="319">
        <v>577132</v>
      </c>
      <c r="J53" s="320">
        <v>49964</v>
      </c>
      <c r="K53" s="321">
        <v>2.2999999999999998</v>
      </c>
      <c r="L53" s="322">
        <v>147869</v>
      </c>
      <c r="M53" s="323">
        <v>16.3</v>
      </c>
      <c r="N53" s="324">
        <v>-14</v>
      </c>
    </row>
    <row r="54" spans="1:14">
      <c r="A54" s="248"/>
      <c r="B54" s="244"/>
      <c r="C54" s="244"/>
      <c r="D54" s="244"/>
      <c r="E54" s="244"/>
      <c r="F54" s="244"/>
      <c r="G54" s="325"/>
      <c r="H54" s="326" t="s">
        <v>509</v>
      </c>
      <c r="I54" s="327">
        <v>476408</v>
      </c>
      <c r="J54" s="328">
        <v>41244</v>
      </c>
      <c r="K54" s="329">
        <v>-3.9</v>
      </c>
      <c r="L54" s="330">
        <v>63271</v>
      </c>
      <c r="M54" s="331">
        <v>-12.8</v>
      </c>
      <c r="N54" s="332">
        <v>8.9</v>
      </c>
    </row>
    <row r="55" spans="1:14">
      <c r="A55" s="248"/>
      <c r="B55" s="244"/>
      <c r="C55" s="244"/>
      <c r="D55" s="244"/>
      <c r="E55" s="244"/>
      <c r="F55" s="244"/>
      <c r="G55" s="310" t="s">
        <v>511</v>
      </c>
      <c r="H55" s="311"/>
      <c r="I55" s="319">
        <v>554896</v>
      </c>
      <c r="J55" s="320">
        <v>48967</v>
      </c>
      <c r="K55" s="321">
        <v>-2</v>
      </c>
      <c r="L55" s="322">
        <v>117242</v>
      </c>
      <c r="M55" s="323">
        <v>-20.7</v>
      </c>
      <c r="N55" s="324">
        <v>18.7</v>
      </c>
    </row>
    <row r="56" spans="1:14">
      <c r="A56" s="248"/>
      <c r="B56" s="244"/>
      <c r="C56" s="244"/>
      <c r="D56" s="244"/>
      <c r="E56" s="244"/>
      <c r="F56" s="244"/>
      <c r="G56" s="325"/>
      <c r="H56" s="326" t="s">
        <v>509</v>
      </c>
      <c r="I56" s="327">
        <v>509578</v>
      </c>
      <c r="J56" s="328">
        <v>44968</v>
      </c>
      <c r="K56" s="329">
        <v>9</v>
      </c>
      <c r="L56" s="330">
        <v>59388</v>
      </c>
      <c r="M56" s="331">
        <v>-6.1</v>
      </c>
      <c r="N56" s="332">
        <v>15.1</v>
      </c>
    </row>
    <row r="57" spans="1:14">
      <c r="A57" s="248"/>
      <c r="B57" s="244"/>
      <c r="C57" s="244"/>
      <c r="D57" s="244"/>
      <c r="E57" s="244"/>
      <c r="F57" s="244"/>
      <c r="G57" s="310" t="s">
        <v>512</v>
      </c>
      <c r="H57" s="311"/>
      <c r="I57" s="319">
        <v>1374818</v>
      </c>
      <c r="J57" s="320">
        <v>122872</v>
      </c>
      <c r="K57" s="321">
        <v>150.9</v>
      </c>
      <c r="L57" s="322">
        <v>114097</v>
      </c>
      <c r="M57" s="323">
        <v>-2.7</v>
      </c>
      <c r="N57" s="324">
        <v>153.6</v>
      </c>
    </row>
    <row r="58" spans="1:14">
      <c r="A58" s="248"/>
      <c r="B58" s="244"/>
      <c r="C58" s="244"/>
      <c r="D58" s="244"/>
      <c r="E58" s="244"/>
      <c r="F58" s="244"/>
      <c r="G58" s="325"/>
      <c r="H58" s="326" t="s">
        <v>509</v>
      </c>
      <c r="I58" s="327">
        <v>931800</v>
      </c>
      <c r="J58" s="328">
        <v>83278</v>
      </c>
      <c r="K58" s="329">
        <v>85.2</v>
      </c>
      <c r="L58" s="330">
        <v>61630</v>
      </c>
      <c r="M58" s="331">
        <v>3.8</v>
      </c>
      <c r="N58" s="332">
        <v>81.400000000000006</v>
      </c>
    </row>
    <row r="59" spans="1:14">
      <c r="A59" s="248"/>
      <c r="B59" s="244"/>
      <c r="C59" s="244"/>
      <c r="D59" s="244"/>
      <c r="E59" s="244"/>
      <c r="F59" s="244"/>
      <c r="G59" s="310" t="s">
        <v>513</v>
      </c>
      <c r="H59" s="311"/>
      <c r="I59" s="319">
        <v>2217102</v>
      </c>
      <c r="J59" s="320">
        <v>199326</v>
      </c>
      <c r="K59" s="321">
        <v>62.2</v>
      </c>
      <c r="L59" s="322">
        <v>136577</v>
      </c>
      <c r="M59" s="323">
        <v>19.7</v>
      </c>
      <c r="N59" s="324">
        <v>42.5</v>
      </c>
    </row>
    <row r="60" spans="1:14">
      <c r="A60" s="248"/>
      <c r="B60" s="244"/>
      <c r="C60" s="244"/>
      <c r="D60" s="244"/>
      <c r="E60" s="244"/>
      <c r="F60" s="244"/>
      <c r="G60" s="325"/>
      <c r="H60" s="326" t="s">
        <v>509</v>
      </c>
      <c r="I60" s="333">
        <v>1116725</v>
      </c>
      <c r="J60" s="328">
        <v>100398</v>
      </c>
      <c r="K60" s="329">
        <v>20.6</v>
      </c>
      <c r="L60" s="330">
        <v>59645</v>
      </c>
      <c r="M60" s="331">
        <v>-3.2</v>
      </c>
      <c r="N60" s="332">
        <v>23.8</v>
      </c>
    </row>
    <row r="61" spans="1:14">
      <c r="A61" s="248"/>
      <c r="B61" s="244"/>
      <c r="C61" s="244"/>
      <c r="D61" s="244"/>
      <c r="E61" s="244"/>
      <c r="F61" s="244"/>
      <c r="G61" s="310" t="s">
        <v>514</v>
      </c>
      <c r="H61" s="334"/>
      <c r="I61" s="335">
        <v>1059203</v>
      </c>
      <c r="J61" s="336">
        <v>93993</v>
      </c>
      <c r="K61" s="337">
        <v>68.7</v>
      </c>
      <c r="L61" s="338">
        <v>128587</v>
      </c>
      <c r="M61" s="339">
        <v>12.9</v>
      </c>
      <c r="N61" s="324">
        <v>55.8</v>
      </c>
    </row>
    <row r="62" spans="1:14">
      <c r="A62" s="248"/>
      <c r="B62" s="244"/>
      <c r="C62" s="244"/>
      <c r="D62" s="244"/>
      <c r="E62" s="244"/>
      <c r="F62" s="244"/>
      <c r="G62" s="325"/>
      <c r="H62" s="326" t="s">
        <v>509</v>
      </c>
      <c r="I62" s="327">
        <v>707472</v>
      </c>
      <c r="J62" s="328">
        <v>62563</v>
      </c>
      <c r="K62" s="329">
        <v>46.3</v>
      </c>
      <c r="L62" s="330">
        <v>63299</v>
      </c>
      <c r="M62" s="331">
        <v>11.3</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17.96</v>
      </c>
      <c r="G47" s="12">
        <v>19.95</v>
      </c>
      <c r="H47" s="12">
        <v>22.55</v>
      </c>
      <c r="I47" s="12">
        <v>22.89</v>
      </c>
      <c r="J47" s="13">
        <v>25.12</v>
      </c>
    </row>
    <row r="48" spans="2:10" ht="57.75" customHeight="1">
      <c r="B48" s="14"/>
      <c r="C48" s="1139" t="s">
        <v>4</v>
      </c>
      <c r="D48" s="1139"/>
      <c r="E48" s="1140"/>
      <c r="F48" s="15">
        <v>3.58</v>
      </c>
      <c r="G48" s="16">
        <v>3.87</v>
      </c>
      <c r="H48" s="16">
        <v>2.94</v>
      </c>
      <c r="I48" s="16">
        <v>3.37</v>
      </c>
      <c r="J48" s="17">
        <v>3.57</v>
      </c>
    </row>
    <row r="49" spans="2:10" ht="57.75" customHeight="1" thickBot="1">
      <c r="B49" s="18"/>
      <c r="C49" s="1141" t="s">
        <v>5</v>
      </c>
      <c r="D49" s="1141"/>
      <c r="E49" s="1142"/>
      <c r="F49" s="19">
        <v>1.54</v>
      </c>
      <c r="G49" s="20">
        <v>1.93</v>
      </c>
      <c r="H49" s="20" t="s">
        <v>521</v>
      </c>
      <c r="I49" s="20" t="s">
        <v>522</v>
      </c>
      <c r="J49" s="21">
        <v>1.42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5" zoomScaleNormal="55" zoomScaleSheetLayoutView="100" workbookViewId="0">
      <selection activeCell="P33" sqref="P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0.01</v>
      </c>
      <c r="G34" s="33">
        <v>2.4</v>
      </c>
      <c r="H34" s="33">
        <v>4.05</v>
      </c>
      <c r="I34" s="33">
        <v>6.3</v>
      </c>
      <c r="J34" s="34">
        <v>7.22</v>
      </c>
      <c r="K34" s="22"/>
      <c r="L34" s="22"/>
      <c r="M34" s="22"/>
      <c r="N34" s="22"/>
      <c r="O34" s="22"/>
      <c r="P34" s="22"/>
    </row>
    <row r="35" spans="1:16" ht="39" customHeight="1">
      <c r="A35" s="22"/>
      <c r="B35" s="35"/>
      <c r="C35" s="1143" t="s">
        <v>524</v>
      </c>
      <c r="D35" s="1144"/>
      <c r="E35" s="1145"/>
      <c r="F35" s="36">
        <v>1.44</v>
      </c>
      <c r="G35" s="37">
        <v>1.89</v>
      </c>
      <c r="H35" s="37">
        <v>2.39</v>
      </c>
      <c r="I35" s="37">
        <v>3.38</v>
      </c>
      <c r="J35" s="38">
        <v>3.58</v>
      </c>
      <c r="K35" s="22"/>
      <c r="L35" s="22"/>
      <c r="M35" s="22"/>
      <c r="N35" s="22"/>
      <c r="O35" s="22"/>
      <c r="P35" s="22"/>
    </row>
    <row r="36" spans="1:16" ht="39" customHeight="1">
      <c r="A36" s="22"/>
      <c r="B36" s="35"/>
      <c r="C36" s="1143" t="s">
        <v>525</v>
      </c>
      <c r="D36" s="1144"/>
      <c r="E36" s="1145"/>
      <c r="F36" s="36">
        <v>3.58</v>
      </c>
      <c r="G36" s="37">
        <v>3.87</v>
      </c>
      <c r="H36" s="37">
        <v>2.94</v>
      </c>
      <c r="I36" s="37">
        <v>3.37</v>
      </c>
      <c r="J36" s="38">
        <v>3.57</v>
      </c>
      <c r="K36" s="22"/>
      <c r="L36" s="22"/>
      <c r="M36" s="22"/>
      <c r="N36" s="22"/>
      <c r="O36" s="22"/>
      <c r="P36" s="22"/>
    </row>
    <row r="37" spans="1:16" ht="39" customHeight="1">
      <c r="A37" s="22"/>
      <c r="B37" s="35"/>
      <c r="C37" s="1143" t="s">
        <v>526</v>
      </c>
      <c r="D37" s="1144"/>
      <c r="E37" s="1145"/>
      <c r="F37" s="36">
        <v>2.58</v>
      </c>
      <c r="G37" s="37">
        <v>3.15</v>
      </c>
      <c r="H37" s="37">
        <v>3.6</v>
      </c>
      <c r="I37" s="37">
        <v>3.56</v>
      </c>
      <c r="J37" s="38">
        <v>2.89</v>
      </c>
      <c r="K37" s="22"/>
      <c r="L37" s="22"/>
      <c r="M37" s="22"/>
      <c r="N37" s="22"/>
      <c r="O37" s="22"/>
      <c r="P37" s="22"/>
    </row>
    <row r="38" spans="1:16" ht="39" customHeight="1">
      <c r="A38" s="22"/>
      <c r="B38" s="35"/>
      <c r="C38" s="1143" t="s">
        <v>527</v>
      </c>
      <c r="D38" s="1144"/>
      <c r="E38" s="1145"/>
      <c r="F38" s="36">
        <v>0.65</v>
      </c>
      <c r="G38" s="37">
        <v>0.55000000000000004</v>
      </c>
      <c r="H38" s="37">
        <v>0.79</v>
      </c>
      <c r="I38" s="37">
        <v>0.65</v>
      </c>
      <c r="J38" s="38">
        <v>0.92</v>
      </c>
      <c r="K38" s="22"/>
      <c r="L38" s="22"/>
      <c r="M38" s="22"/>
      <c r="N38" s="22"/>
      <c r="O38" s="22"/>
      <c r="P38" s="22"/>
    </row>
    <row r="39" spans="1:16" ht="39" customHeight="1">
      <c r="A39" s="22"/>
      <c r="B39" s="35"/>
      <c r="C39" s="1143" t="s">
        <v>528</v>
      </c>
      <c r="D39" s="1144"/>
      <c r="E39" s="1145"/>
      <c r="F39" s="36">
        <v>0.01</v>
      </c>
      <c r="G39" s="37">
        <v>0.02</v>
      </c>
      <c r="H39" s="37">
        <v>0.05</v>
      </c>
      <c r="I39" s="37">
        <v>0.11</v>
      </c>
      <c r="J39" s="38">
        <v>0.11</v>
      </c>
      <c r="K39" s="22"/>
      <c r="L39" s="22"/>
      <c r="M39" s="22"/>
      <c r="N39" s="22"/>
      <c r="O39" s="22"/>
      <c r="P39" s="22"/>
    </row>
    <row r="40" spans="1:16" ht="39" customHeight="1">
      <c r="A40" s="22"/>
      <c r="B40" s="35"/>
      <c r="C40" s="1143" t="s">
        <v>529</v>
      </c>
      <c r="D40" s="1144"/>
      <c r="E40" s="1145"/>
      <c r="F40" s="36">
        <v>0.05</v>
      </c>
      <c r="G40" s="37">
        <v>0.05</v>
      </c>
      <c r="H40" s="37">
        <v>0.06</v>
      </c>
      <c r="I40" s="37">
        <v>7.0000000000000007E-2</v>
      </c>
      <c r="J40" s="38">
        <v>7.0000000000000007E-2</v>
      </c>
      <c r="K40" s="22"/>
      <c r="L40" s="22"/>
      <c r="M40" s="22"/>
      <c r="N40" s="22"/>
      <c r="O40" s="22"/>
      <c r="P40" s="22"/>
    </row>
    <row r="41" spans="1:16" ht="39" customHeight="1">
      <c r="A41" s="22"/>
      <c r="B41" s="35"/>
      <c r="C41" s="1143" t="s">
        <v>530</v>
      </c>
      <c r="D41" s="1144"/>
      <c r="E41" s="1145"/>
      <c r="F41" s="36">
        <v>0.24</v>
      </c>
      <c r="G41" s="37">
        <v>0.15</v>
      </c>
      <c r="H41" s="37">
        <v>0.02</v>
      </c>
      <c r="I41" s="37">
        <v>0.05</v>
      </c>
      <c r="J41" s="38">
        <v>0.03</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0.03</v>
      </c>
      <c r="G43" s="42">
        <v>0.01</v>
      </c>
      <c r="H43" s="42">
        <v>0.01</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752</v>
      </c>
      <c r="L45" s="60">
        <v>696</v>
      </c>
      <c r="M45" s="60">
        <v>670</v>
      </c>
      <c r="N45" s="60">
        <v>635</v>
      </c>
      <c r="O45" s="61">
        <v>619</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57</v>
      </c>
      <c r="L48" s="64">
        <v>9</v>
      </c>
      <c r="M48" s="64">
        <v>10</v>
      </c>
      <c r="N48" s="64">
        <v>12</v>
      </c>
      <c r="O48" s="65">
        <v>12</v>
      </c>
      <c r="P48" s="48"/>
      <c r="Q48" s="48"/>
      <c r="R48" s="48"/>
      <c r="S48" s="48"/>
      <c r="T48" s="48"/>
      <c r="U48" s="48"/>
    </row>
    <row r="49" spans="1:21" ht="30.75" customHeight="1">
      <c r="A49" s="48"/>
      <c r="B49" s="1161"/>
      <c r="C49" s="1162"/>
      <c r="D49" s="62"/>
      <c r="E49" s="1153" t="s">
        <v>16</v>
      </c>
      <c r="F49" s="1153"/>
      <c r="G49" s="1153"/>
      <c r="H49" s="1153"/>
      <c r="I49" s="1153"/>
      <c r="J49" s="1154"/>
      <c r="K49" s="63">
        <v>50</v>
      </c>
      <c r="L49" s="64">
        <v>49</v>
      </c>
      <c r="M49" s="64">
        <v>50</v>
      </c>
      <c r="N49" s="64">
        <v>52</v>
      </c>
      <c r="O49" s="65">
        <v>52</v>
      </c>
      <c r="P49" s="48"/>
      <c r="Q49" s="48"/>
      <c r="R49" s="48"/>
      <c r="S49" s="48"/>
      <c r="T49" s="48"/>
      <c r="U49" s="48"/>
    </row>
    <row r="50" spans="1:21" ht="30.75" customHeight="1">
      <c r="A50" s="48"/>
      <c r="B50" s="1161"/>
      <c r="C50" s="1162"/>
      <c r="D50" s="62"/>
      <c r="E50" s="1153" t="s">
        <v>17</v>
      </c>
      <c r="F50" s="1153"/>
      <c r="G50" s="1153"/>
      <c r="H50" s="1153"/>
      <c r="I50" s="1153"/>
      <c r="J50" s="1154"/>
      <c r="K50" s="63">
        <v>15</v>
      </c>
      <c r="L50" s="64">
        <v>15</v>
      </c>
      <c r="M50" s="64">
        <v>15</v>
      </c>
      <c r="N50" s="64">
        <v>15</v>
      </c>
      <c r="O50" s="65">
        <v>13</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340</v>
      </c>
      <c r="L52" s="64">
        <v>329</v>
      </c>
      <c r="M52" s="64">
        <v>342</v>
      </c>
      <c r="N52" s="64">
        <v>340</v>
      </c>
      <c r="O52" s="65">
        <v>372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534</v>
      </c>
      <c r="L53" s="69">
        <v>440</v>
      </c>
      <c r="M53" s="69">
        <v>403</v>
      </c>
      <c r="N53" s="69">
        <v>374</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2015-04-16T05:24:48Z</cp:lastPrinted>
  <dcterms:created xsi:type="dcterms:W3CDTF">2015-02-17T07:53:49Z</dcterms:created>
  <dcterms:modified xsi:type="dcterms:W3CDTF">2015-05-07T12:53:00Z</dcterms:modified>
</cp:coreProperties>
</file>