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3" i="9" l="1"/>
  <c r="BG42" i="9"/>
  <c r="BG41" i="9"/>
  <c r="BG40" i="9"/>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AM43" i="9"/>
  <c r="U43" i="9"/>
  <c r="C43" i="9"/>
  <c r="BW42" i="9"/>
  <c r="AM42" i="9"/>
  <c r="U42" i="9"/>
  <c r="C42" i="9"/>
  <c r="BW41" i="9"/>
  <c r="AM41" i="9"/>
  <c r="U41" i="9"/>
  <c r="C41" i="9"/>
  <c r="BW40" i="9"/>
  <c r="AM40" i="9"/>
  <c r="U40" i="9"/>
  <c r="C40" i="9"/>
  <c r="BW39" i="9"/>
  <c r="AM39" i="9"/>
  <c r="U39" i="9"/>
  <c r="C39" i="9"/>
  <c r="AM38" i="9"/>
  <c r="U38" i="9"/>
  <c r="C38" i="9"/>
  <c r="AM37" i="9"/>
  <c r="C37" i="9"/>
  <c r="AM36" i="9"/>
  <c r="C36" i="9"/>
  <c r="BW35" i="9"/>
  <c r="BW36" i="9" s="1"/>
  <c r="BW37" i="9" s="1"/>
  <c r="BW38" i="9" s="1"/>
  <c r="AM35" i="9"/>
  <c r="BW34" i="9"/>
  <c r="C34" i="9"/>
  <c r="CO34" i="9" l="1"/>
  <c r="CO35" i="9" s="1"/>
  <c r="CO36" i="9" s="1"/>
  <c r="CO37" i="9" s="1"/>
  <c r="CO38" i="9" s="1"/>
  <c r="CO39" i="9" s="1"/>
  <c r="CO40" i="9" s="1"/>
  <c r="CO41" i="9" s="1"/>
  <c r="CO42" i="9" s="1"/>
  <c r="CO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c r="BE35" i="9" s="1"/>
  <c r="BE36" i="9" s="1"/>
  <c r="BE37" i="9" s="1"/>
  <c r="BE38" i="9" s="1"/>
  <c r="BE39" i="9" s="1"/>
  <c r="BE40" i="9" s="1"/>
  <c r="BE41" i="9" s="1"/>
  <c r="BE42" i="9" s="1"/>
  <c r="BE43" i="9" s="1"/>
</calcChain>
</file>

<file path=xl/sharedStrings.xml><?xml version="1.0" encoding="utf-8"?>
<sst xmlns="http://schemas.openxmlformats.org/spreadsheetml/2006/main" count="1091" uniqueCount="558">
  <si>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</si>
  <si>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</si>
  <si>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</si>
  <si>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</si>
  <si>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</si>
  <si>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</si>
  <si>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</si>
  <si>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</si>
  <si>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</si>
  <si>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</si>
  <si>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</si>
  <si>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</si>
  <si>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</si>
  <si>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</si>
  <si>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</si>
  <si>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</si>
  <si>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</si>
  <si>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</si>
  <si>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</si>
  <si>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</si>
  <si>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</si>
  <si>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</si>
  <si>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</si>
  <si>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</si>
  <si>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</si>
  <si>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</si>
  <si>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</si>
  <si>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</si>
  <si>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</si>
  <si>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</si>
  <si>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</si>
  <si>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</si>
  <si>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</si>
  <si>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</si>
  <si>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</si>
  <si>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</si>
  <si>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</si>
  <si>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</si>
  <si>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</si>
  <si>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</si>
  <si>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</si>
  <si>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</si>
  <si>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</si>
  <si>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</si>
  <si>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</si>
  <si>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</si>
  <si>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</si>
  <si>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</si>
  <si>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</si>
  <si>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</si>
  <si>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</si>
  <si>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</si>
  <si>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</si>
  <si>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</si>
  <si>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</si>
  <si>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</si>
  <si>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</si>
  <si>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</si>
  <si>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</si>
  <si>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</si>
  <si>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</si>
  <si>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</si>
  <si>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</si>
  <si>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</si>
  <si>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</si>
  <si>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</si>
  <si>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</si>
  <si>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</si>
  <si>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</si>
  <si>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</si>
  <si>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</si>
  <si>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</si>
  <si>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</si>
  <si>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</si>
  <si>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</si>
  <si>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</si>
  <si>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</si>
  <si>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</si>
  <si>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</si>
  <si>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</si>
  <si>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</si>
  <si>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</si>
  <si>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</si>
  <si>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</si>
  <si>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</si>
  <si>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</si>
  <si>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</si>
  <si>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</si>
  <si>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</si>
  <si>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</si>
  <si>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</si>
  <si>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</si>
  <si>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</si>
  <si>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</si>
  <si>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</si>
  <si>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</si>
  <si>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</si>
  <si>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</si>
  <si>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</si>
  <si>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</si>
  <si>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</si>
  <si>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</si>
  <si>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</si>
  <si>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</si>
  <si>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</si>
  <si>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</si>
  <si>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</si>
  <si>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</si>
  <si>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</si>
  <si>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</si>
  <si>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</si>
  <si>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</si>
  <si>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</si>
  <si>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</si>
  <si>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</si>
  <si>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</si>
  <si>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</si>
  <si>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</si>
  <si>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</si>
  <si>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</si>
  <si>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</si>
  <si>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</si>
  <si>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</si>
  <si>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</si>
  <si>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</si>
  <si>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</si>
  <si>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</si>
  <si>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</si>
  <si>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</si>
  <si>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</si>
  <si>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</si>
  <si>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</si>
  <si>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</si>
  <si>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</si>
  <si>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</si>
  <si>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</si>
  <si>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</si>
  <si>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</si>
  <si>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</si>
  <si>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</si>
  <si>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</si>
  <si>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</si>
  <si>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</si>
  <si>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</si>
  <si>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</si>
  <si>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</si>
  <si>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</si>
  <si>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</si>
  <si>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</si>
  <si>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</si>
  <si>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</si>
  <si>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</si>
  <si>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</si>
  <si>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</si>
  <si>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</si>
  <si>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</si>
  <si>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</si>
  <si>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</si>
  <si>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</si>
  <si>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</si>
  <si>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</si>
  <si>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</si>
  <si>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</si>
  <si>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</si>
  <si>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</si>
  <si>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</si>
  <si>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</si>
  <si>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</si>
  <si>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</si>
  <si>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</si>
  <si>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</si>
  <si>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</si>
  <si>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</si>
  <si>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</si>
  <si>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</si>
  <si>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</si>
  <si>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</si>
  <si>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</si>
  <si>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</si>
  <si>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</si>
  <si>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</si>
  <si>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</si>
  <si>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</si>
  <si>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</si>
  <si>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</si>
  <si>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</si>
  <si>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</si>
  <si>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</si>
  <si>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</si>
  <si>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</si>
  <si>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</si>
  <si>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</si>
  <si>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</si>
  <si>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</si>
  <si>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</si>
  <si>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宮崎県都城市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</si>
  <si>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</si>
  <si>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</si>
  <si>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</si>
  <si>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</si>
  <si>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</si>
  <si>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</si>
  <si>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</si>
  <si>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</si>
  <si>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</si>
  <si>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</si>
  <si>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</si>
  <si>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</si>
  <si>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</si>
  <si>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</si>
  <si>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</si>
  <si>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</si>
  <si>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</si>
  <si>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</si>
  <si>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</si>
  <si>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</si>
  <si>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</si>
  <si>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</si>
  <si>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</si>
  <si>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</si>
  <si>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</si>
  <si>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</si>
  <si>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</si>
  <si>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</si>
  <si>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</si>
  <si>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</si>
  <si>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</si>
  <si>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</si>
  <si>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</si>
  <si>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</si>
  <si>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</si>
  <si>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</si>
  <si>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</si>
  <si>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</si>
  <si>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</si>
  <si>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</si>
  <si>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</si>
  <si>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</si>
  <si>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</si>
  <si>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</si>
  <si>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</si>
  <si>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</si>
  <si>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</si>
  <si>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</si>
  <si>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</si>
  <si>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</si>
  <si>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</si>
  <si>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</si>
  <si>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</si>
  <si>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</si>
  <si>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</si>
  <si>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</si>
  <si>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</si>
  <si>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</si>
  <si>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</si>
  <si>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</si>
  <si>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</si>
  <si>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</si>
  <si>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</si>
  <si>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</si>
  <si>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</si>
  <si>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</si>
  <si>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</si>
  <si>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</si>
  <si>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</si>
  <si>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</si>
  <si>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</si>
  <si>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</si>
  <si>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</si>
  <si>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</si>
  <si>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</si>
  <si>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</si>
  <si>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</si>
  <si>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</si>
  <si>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</si>
  <si>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</si>
  <si>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</si>
  <si>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</si>
  <si>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</si>
  <si>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</si>
  <si>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</si>
  <si>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</si>
  <si>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</si>
  <si>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</si>
  <si>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</si>
  <si>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</si>
  <si>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</si>
  <si>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</si>
  <si>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</si>
  <si>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</si>
  <si>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</si>
  <si>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</si>
  <si>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</si>
  <si>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</si>
  <si>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</si>
  <si>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</si>
  <si>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</si>
  <si>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</si>
  <si>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</si>
  <si>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</si>
  <si>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</si>
  <si>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</si>
  <si>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</si>
  <si>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</si>
  <si>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</si>
  <si>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</si>
  <si>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</si>
  <si>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</si>
  <si>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</si>
  <si>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</si>
  <si>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</si>
  <si>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</si>
  <si>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</si>
  <si>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</si>
  <si>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</si>
  <si>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</si>
  <si>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</si>
  <si>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</si>
  <si>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</si>
  <si>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</si>
  <si>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</si>
  <si>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</si>
  <si>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</si>
  <si>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</si>
  <si>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</si>
  <si>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</si>
  <si>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</si>
  <si>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</si>
  <si>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</si>
  <si>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</si>
  <si>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</si>
  <si>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</si>
  <si>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</si>
  <si>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</si>
  <si>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</si>
  <si>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</si>
  <si>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</si>
  <si>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</si>
  <si>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</si>
  <si>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</si>
  <si>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</si>
  <si>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</si>
  <si>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</si>
  <si>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</si>
  <si>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</si>
  <si>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</si>
  <si>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宮崎県都城市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</si>
  <si>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</si>
  <si>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</si>
  <si>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</si>
  <si>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</si>
  <si>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</si>
  <si>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</si>
  <si>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</si>
  <si>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</si>
  <si>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</si>
  <si>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</si>
  <si>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</si>
  <si>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</si>
  <si>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</si>
  <si>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</si>
  <si>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</si>
  <si>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</si>
  <si>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</si>
  <si>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</si>
  <si>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</si>
  <si>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</si>
  <si>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</si>
  <si>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</si>
  <si>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</si>
  <si>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</si>
  <si>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</si>
  <si>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</si>
  <si>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</si>
  <si>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</si>
  <si>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</si>
  <si>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</si>
  <si>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</si>
  <si>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</si>
  <si>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</si>
  <si>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</si>
  <si>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</si>
  <si>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</si>
  <si>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</si>
  <si>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</si>
  <si>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</si>
  <si>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</si>
  <si>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</si>
  <si>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都城市食肉センター特別会計</t>
    <phoneticPr fontId="5"/>
  </si>
  <si>
    <t>法非適用企業</t>
    <phoneticPr fontId="5"/>
  </si>
  <si>
    <t>都城市下水道事業特別会計</t>
    <phoneticPr fontId="5"/>
  </si>
  <si>
    <t>都城市公設地方卸売市場事業特別会計</t>
    <phoneticPr fontId="5"/>
  </si>
  <si>
    <t>都城市農業集落下水道事業特別会計</t>
    <phoneticPr fontId="5"/>
  </si>
  <si>
    <t>都城市御池簡易水道事業特別会計</t>
    <phoneticPr fontId="5"/>
  </si>
  <si>
    <t>都城市簡易水道事業特別会計</t>
    <phoneticPr fontId="5"/>
  </si>
  <si>
    <t>都城市電気事業特別会計</t>
    <phoneticPr fontId="5"/>
  </si>
  <si>
    <t>都城市山之口総合交流活性化センター特別会計</t>
    <phoneticPr fontId="5"/>
  </si>
  <si>
    <t>都城市高城健康増進センター等管理事業特別会計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</si>
  <si>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</si>
  <si>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</si>
  <si>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</si>
  <si>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</si>
  <si>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</si>
  <si>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</si>
  <si>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</si>
  <si>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</si>
  <si>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</si>
  <si>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</si>
  <si>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</si>
  <si>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</si>
  <si>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</si>
  <si>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</si>
  <si>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</si>
  <si>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</si>
  <si>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</si>
  <si>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</si>
  <si>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</si>
  <si>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</si>
  <si>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</si>
  <si>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</si>
  <si>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</si>
  <si>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</si>
  <si>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</si>
  <si>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</si>
  <si>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</si>
  <si>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</si>
  <si>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</si>
  <si>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</si>
  <si>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</si>
  <si>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</si>
  <si>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</si>
  <si>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</si>
  <si>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</si>
  <si>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</si>
  <si>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</si>
  <si>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</si>
  <si>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</si>
  <si>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</si>
  <si>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</si>
  <si>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</si>
  <si>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</si>
  <si>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</si>
  <si>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</si>
  <si>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</si>
  <si>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</si>
  <si>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</si>
  <si>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</si>
  <si>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</si>
  <si>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</si>
  <si>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</si>
  <si>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</si>
  <si>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</si>
  <si>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</si>
  <si>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</si>
  <si>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</si>
  <si>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</si>
  <si>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</si>
  <si>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</si>
  <si>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</si>
  <si>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</si>
  <si>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</si>
  <si>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</si>
  <si>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</si>
  <si>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</si>
  <si>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</si>
  <si>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</si>
  <si>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</si>
  <si>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</si>
  <si>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</si>
  <si>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</si>
  <si>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</si>
  <si>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</si>
  <si>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</si>
  <si>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</si>
  <si>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</si>
  <si>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</si>
  <si>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</si>
  <si>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</si>
  <si>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</si>
  <si>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</si>
  <si>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</si>
  <si>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</si>
  <si>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</si>
  <si>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</si>
  <si>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</si>
  <si>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</si>
  <si>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</si>
  <si>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</si>
  <si>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</si>
  <si>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</si>
  <si>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</si>
  <si>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</si>
  <si>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</si>
  <si>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</si>
  <si>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</si>
  <si>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</si>
  <si>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</si>
  <si>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</si>
  <si>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</si>
  <si>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</si>
  <si>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</si>
  <si>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</si>
  <si>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</si>
  <si>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</si>
  <si>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</si>
  <si>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</si>
  <si>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</si>
  <si>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</si>
  <si>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</si>
  <si>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</si>
  <si>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</si>
  <si>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</si>
  <si>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</si>
  <si>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</si>
  <si>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</si>
  <si>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</si>
  <si>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</si>
  <si>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</si>
  <si>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</si>
  <si>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</si>
  <si>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</si>
  <si>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</si>
  <si>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</si>
  <si>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</si>
  <si>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</si>
  <si>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</si>
  <si>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</si>
  <si>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</si>
  <si>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</si>
  <si>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</si>
  <si>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</si>
  <si>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都城市水道事業会計</t>
  </si>
  <si>
    <t>一般会計</t>
  </si>
  <si>
    <t>都城市介護保険特別会計</t>
  </si>
  <si>
    <t>都城市農業集落下水道事業特別会計</t>
  </si>
  <si>
    <t>都城市国民健康保険特別会計（事業勘定）</t>
  </si>
  <si>
    <t>都城市後期高齢者医療特別会計</t>
  </si>
  <si>
    <t>都城市電気事業特別会計</t>
  </si>
  <si>
    <t>都城市整備墓地特別会計</t>
  </si>
  <si>
    <t>その他会計（赤字）</t>
  </si>
  <si>
    <t>その他会計（黒字）</t>
  </si>
  <si>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</si>
  <si>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</si>
  <si>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</si>
  <si>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</si>
  <si>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</si>
  <si>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</si>
  <si>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社会福祉法人　常陽社会福祉事業団</t>
    <rPh sb="0" eb="2">
      <t>シャカイ</t>
    </rPh>
    <rPh sb="2" eb="4">
      <t>フクシ</t>
    </rPh>
    <rPh sb="4" eb="6">
      <t>ホウジン</t>
    </rPh>
    <rPh sb="7" eb="9">
      <t>ジョウヨウ</t>
    </rPh>
    <rPh sb="9" eb="11">
      <t>シャカイ</t>
    </rPh>
    <rPh sb="11" eb="13">
      <t>フクシ</t>
    </rPh>
    <rPh sb="13" eb="16">
      <t>ジギョウダン</t>
    </rPh>
    <phoneticPr fontId="2"/>
  </si>
  <si>
    <t>財団法人　都城圏域地場産業振興センター</t>
    <rPh sb="0" eb="2">
      <t>ザイダン</t>
    </rPh>
    <rPh sb="2" eb="4">
      <t>ホウジン</t>
    </rPh>
    <rPh sb="5" eb="7">
      <t>ミヤコノジョウ</t>
    </rPh>
    <rPh sb="7" eb="9">
      <t>ケンイキ</t>
    </rPh>
    <rPh sb="9" eb="11">
      <t>ジバ</t>
    </rPh>
    <rPh sb="11" eb="13">
      <t>サンギョウ</t>
    </rPh>
    <rPh sb="13" eb="15">
      <t>シンコウ</t>
    </rPh>
    <phoneticPr fontId="2"/>
  </si>
  <si>
    <t>財団法人　都城市文化振興財団</t>
    <rPh sb="0" eb="2">
      <t>ザイダン</t>
    </rPh>
    <rPh sb="2" eb="4">
      <t>ホウジン</t>
    </rPh>
    <rPh sb="5" eb="8">
      <t>ミヤコノジョウシ</t>
    </rPh>
    <rPh sb="8" eb="10">
      <t>ブンカ</t>
    </rPh>
    <rPh sb="10" eb="12">
      <t>シンコウ</t>
    </rPh>
    <rPh sb="12" eb="14">
      <t>ザイダン</t>
    </rPh>
    <phoneticPr fontId="2"/>
  </si>
  <si>
    <t>都城まちづくり　株式会社</t>
    <rPh sb="0" eb="2">
      <t>ミヤコノジョウ</t>
    </rPh>
    <rPh sb="8" eb="10">
      <t>カブシキ</t>
    </rPh>
    <rPh sb="10" eb="12">
      <t>カイシャ</t>
    </rPh>
    <phoneticPr fontId="2"/>
  </si>
  <si>
    <t>株式会社　レイク観音</t>
    <rPh sb="0" eb="2">
      <t>カブシキ</t>
    </rPh>
    <rPh sb="2" eb="4">
      <t>カイシャ</t>
    </rPh>
    <rPh sb="8" eb="10">
      <t>カンノン</t>
    </rPh>
    <phoneticPr fontId="2"/>
  </si>
  <si>
    <t>道の駅山之口　株式会社</t>
    <rPh sb="0" eb="1">
      <t>ミチ</t>
    </rPh>
    <rPh sb="2" eb="3">
      <t>エキ</t>
    </rPh>
    <rPh sb="3" eb="6">
      <t>ヤマノクチ</t>
    </rPh>
    <rPh sb="7" eb="9">
      <t>カブシキ</t>
    </rPh>
    <rPh sb="9" eb="11">
      <t>カイシャ</t>
    </rPh>
    <phoneticPr fontId="2"/>
  </si>
  <si>
    <t>青井岳温泉　株式会社</t>
    <rPh sb="0" eb="3">
      <t>アオイダケ</t>
    </rPh>
    <rPh sb="3" eb="5">
      <t>オンセン</t>
    </rPh>
    <rPh sb="6" eb="8">
      <t>カブシキ</t>
    </rPh>
    <rPh sb="8" eb="10">
      <t>カイシャ</t>
    </rPh>
    <phoneticPr fontId="2"/>
  </si>
  <si>
    <t>高崎星の郷総合産業　株式会社</t>
    <rPh sb="0" eb="2">
      <t>タカサキ</t>
    </rPh>
    <rPh sb="2" eb="3">
      <t>ホシ</t>
    </rPh>
    <rPh sb="4" eb="5">
      <t>サト</t>
    </rPh>
    <rPh sb="5" eb="7">
      <t>ソウゴウ</t>
    </rPh>
    <rPh sb="7" eb="9">
      <t>サンギョウ</t>
    </rPh>
    <rPh sb="10" eb="12">
      <t>カブシキ</t>
    </rPh>
    <rPh sb="12" eb="14">
      <t>カイシャ</t>
    </rPh>
    <phoneticPr fontId="2"/>
  </si>
  <si>
    <t>株式会社　くえびこ山田</t>
    <rPh sb="0" eb="2">
      <t>カブシキ</t>
    </rPh>
    <rPh sb="2" eb="4">
      <t>カイシャ</t>
    </rPh>
    <rPh sb="9" eb="11">
      <t>ヤマダ</t>
    </rPh>
    <phoneticPr fontId="2"/>
  </si>
  <si>
    <t>○</t>
    <phoneticPr fontId="2"/>
  </si>
  <si>
    <t>宮崎県市町村総合事務組合（一般会計）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</si>
</sst>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51913</c:v>
                </c:pt>
                <c:pt idx="1">
                  <c:v>45088</c:v>
                </c:pt>
                <c:pt idx="2">
                  <c:v>42830</c:v>
                </c:pt>
                <c:pt idx="3">
                  <c:v>88825</c:v>
                </c:pt>
                <c:pt idx="4">
                  <c:v>91747</c:v>
                </c:pt>
              </c:numCache>
            </c:numRef>
          </c:val>
          <c:smooth val="0"/>
        </c:ser>
        <c:dLbls>
          <c:showLegendKey val="0"/>
          <c:showVal val="0"/>
          <c:showCatName val="0"/>
          <c:showSerName val="0"/>
          <c:showPercent val="0"/>
          <c:showBubbleSize val="0"/>
        </c:dLbls>
        <c:marker val="1"/>
        <c:smooth val="0"/>
        <c:axId val="148146816"/>
        <c:axId val="148169472"/>
      </c:lineChart>
      <c:catAx>
        <c:axId val="148146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69472"/>
        <c:crosses val="autoZero"/>
        <c:auto val="1"/>
        <c:lblAlgn val="ctr"/>
        <c:lblOffset val="100"/>
        <c:tickLblSkip val="1"/>
        <c:tickMarkSkip val="1"/>
        <c:noMultiLvlLbl val="0"/>
      </c:catAx>
      <c:valAx>
        <c:axId val="1481694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4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2.67</c:v>
                </c:pt>
                <c:pt idx="1">
                  <c:v>2.76</c:v>
                </c:pt>
                <c:pt idx="2">
                  <c:v>2.95</c:v>
                </c:pt>
                <c:pt idx="3">
                  <c:v>2.95</c:v>
                </c:pt>
                <c:pt idx="4">
                  <c:v>3.01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8.91</c:v>
                </c:pt>
                <c:pt idx="1">
                  <c:v>8.7799999999999994</c:v>
                </c:pt>
                <c:pt idx="2">
                  <c:v>9.01</c:v>
                </c:pt>
                <c:pt idx="3">
                  <c:v>8.93</c:v>
                </c:pt>
                <c:pt idx="4">
                  <c:v>9</c:v>
                </c:pt>
              </c:numCache>
            </c:numRef>
          </c:val>
        </c:ser>
        <c:dLbls>
          <c:showLegendKey val="0"/>
          <c:showVal val="0"/>
          <c:showCatName val="0"/>
          <c:showSerName val="0"/>
          <c:showPercent val="0"/>
          <c:showBubbleSize val="0"/>
        </c:dLbls>
        <c:gapWidth val="250"/>
        <c:overlap val="100"/>
        <c:axId val="163649408"/>
        <c:axId val="16365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2.25</c:v>
                </c:pt>
                <c:pt idx="1">
                  <c:v>2.67</c:v>
                </c:pt>
                <c:pt idx="2">
                  <c:v>2.13</c:v>
                </c:pt>
                <c:pt idx="3">
                  <c:v>1.9</c:v>
                </c:pt>
                <c:pt idx="4">
                  <c:v>0.03</c:v>
                </c:pt>
              </c:numCache>
            </c:numRef>
          </c:val>
          <c:smooth val="0"/>
        </c:ser>
        <c:dLbls>
          <c:showLegendKey val="0"/>
          <c:showVal val="0"/>
          <c:showCatName val="0"/>
          <c:showSerName val="0"/>
          <c:showPercent val="0"/>
          <c:showBubbleSize val="0"/>
        </c:dLbls>
        <c:marker val="1"/>
        <c:smooth val="0"/>
        <c:axId val="163649408"/>
        <c:axId val="163659776"/>
      </c:lineChart>
      <c:catAx>
        <c:axId val="16364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659776"/>
        <c:crosses val="autoZero"/>
        <c:auto val="1"/>
        <c:lblAlgn val="ctr"/>
        <c:lblOffset val="100"/>
        <c:tickLblSkip val="1"/>
        <c:tickMarkSkip val="1"/>
        <c:noMultiLvlLbl val="0"/>
      </c:catAx>
      <c:valAx>
        <c:axId val="16365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4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都城市整備墓地特別会計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都城市電気事業特別会計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都城市後期高齢者医療特別会計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都城市国民健康保険特別会計（事業勘定）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0.01</c:v>
                </c:pt>
                <c:pt idx="4">
                  <c:v>#N/A</c:v>
                </c:pt>
                <c:pt idx="5">
                  <c:v>0.01</c:v>
                </c:pt>
                <c:pt idx="6">
                  <c:v>#N/A</c:v>
                </c:pt>
                <c:pt idx="7">
                  <c:v>0.01</c:v>
                </c:pt>
                <c:pt idx="8">
                  <c:v>#N/A</c:v>
                </c:pt>
                <c:pt idx="9">
                  <c:v>0.03</c:v>
                </c:pt>
              </c:numCache>
            </c:numRef>
          </c:val>
        </c:ser>
        <c:ser>
          <c:idx val="6"/>
          <c:order val="6"/>
          <c:tx>
            <c:strRef>
              <c:f>データシート!$A$33</c:f>
              <c:strCache>
                <c:ptCount val="1"/>
                <c:pt idx="0">
                  <c:v>都城市農業集落下水道事業特別会計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0.01</c:v>
                </c:pt>
                <c:pt idx="4">
                  <c:v>#N/A</c:v>
                </c:pt>
                <c:pt idx="5">
                  <c:v>0.16</c:v>
                </c:pt>
                <c:pt idx="6">
                  <c:v>#N/A</c:v>
                </c:pt>
                <c:pt idx="7">
                  <c:v>0</c:v>
                </c:pt>
                <c:pt idx="8">
                  <c:v>#N/A</c:v>
                </c:pt>
                <c:pt idx="9">
                  <c:v>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2.66</c:v>
                </c:pt>
                <c:pt idx="2">
                  <c:v>#N/A</c:v>
                </c:pt>
                <c:pt idx="3">
                  <c:v>2.75</c:v>
                </c:pt>
                <c:pt idx="4">
                  <c:v>#N/A</c:v>
                </c:pt>
                <c:pt idx="5">
                  <c:v>2.95</c:v>
                </c:pt>
                <c:pt idx="6">
                  <c:v>#N/A</c:v>
                </c:pt>
                <c:pt idx="7">
                  <c:v>2.94</c:v>
                </c:pt>
                <c:pt idx="8">
                  <c:v>#N/A</c:v>
                </c:pt>
                <c:pt idx="9">
                  <c:v>3</c:v>
                </c:pt>
              </c:numCache>
            </c:numRef>
          </c:val>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5.05</c:v>
                </c:pt>
                <c:pt idx="2">
                  <c:v>#N/A</c:v>
                </c:pt>
                <c:pt idx="3">
                  <c:v>5.51</c:v>
                </c:pt>
                <c:pt idx="4">
                  <c:v>#N/A</c:v>
                </c:pt>
                <c:pt idx="5">
                  <c:v>6.48</c:v>
                </c:pt>
                <c:pt idx="6">
                  <c:v>#N/A</c:v>
                </c:pt>
                <c:pt idx="7">
                  <c:v>7.09</c:v>
                </c:pt>
                <c:pt idx="8">
                  <c:v>#N/A</c:v>
                </c:pt>
                <c:pt idx="9">
                  <c:v>8.17</c:v>
                </c:pt>
              </c:numCache>
            </c:numRef>
          </c:val>
        </c:ser>
        <c:dLbls>
          <c:showLegendKey val="0"/>
          <c:showVal val="0"/>
          <c:showCatName val="0"/>
          <c:showSerName val="0"/>
          <c:showPercent val="0"/>
          <c:showBubbleSize val="0"/>
        </c:dLbls>
        <c:gapWidth val="150"/>
        <c:overlap val="100"/>
        <c:axId val="165400576"/>
        <c:axId val="165402112"/>
      </c:barChart>
      <c:catAx>
        <c:axId val="1654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402112"/>
        <c:crosses val="autoZero"/>
        <c:auto val="1"/>
        <c:lblAlgn val="ctr"/>
        <c:lblOffset val="100"/>
        <c:tickLblSkip val="1"/>
        <c:tickMarkSkip val="1"/>
        <c:noMultiLvlLbl val="0"/>
      </c:catAx>
      <c:valAx>
        <c:axId val="16540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0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7394</c:v>
                </c:pt>
                <c:pt idx="5">
                  <c:v>8505</c:v>
                </c:pt>
                <c:pt idx="8">
                  <c:v>7579</c:v>
                </c:pt>
                <c:pt idx="11">
                  <c:v>7704</c:v>
                </c:pt>
                <c:pt idx="14">
                  <c:v>7972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136</c:v>
                </c:pt>
                <c:pt idx="3">
                  <c:v>136</c:v>
                </c:pt>
                <c:pt idx="6">
                  <c:v>136</c:v>
                </c:pt>
                <c:pt idx="9">
                  <c:v>136</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1590</c:v>
                </c:pt>
                <c:pt idx="3">
                  <c:v>1561</c:v>
                </c:pt>
                <c:pt idx="6">
                  <c:v>1510</c:v>
                </c:pt>
                <c:pt idx="9">
                  <c:v>1498</c:v>
                </c:pt>
                <c:pt idx="12">
                  <c:v>1496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9286</c:v>
                </c:pt>
                <c:pt idx="3">
                  <c:v>9008</c:v>
                </c:pt>
                <c:pt idx="6">
                  <c:v>8651</c:v>
                </c:pt>
                <c:pt idx="9">
                  <c:v>8274</c:v>
                </c:pt>
                <c:pt idx="12">
                  <c:v>8203</c:v>
                </c:pt>
              </c:numCache>
            </c:numRef>
          </c:val>
        </c:ser>
        <c:dLbls>
          <c:showLegendKey val="0"/>
          <c:showVal val="0"/>
          <c:showCatName val="0"/>
          <c:showSerName val="0"/>
          <c:showPercent val="0"/>
          <c:showBubbleSize val="0"/>
        </c:dLbls>
        <c:gapWidth val="100"/>
        <c:overlap val="100"/>
        <c:axId val="164654464"/>
        <c:axId val="16467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3618</c:v>
                </c:pt>
                <c:pt idx="2">
                  <c:v>#N/A</c:v>
                </c:pt>
                <c:pt idx="3">
                  <c:v>#N/A</c:v>
                </c:pt>
                <c:pt idx="4">
                  <c:v>2200</c:v>
                </c:pt>
                <c:pt idx="5">
                  <c:v>#N/A</c:v>
                </c:pt>
                <c:pt idx="6">
                  <c:v>#N/A</c:v>
                </c:pt>
                <c:pt idx="7">
                  <c:v>2718</c:v>
                </c:pt>
                <c:pt idx="8">
                  <c:v>#N/A</c:v>
                </c:pt>
                <c:pt idx="9">
                  <c:v>#N/A</c:v>
                </c:pt>
                <c:pt idx="10">
                  <c:v>2204</c:v>
                </c:pt>
                <c:pt idx="11">
                  <c:v>#N/A</c:v>
                </c:pt>
                <c:pt idx="12">
                  <c:v>#N/A</c:v>
                </c:pt>
                <c:pt idx="13">
                  <c:v>1863</c:v>
                </c:pt>
                <c:pt idx="14">
                  <c:v>#N/A</c:v>
                </c:pt>
              </c:numCache>
            </c:numRef>
          </c:val>
          <c:smooth val="0"/>
        </c:ser>
        <c:dLbls>
          <c:showLegendKey val="0"/>
          <c:showVal val="0"/>
          <c:showCatName val="0"/>
          <c:showSerName val="0"/>
          <c:showPercent val="0"/>
          <c:showBubbleSize val="0"/>
        </c:dLbls>
        <c:marker val="1"/>
        <c:smooth val="0"/>
        <c:axId val="164654464"/>
        <c:axId val="164677120"/>
      </c:lineChart>
      <c:catAx>
        <c:axId val="1646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677120"/>
        <c:crosses val="autoZero"/>
        <c:auto val="1"/>
        <c:lblAlgn val="ctr"/>
        <c:lblOffset val="100"/>
        <c:tickLblSkip val="1"/>
        <c:tickMarkSkip val="1"/>
        <c:noMultiLvlLbl val="0"/>
      </c:catAx>
      <c:valAx>
        <c:axId val="16467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5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67872</c:v>
                </c:pt>
                <c:pt idx="5">
                  <c:v>65732</c:v>
                </c:pt>
                <c:pt idx="8">
                  <c:v>69063</c:v>
                </c:pt>
                <c:pt idx="11">
                  <c:v>69804</c:v>
                </c:pt>
                <c:pt idx="14">
                  <c:v>71307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10295</c:v>
                </c:pt>
                <c:pt idx="5">
                  <c:v>10430</c:v>
                </c:pt>
                <c:pt idx="8">
                  <c:v>10210</c:v>
                </c:pt>
                <c:pt idx="11">
                  <c:v>9830</c:v>
                </c:pt>
                <c:pt idx="14">
                  <c:v>9631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22686</c:v>
                </c:pt>
                <c:pt idx="5">
                  <c:v>22911</c:v>
                </c:pt>
                <c:pt idx="8">
                  <c:v>25007</c:v>
                </c:pt>
                <c:pt idx="11">
                  <c:v>27862</c:v>
                </c:pt>
                <c:pt idx="14">
                  <c:v>29604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14094</c:v>
                </c:pt>
                <c:pt idx="3">
                  <c:v>13747</c:v>
                </c:pt>
                <c:pt idx="6">
                  <c:v>13636</c:v>
                </c:pt>
                <c:pt idx="9">
                  <c:v>13071</c:v>
                </c:pt>
                <c:pt idx="12">
                  <c:v>12044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20718</c:v>
                </c:pt>
                <c:pt idx="3">
                  <c:v>19703</c:v>
                </c:pt>
                <c:pt idx="6">
                  <c:v>18439</c:v>
                </c:pt>
                <c:pt idx="9">
                  <c:v>17513</c:v>
                </c:pt>
                <c:pt idx="12">
                  <c:v>16807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1005</c:v>
                </c:pt>
                <c:pt idx="3">
                  <c:v>887</c:v>
                </c:pt>
                <c:pt idx="6">
                  <c:v>766</c:v>
                </c:pt>
                <c:pt idx="9">
                  <c:v>643</c:v>
                </c:pt>
                <c:pt idx="12">
                  <c:v>539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78268</c:v>
                </c:pt>
                <c:pt idx="3">
                  <c:v>76620</c:v>
                </c:pt>
                <c:pt idx="6">
                  <c:v>75283</c:v>
                </c:pt>
                <c:pt idx="9">
                  <c:v>75814</c:v>
                </c:pt>
                <c:pt idx="12">
                  <c:v>79483</c:v>
                </c:pt>
              </c:numCache>
            </c:numRef>
          </c:val>
        </c:ser>
        <c:dLbls>
          <c:showLegendKey val="0"/>
          <c:showVal val="0"/>
          <c:showCatName val="0"/>
          <c:showSerName val="0"/>
          <c:showPercent val="0"/>
          <c:showBubbleSize val="0"/>
        </c:dLbls>
        <c:gapWidth val="100"/>
        <c:overlap val="100"/>
        <c:axId val="146503168"/>
        <c:axId val="14650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13233</c:v>
                </c:pt>
                <c:pt idx="2">
                  <c:v>#N/A</c:v>
                </c:pt>
                <c:pt idx="3">
                  <c:v>#N/A</c:v>
                </c:pt>
                <c:pt idx="4">
                  <c:v>11883</c:v>
                </c:pt>
                <c:pt idx="5">
                  <c:v>#N/A</c:v>
                </c:pt>
                <c:pt idx="6">
                  <c:v>#N/A</c:v>
                </c:pt>
                <c:pt idx="7">
                  <c:v>3843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6503168"/>
        <c:axId val="146505088"/>
      </c:lineChart>
      <c:catAx>
        <c:axId val="1465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505088"/>
        <c:crosses val="autoZero"/>
        <c:auto val="1"/>
        <c:lblAlgn val="ctr"/>
        <c:lblOffset val="100"/>
        <c:tickLblSkip val="1"/>
        <c:tickMarkSkip val="1"/>
        <c:noMultiLvlLbl val="0"/>
      </c:catAx>
      <c:valAx>
        <c:axId val="14650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169,461
168,607
653.36
80,765,492
79,096,734
1,263,259
42,029,668
79,483,471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類似団体内では、依然として下位に位置している。原因としては、依存財源が歳入の約６割を占めていることが示すとおり、地方税等の自主財源に乏しいためである。企業誘致等による新たな税収の確保を通じて歳入増を図るとともに、基金繰入や起債発行に頼らずに経常的な歳入の範囲内で歳出予算を編成する「歳入先行の予算編成（予算の枠配分）」を徹底し、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44</xdr:row>
      <xdr:rowOff>4233</xdr:rowOff>
    </xdr:to>
    <xdr:cxnSp macro="">
      <xdr:nvCxnSpPr>
        <xdr:cNvPr id="67" name="直線コネクタ 66"/>
        <xdr:cNvCxnSpPr/>
      </xdr:nvCxnSpPr>
      <xdr:spPr>
        <a:xfrm flipV="1">
          <a:off x="4114800" y="75212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3" name="直線コネクタ 72"/>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4233</xdr:rowOff>
    </xdr:to>
    <xdr:cxnSp macro="">
      <xdr:nvCxnSpPr>
        <xdr:cNvPr id="76" name="直線コネクタ 75"/>
        <xdr:cNvCxnSpPr/>
      </xdr:nvCxnSpPr>
      <xdr:spPr>
        <a:xfrm>
          <a:off x="1447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165399</xdr:rowOff>
    </xdr:from>
    <xdr:ext cx="762000" cy="259045"/>
    <xdr:sp macro="" textlink="">
      <xdr:nvSpPr>
        <xdr:cNvPr id="87"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扶助費等の経常経費充当一般財源が増加したことに加え、普通交付税の減等の影響による経常一般財源の減及び臨時財政対策債発行可能額の減もあり、</a:t>
          </a:r>
          <a:r>
            <a:rPr kumimoji="1" lang="en-US" altLang="ja-JP" sz="1300">
              <a:latin typeface="ＭＳ Ｐゴシック"/>
            </a:rPr>
            <a:t>1.2</a:t>
          </a:r>
          <a:r>
            <a:rPr kumimoji="1" lang="ja-JP" altLang="en-US" sz="1300">
              <a:latin typeface="ＭＳ Ｐゴシック"/>
            </a:rPr>
            <a:t>ポイントの増となった。依然として財政が硬直化している状況にある。主要な自主財源である市税については、景気回復の影響により前年度に引き続き順調な伸びを見せた。その他の自主財源として、いわゆる「ふるさと納税」による寄附が大幅な伸びを見せ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44450</xdr:rowOff>
    </xdr:to>
    <xdr:cxnSp macro="">
      <xdr:nvCxnSpPr>
        <xdr:cNvPr id="130" name="直線コネクタ 129"/>
        <xdr:cNvCxnSpPr/>
      </xdr:nvCxnSpPr>
      <xdr:spPr>
        <a:xfrm>
          <a:off x="4114800" y="105778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52494</xdr:rowOff>
    </xdr:to>
    <xdr:cxnSp macro="">
      <xdr:nvCxnSpPr>
        <xdr:cNvPr id="133" name="直線コネクタ 132"/>
        <xdr:cNvCxnSpPr/>
      </xdr:nvCxnSpPr>
      <xdr:spPr>
        <a:xfrm flipV="1">
          <a:off x="3225800" y="105778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62</xdr:row>
      <xdr:rowOff>52494</xdr:rowOff>
    </xdr:to>
    <xdr:cxnSp macro="">
      <xdr:nvCxnSpPr>
        <xdr:cNvPr id="136" name="直線コネクタ 135"/>
        <xdr:cNvCxnSpPr/>
      </xdr:nvCxnSpPr>
      <xdr:spPr>
        <a:xfrm>
          <a:off x="2336800" y="1042500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60</xdr:row>
      <xdr:rowOff>162137</xdr:rowOff>
    </xdr:to>
    <xdr:cxnSp macro="">
      <xdr:nvCxnSpPr>
        <xdr:cNvPr id="139" name="直線コネクタ 138"/>
        <xdr:cNvCxnSpPr/>
      </xdr:nvCxnSpPr>
      <xdr:spPr>
        <a:xfrm flipV="1">
          <a:off x="1447800" y="1042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9" name="円/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0"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3" name="円/楕円 152"/>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4" name="テキスト ボックス 153"/>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5" name="円/楕円 154"/>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6" name="テキスト ボックス 155"/>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7" name="円/楕円 156"/>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58" name="テキスト ボックス 157"/>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減少傾向にあった人口一人当たりの</a:t>
          </a:r>
          <a:r>
            <a:rPr kumimoji="1" lang="ja-JP" altLang="ja-JP" sz="1300">
              <a:solidFill>
                <a:schemeClr val="dk1"/>
              </a:solidFill>
              <a:effectLst/>
              <a:latin typeface="+mn-lt"/>
              <a:ea typeface="+mn-ea"/>
              <a:cs typeface="+mn-cs"/>
            </a:rPr>
            <a:t>人件費・物件費等の決算額は</a:t>
          </a:r>
          <a:r>
            <a:rPr kumimoji="1" lang="en-US" altLang="ja-JP" sz="1300">
              <a:solidFill>
                <a:schemeClr val="dk1"/>
              </a:solidFill>
              <a:effectLst/>
              <a:latin typeface="+mn-lt"/>
              <a:ea typeface="+mn-ea"/>
              <a:cs typeface="+mn-cs"/>
            </a:rPr>
            <a:t>7,045</a:t>
          </a:r>
          <a:r>
            <a:rPr kumimoji="1" lang="ja-JP" altLang="en-US" sz="1300">
              <a:solidFill>
                <a:schemeClr val="dk1"/>
              </a:solidFill>
              <a:effectLst/>
              <a:latin typeface="+mn-lt"/>
              <a:ea typeface="+mn-ea"/>
              <a:cs typeface="+mn-cs"/>
            </a:rPr>
            <a:t>円の増となった。要因としては、新規事業である、ふるさと納税推進事業に係る委託料（</a:t>
          </a:r>
          <a:r>
            <a:rPr kumimoji="1" lang="en-US" altLang="ja-JP" sz="1300">
              <a:solidFill>
                <a:schemeClr val="dk1"/>
              </a:solidFill>
              <a:effectLst/>
              <a:latin typeface="+mn-lt"/>
              <a:ea typeface="+mn-ea"/>
              <a:cs typeface="+mn-cs"/>
            </a:rPr>
            <a:t>316,149</a:t>
          </a:r>
          <a:r>
            <a:rPr kumimoji="1" lang="ja-JP" altLang="en-US" sz="1300">
              <a:solidFill>
                <a:schemeClr val="dk1"/>
              </a:solidFill>
              <a:effectLst/>
              <a:latin typeface="+mn-lt"/>
              <a:ea typeface="+mn-ea"/>
              <a:cs typeface="+mn-cs"/>
            </a:rPr>
            <a:t>千円）や都城島津伝承館特別展開催事業（合併</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周年記念事業）に係る委託料（</a:t>
          </a:r>
          <a:r>
            <a:rPr kumimoji="1" lang="en-US" altLang="ja-JP" sz="1300">
              <a:solidFill>
                <a:schemeClr val="dk1"/>
              </a:solidFill>
              <a:effectLst/>
              <a:latin typeface="+mn-lt"/>
              <a:ea typeface="+mn-ea"/>
              <a:cs typeface="+mn-cs"/>
            </a:rPr>
            <a:t>55,840</a:t>
          </a:r>
          <a:r>
            <a:rPr kumimoji="1" lang="ja-JP" altLang="en-US" sz="1300">
              <a:solidFill>
                <a:schemeClr val="dk1"/>
              </a:solidFill>
              <a:effectLst/>
              <a:latin typeface="+mn-lt"/>
              <a:ea typeface="+mn-ea"/>
              <a:cs typeface="+mn-cs"/>
            </a:rPr>
            <a:t>千円）等よる物件費の増が挙げられる。　　</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今後、老朽化した施設の維持補修費の伸びが見込まれるため、職員数削減による人件費の抑制等により、更なるコスト縮減を図る。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16188</xdr:rowOff>
    </xdr:from>
    <xdr:to>
      <xdr:col>7</xdr:col>
      <xdr:colOff>152400</xdr:colOff>
      <xdr:row>81</xdr:row>
      <xdr:rowOff>50186</xdr:rowOff>
    </xdr:to>
    <xdr:cxnSp macro="">
      <xdr:nvCxnSpPr>
        <xdr:cNvPr id="191" name="直線コネクタ 190"/>
        <xdr:cNvCxnSpPr/>
      </xdr:nvCxnSpPr>
      <xdr:spPr>
        <a:xfrm>
          <a:off x="4114800" y="13903638"/>
          <a:ext cx="8382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16188</xdr:rowOff>
    </xdr:from>
    <xdr:to>
      <xdr:col>6</xdr:col>
      <xdr:colOff>0</xdr:colOff>
      <xdr:row>81</xdr:row>
      <xdr:rowOff>30893</xdr:rowOff>
    </xdr:to>
    <xdr:cxnSp macro="">
      <xdr:nvCxnSpPr>
        <xdr:cNvPr id="194" name="直線コネクタ 193"/>
        <xdr:cNvCxnSpPr/>
      </xdr:nvCxnSpPr>
      <xdr:spPr>
        <a:xfrm flipV="1">
          <a:off x="3225800" y="13903638"/>
          <a:ext cx="889000" cy="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30893</xdr:rowOff>
    </xdr:from>
    <xdr:to>
      <xdr:col>4</xdr:col>
      <xdr:colOff>482600</xdr:colOff>
      <xdr:row>81</xdr:row>
      <xdr:rowOff>43864</xdr:rowOff>
    </xdr:to>
    <xdr:cxnSp macro="">
      <xdr:nvCxnSpPr>
        <xdr:cNvPr id="197" name="直線コネクタ 196"/>
        <xdr:cNvCxnSpPr/>
      </xdr:nvCxnSpPr>
      <xdr:spPr>
        <a:xfrm flipV="1">
          <a:off x="2336800" y="13918343"/>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36785</xdr:rowOff>
    </xdr:from>
    <xdr:to>
      <xdr:col>3</xdr:col>
      <xdr:colOff>279400</xdr:colOff>
      <xdr:row>81</xdr:row>
      <xdr:rowOff>43864</xdr:rowOff>
    </xdr:to>
    <xdr:cxnSp macro="">
      <xdr:nvCxnSpPr>
        <xdr:cNvPr id="200" name="直線コネクタ 199"/>
        <xdr:cNvCxnSpPr/>
      </xdr:nvCxnSpPr>
      <xdr:spPr>
        <a:xfrm>
          <a:off x="1447800" y="13924235"/>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170836</xdr:rowOff>
    </xdr:from>
    <xdr:to>
      <xdr:col>7</xdr:col>
      <xdr:colOff>203200</xdr:colOff>
      <xdr:row>81</xdr:row>
      <xdr:rowOff>100986</xdr:rowOff>
    </xdr:to>
    <xdr:sp macro="" textlink="">
      <xdr:nvSpPr>
        <xdr:cNvPr id="210" name="円/楕円 209"/>
        <xdr:cNvSpPr/>
      </xdr:nvSpPr>
      <xdr:spPr>
        <a:xfrm>
          <a:off x="4902200" y="138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142913</xdr:rowOff>
    </xdr:from>
    <xdr:ext cx="762000" cy="259045"/>
    <xdr:sp macro="" textlink="">
      <xdr:nvSpPr>
        <xdr:cNvPr id="211" name="人件費・物件費等の状況該当値テキスト"/>
        <xdr:cNvSpPr txBox="1"/>
      </xdr:nvSpPr>
      <xdr:spPr>
        <a:xfrm>
          <a:off x="5041900" y="138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136838</xdr:rowOff>
    </xdr:from>
    <xdr:to>
      <xdr:col>6</xdr:col>
      <xdr:colOff>50800</xdr:colOff>
      <xdr:row>81</xdr:row>
      <xdr:rowOff>66988</xdr:rowOff>
    </xdr:to>
    <xdr:sp macro="" textlink="">
      <xdr:nvSpPr>
        <xdr:cNvPr id="212" name="円/楕円 211"/>
        <xdr:cNvSpPr/>
      </xdr:nvSpPr>
      <xdr:spPr>
        <a:xfrm>
          <a:off x="4064000" y="138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77165</xdr:rowOff>
    </xdr:from>
    <xdr:ext cx="736600" cy="259045"/>
    <xdr:sp macro="" textlink="">
      <xdr:nvSpPr>
        <xdr:cNvPr id="213" name="テキスト ボックス 212"/>
        <xdr:cNvSpPr txBox="1"/>
      </xdr:nvSpPr>
      <xdr:spPr>
        <a:xfrm>
          <a:off x="3733800" y="1362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151543</xdr:rowOff>
    </xdr:from>
    <xdr:to>
      <xdr:col>4</xdr:col>
      <xdr:colOff>533400</xdr:colOff>
      <xdr:row>81</xdr:row>
      <xdr:rowOff>81693</xdr:rowOff>
    </xdr:to>
    <xdr:sp macro="" textlink="">
      <xdr:nvSpPr>
        <xdr:cNvPr id="214" name="円/楕円 213"/>
        <xdr:cNvSpPr/>
      </xdr:nvSpPr>
      <xdr:spPr>
        <a:xfrm>
          <a:off x="3175000" y="138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66470</xdr:rowOff>
    </xdr:from>
    <xdr:ext cx="762000" cy="259045"/>
    <xdr:sp macro="" textlink="">
      <xdr:nvSpPr>
        <xdr:cNvPr id="215" name="テキスト ボックス 214"/>
        <xdr:cNvSpPr txBox="1"/>
      </xdr:nvSpPr>
      <xdr:spPr>
        <a:xfrm>
          <a:off x="2844800" y="139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164514</xdr:rowOff>
    </xdr:from>
    <xdr:to>
      <xdr:col>3</xdr:col>
      <xdr:colOff>330200</xdr:colOff>
      <xdr:row>81</xdr:row>
      <xdr:rowOff>94664</xdr:rowOff>
    </xdr:to>
    <xdr:sp macro="" textlink="">
      <xdr:nvSpPr>
        <xdr:cNvPr id="216" name="円/楕円 215"/>
        <xdr:cNvSpPr/>
      </xdr:nvSpPr>
      <xdr:spPr>
        <a:xfrm>
          <a:off x="2286000" y="138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104841</xdr:rowOff>
    </xdr:from>
    <xdr:ext cx="762000" cy="259045"/>
    <xdr:sp macro="" textlink="">
      <xdr:nvSpPr>
        <xdr:cNvPr id="217" name="テキスト ボックス 216"/>
        <xdr:cNvSpPr txBox="1"/>
      </xdr:nvSpPr>
      <xdr:spPr>
        <a:xfrm>
          <a:off x="1955800" y="1364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157435</xdr:rowOff>
    </xdr:from>
    <xdr:to>
      <xdr:col>2</xdr:col>
      <xdr:colOff>127000</xdr:colOff>
      <xdr:row>81</xdr:row>
      <xdr:rowOff>87585</xdr:rowOff>
    </xdr:to>
    <xdr:sp macro="" textlink="">
      <xdr:nvSpPr>
        <xdr:cNvPr id="218" name="円/楕円 217"/>
        <xdr:cNvSpPr/>
      </xdr:nvSpPr>
      <xdr:spPr>
        <a:xfrm>
          <a:off x="1397000" y="138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97762</xdr:rowOff>
    </xdr:from>
    <xdr:ext cx="762000" cy="259045"/>
    <xdr:sp macro="" textlink="">
      <xdr:nvSpPr>
        <xdr:cNvPr id="219" name="テキスト ボックス 218"/>
        <xdr:cNvSpPr txBox="1"/>
      </xdr:nvSpPr>
      <xdr:spPr>
        <a:xfrm>
          <a:off x="1066800" y="136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類似団体平均を下回っており、適正な給与体系を維持している。今後も、引き続き給与体系の適正化に努める。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121859</xdr:rowOff>
    </xdr:to>
    <xdr:cxnSp macro="">
      <xdr:nvCxnSpPr>
        <xdr:cNvPr id="255" name="直線コネクタ 254"/>
        <xdr:cNvCxnSpPr/>
      </xdr:nvCxnSpPr>
      <xdr:spPr>
        <a:xfrm>
          <a:off x="16179800" y="1435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89</xdr:row>
      <xdr:rowOff>23888</xdr:rowOff>
    </xdr:to>
    <xdr:cxnSp macro="">
      <xdr:nvCxnSpPr>
        <xdr:cNvPr id="258" name="直線コネクタ 257"/>
        <xdr:cNvCxnSpPr/>
      </xdr:nvCxnSpPr>
      <xdr:spPr>
        <a:xfrm flipV="1">
          <a:off x="15290800" y="143522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89</xdr:row>
      <xdr:rowOff>23888</xdr:rowOff>
    </xdr:to>
    <xdr:cxnSp macro="">
      <xdr:nvCxnSpPr>
        <xdr:cNvPr id="261" name="直線コネクタ 260"/>
        <xdr:cNvCxnSpPr/>
      </xdr:nvCxnSpPr>
      <xdr:spPr>
        <a:xfrm>
          <a:off x="14401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149377</xdr:rowOff>
    </xdr:to>
    <xdr:cxnSp macro="">
      <xdr:nvCxnSpPr>
        <xdr:cNvPr id="264" name="直線コネクタ 263"/>
        <xdr:cNvCxnSpPr/>
      </xdr:nvCxnSpPr>
      <xdr:spPr>
        <a:xfrm>
          <a:off x="13512800" y="14283266"/>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4" name="円/楕円 273"/>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5"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6" name="円/楕円 275"/>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77" name="テキスト ボックス 276"/>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8" name="円/楕円 277"/>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84865</xdr:rowOff>
    </xdr:from>
    <xdr:ext cx="762000" cy="259045"/>
    <xdr:sp macro="" textlink="">
      <xdr:nvSpPr>
        <xdr:cNvPr id="279" name="テキスト ボックス 278"/>
        <xdr:cNvSpPr txBox="1"/>
      </xdr:nvSpPr>
      <xdr:spPr>
        <a:xfrm>
          <a:off x="14909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0" name="円/楕円 279"/>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1" name="テキスト ボックス 280"/>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2" name="円/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年々職員数が減少し、改善傾向にはあるものの、依然として類似団体平均を上回っている状況である。要因としては、民間委託の推進等を行ってはいるが、市の面積が比較的広大であることから、支所出張所を多く設置しなくてはならないことが挙げられる。</a:t>
          </a:r>
          <a:endParaRPr lang="ja-JP" altLang="ja-JP" sz="1300">
            <a:effectLst/>
          </a:endParaRPr>
        </a:p>
        <a:p>
          <a:r>
            <a:rPr kumimoji="1" lang="ja-JP" altLang="ja-JP" sz="1300">
              <a:solidFill>
                <a:schemeClr val="dk1"/>
              </a:solidFill>
              <a:effectLst/>
              <a:latin typeface="+mn-lt"/>
              <a:ea typeface="+mn-ea"/>
              <a:cs typeface="+mn-cs"/>
            </a:rPr>
            <a:t>　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次行財政改革大綱に掲げる「平成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年度の期間内に</a:t>
          </a:r>
          <a:r>
            <a:rPr kumimoji="1" lang="en-US" altLang="ja-JP" sz="1300">
              <a:solidFill>
                <a:schemeClr val="dk1"/>
              </a:solidFill>
              <a:effectLst/>
              <a:latin typeface="+mn-lt"/>
              <a:ea typeface="+mn-ea"/>
              <a:cs typeface="+mn-cs"/>
            </a:rPr>
            <a:t>140</a:t>
          </a:r>
          <a:r>
            <a:rPr kumimoji="1" lang="ja-JP" altLang="ja-JP" sz="1300">
              <a:solidFill>
                <a:schemeClr val="dk1"/>
              </a:solidFill>
              <a:effectLst/>
              <a:latin typeface="+mn-lt"/>
              <a:ea typeface="+mn-ea"/>
              <a:cs typeface="+mn-cs"/>
            </a:rPr>
            <a:t>名の職員削減」を目指し、事務事業の見直し・縮小、事務処理の効率化・適正化に取り組む。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75692</xdr:rowOff>
    </xdr:from>
    <xdr:to>
      <xdr:col>24</xdr:col>
      <xdr:colOff>558800</xdr:colOff>
      <xdr:row>63</xdr:row>
      <xdr:rowOff>102235</xdr:rowOff>
    </xdr:to>
    <xdr:cxnSp macro="">
      <xdr:nvCxnSpPr>
        <xdr:cNvPr id="316" name="直線コネクタ 315"/>
        <xdr:cNvCxnSpPr/>
      </xdr:nvCxnSpPr>
      <xdr:spPr>
        <a:xfrm flipV="1">
          <a:off x="16179800" y="1087704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145669</xdr:rowOff>
    </xdr:to>
    <xdr:cxnSp macro="">
      <xdr:nvCxnSpPr>
        <xdr:cNvPr id="319" name="直線コネクタ 318"/>
        <xdr:cNvCxnSpPr/>
      </xdr:nvCxnSpPr>
      <xdr:spPr>
        <a:xfrm flipV="1">
          <a:off x="15290800" y="1090358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145669</xdr:rowOff>
    </xdr:from>
    <xdr:to>
      <xdr:col>22</xdr:col>
      <xdr:colOff>203200</xdr:colOff>
      <xdr:row>63</xdr:row>
      <xdr:rowOff>157734</xdr:rowOff>
    </xdr:to>
    <xdr:cxnSp macro="">
      <xdr:nvCxnSpPr>
        <xdr:cNvPr id="322" name="直線コネクタ 321"/>
        <xdr:cNvCxnSpPr/>
      </xdr:nvCxnSpPr>
      <xdr:spPr>
        <a:xfrm flipV="1">
          <a:off x="14401800" y="109470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4" name="テキスト ボックス 32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157734</xdr:rowOff>
    </xdr:from>
    <xdr:to>
      <xdr:col>21</xdr:col>
      <xdr:colOff>0</xdr:colOff>
      <xdr:row>64</xdr:row>
      <xdr:rowOff>27305</xdr:rowOff>
    </xdr:to>
    <xdr:cxnSp macro="">
      <xdr:nvCxnSpPr>
        <xdr:cNvPr id="325" name="直線コネクタ 324"/>
        <xdr:cNvCxnSpPr/>
      </xdr:nvCxnSpPr>
      <xdr:spPr>
        <a:xfrm flipV="1">
          <a:off x="13512800" y="1095908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7" name="テキスト ボックス 326"/>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9" name="テキスト ボックス 328"/>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24892</xdr:rowOff>
    </xdr:from>
    <xdr:to>
      <xdr:col>24</xdr:col>
      <xdr:colOff>609600</xdr:colOff>
      <xdr:row>63</xdr:row>
      <xdr:rowOff>126492</xdr:rowOff>
    </xdr:to>
    <xdr:sp macro="" textlink="">
      <xdr:nvSpPr>
        <xdr:cNvPr id="335" name="円/楕円 334"/>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168419</xdr:rowOff>
    </xdr:from>
    <xdr:ext cx="762000" cy="259045"/>
    <xdr:sp macro="" textlink="">
      <xdr:nvSpPr>
        <xdr:cNvPr id="336" name="定員管理の状況該当値テキスト"/>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51435</xdr:rowOff>
    </xdr:from>
    <xdr:to>
      <xdr:col>23</xdr:col>
      <xdr:colOff>457200</xdr:colOff>
      <xdr:row>63</xdr:row>
      <xdr:rowOff>153035</xdr:rowOff>
    </xdr:to>
    <xdr:sp macro="" textlink="">
      <xdr:nvSpPr>
        <xdr:cNvPr id="337" name="円/楕円 336"/>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137812</xdr:rowOff>
    </xdr:from>
    <xdr:ext cx="736600" cy="259045"/>
    <xdr:sp macro="" textlink="">
      <xdr:nvSpPr>
        <xdr:cNvPr id="338" name="テキスト ボックス 337"/>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94869</xdr:rowOff>
    </xdr:from>
    <xdr:to>
      <xdr:col>22</xdr:col>
      <xdr:colOff>254000</xdr:colOff>
      <xdr:row>64</xdr:row>
      <xdr:rowOff>25019</xdr:rowOff>
    </xdr:to>
    <xdr:sp macro="" textlink="">
      <xdr:nvSpPr>
        <xdr:cNvPr id="339" name="円/楕円 338"/>
        <xdr:cNvSpPr/>
      </xdr:nvSpPr>
      <xdr:spPr>
        <a:xfrm>
          <a:off x="152400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9796</xdr:rowOff>
    </xdr:from>
    <xdr:ext cx="762000" cy="259045"/>
    <xdr:sp macro="" textlink="">
      <xdr:nvSpPr>
        <xdr:cNvPr id="340" name="テキスト ボックス 339"/>
        <xdr:cNvSpPr txBox="1"/>
      </xdr:nvSpPr>
      <xdr:spPr>
        <a:xfrm>
          <a:off x="14909800" y="1098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106934</xdr:rowOff>
    </xdr:from>
    <xdr:to>
      <xdr:col>21</xdr:col>
      <xdr:colOff>50800</xdr:colOff>
      <xdr:row>64</xdr:row>
      <xdr:rowOff>37084</xdr:rowOff>
    </xdr:to>
    <xdr:sp macro="" textlink="">
      <xdr:nvSpPr>
        <xdr:cNvPr id="341" name="円/楕円 340"/>
        <xdr:cNvSpPr/>
      </xdr:nvSpPr>
      <xdr:spPr>
        <a:xfrm>
          <a:off x="14351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21861</xdr:rowOff>
    </xdr:from>
    <xdr:ext cx="762000" cy="259045"/>
    <xdr:sp macro="" textlink="">
      <xdr:nvSpPr>
        <xdr:cNvPr id="342" name="テキスト ボックス 341"/>
        <xdr:cNvSpPr txBox="1"/>
      </xdr:nvSpPr>
      <xdr:spPr>
        <a:xfrm>
          <a:off x="14020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147955</xdr:rowOff>
    </xdr:from>
    <xdr:to>
      <xdr:col>19</xdr:col>
      <xdr:colOff>533400</xdr:colOff>
      <xdr:row>64</xdr:row>
      <xdr:rowOff>78105</xdr:rowOff>
    </xdr:to>
    <xdr:sp macro="" textlink="">
      <xdr:nvSpPr>
        <xdr:cNvPr id="343" name="円/楕円 342"/>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62882</xdr:rowOff>
    </xdr:from>
    <xdr:ext cx="762000" cy="259045"/>
    <xdr:sp macro="" textlink="">
      <xdr:nvSpPr>
        <xdr:cNvPr id="344" name="テキスト ボックス 343"/>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ポイント改善し、</a:t>
          </a:r>
          <a:r>
            <a:rPr kumimoji="1" lang="en-US" altLang="ja-JP" sz="1300">
              <a:solidFill>
                <a:schemeClr val="dk1"/>
              </a:solidFill>
              <a:effectLst/>
              <a:latin typeface="+mn-lt"/>
              <a:ea typeface="+mn-ea"/>
              <a:cs typeface="+mn-cs"/>
            </a:rPr>
            <a:t>6.4</a:t>
          </a:r>
          <a:r>
            <a:rPr kumimoji="1" lang="ja-JP" altLang="ja-JP" sz="1300">
              <a:solidFill>
                <a:schemeClr val="dk1"/>
              </a:solidFill>
              <a:effectLst/>
              <a:latin typeface="+mn-lt"/>
              <a:ea typeface="+mn-ea"/>
              <a:cs typeface="+mn-cs"/>
            </a:rPr>
            <a:t>％となった。改善の要因としては、繰上償還等を除く元利償還金の減（対前年度比</a:t>
          </a:r>
          <a:r>
            <a:rPr kumimoji="1" lang="en-US" altLang="ja-JP" sz="1300">
              <a:solidFill>
                <a:schemeClr val="dk1"/>
              </a:solidFill>
              <a:effectLst/>
              <a:latin typeface="+mn-lt"/>
              <a:ea typeface="+mn-ea"/>
              <a:cs typeface="+mn-cs"/>
            </a:rPr>
            <a:t>70,876</a:t>
          </a:r>
          <a:r>
            <a:rPr kumimoji="1" lang="ja-JP" altLang="ja-JP" sz="1300">
              <a:solidFill>
                <a:schemeClr val="dk1"/>
              </a:solidFill>
              <a:effectLst/>
              <a:latin typeface="+mn-lt"/>
              <a:ea typeface="+mn-ea"/>
              <a:cs typeface="+mn-cs"/>
            </a:rPr>
            <a:t>千円減）が挙げられる。</a:t>
          </a:r>
          <a:endParaRPr lang="ja-JP" altLang="ja-JP" sz="1300">
            <a:effectLst/>
          </a:endParaRPr>
        </a:p>
        <a:p>
          <a:r>
            <a:rPr kumimoji="1" lang="ja-JP" altLang="ja-JP" sz="1300">
              <a:solidFill>
                <a:schemeClr val="dk1"/>
              </a:solidFill>
              <a:effectLst/>
              <a:latin typeface="+mn-lt"/>
              <a:ea typeface="+mn-ea"/>
              <a:cs typeface="+mn-cs"/>
            </a:rPr>
            <a:t>　今後、清掃工場等の大型事業に係る起債の償還等に伴い、比率が上昇する可能性もあるが、投資事業の整理・縮小等による新規発行市債の抑制を図り、健全な財政運営に努める。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93345</xdr:rowOff>
    </xdr:to>
    <xdr:cxnSp macro="">
      <xdr:nvCxnSpPr>
        <xdr:cNvPr id="374" name="直線コネクタ 373"/>
        <xdr:cNvCxnSpPr/>
      </xdr:nvCxnSpPr>
      <xdr:spPr>
        <a:xfrm flipV="1">
          <a:off x="16179800" y="67678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93345</xdr:rowOff>
    </xdr:from>
    <xdr:to>
      <xdr:col>23</xdr:col>
      <xdr:colOff>406400</xdr:colOff>
      <xdr:row>40</xdr:row>
      <xdr:rowOff>318</xdr:rowOff>
    </xdr:to>
    <xdr:cxnSp macro="">
      <xdr:nvCxnSpPr>
        <xdr:cNvPr id="377" name="直線コネクタ 376"/>
        <xdr:cNvCxnSpPr/>
      </xdr:nvCxnSpPr>
      <xdr:spPr>
        <a:xfrm flipV="1">
          <a:off x="15290800" y="67798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72707</xdr:rowOff>
    </xdr:to>
    <xdr:cxnSp macro="">
      <xdr:nvCxnSpPr>
        <xdr:cNvPr id="380" name="直線コネクタ 379"/>
        <xdr:cNvCxnSpPr/>
      </xdr:nvCxnSpPr>
      <xdr:spPr>
        <a:xfrm flipV="1">
          <a:off x="14401800" y="685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41</xdr:row>
      <xdr:rowOff>27940</xdr:rowOff>
    </xdr:to>
    <xdr:cxnSp macro="">
      <xdr:nvCxnSpPr>
        <xdr:cNvPr id="383" name="直線コネクタ 382"/>
        <xdr:cNvCxnSpPr/>
      </xdr:nvCxnSpPr>
      <xdr:spPr>
        <a:xfrm flipV="1">
          <a:off x="13512800" y="69307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7" name="テキスト ボックス 38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3" name="円/楕円 392"/>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2557</xdr:rowOff>
    </xdr:from>
    <xdr:ext cx="762000" cy="259045"/>
    <xdr:sp macro="" textlink="">
      <xdr:nvSpPr>
        <xdr:cNvPr id="394" name="公債費負担の状況該当値テキスト"/>
        <xdr:cNvSpPr txBox="1"/>
      </xdr:nvSpPr>
      <xdr:spPr>
        <a:xfrm>
          <a:off x="171069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42545</xdr:rowOff>
    </xdr:from>
    <xdr:to>
      <xdr:col>23</xdr:col>
      <xdr:colOff>457200</xdr:colOff>
      <xdr:row>39</xdr:row>
      <xdr:rowOff>144145</xdr:rowOff>
    </xdr:to>
    <xdr:sp macro="" textlink="">
      <xdr:nvSpPr>
        <xdr:cNvPr id="395" name="円/楕円 394"/>
        <xdr:cNvSpPr/>
      </xdr:nvSpPr>
      <xdr:spPr>
        <a:xfrm>
          <a:off x="16129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128922</xdr:rowOff>
    </xdr:from>
    <xdr:ext cx="736600" cy="259045"/>
    <xdr:sp macro="" textlink="">
      <xdr:nvSpPr>
        <xdr:cNvPr id="396" name="テキスト ボックス 395"/>
        <xdr:cNvSpPr txBox="1"/>
      </xdr:nvSpPr>
      <xdr:spPr>
        <a:xfrm>
          <a:off x="15798800" y="681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397" name="円/楕円 396"/>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98" name="テキスト ボックス 397"/>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21907</xdr:rowOff>
    </xdr:from>
    <xdr:to>
      <xdr:col>21</xdr:col>
      <xdr:colOff>50800</xdr:colOff>
      <xdr:row>40</xdr:row>
      <xdr:rowOff>123507</xdr:rowOff>
    </xdr:to>
    <xdr:sp macro="" textlink="">
      <xdr:nvSpPr>
        <xdr:cNvPr id="399" name="円/楕円 398"/>
        <xdr:cNvSpPr/>
      </xdr:nvSpPr>
      <xdr:spPr>
        <a:xfrm>
          <a:off x="14351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108284</xdr:rowOff>
    </xdr:from>
    <xdr:ext cx="762000" cy="259045"/>
    <xdr:sp macro="" textlink="">
      <xdr:nvSpPr>
        <xdr:cNvPr id="400" name="テキスト ボックス 399"/>
        <xdr:cNvSpPr txBox="1"/>
      </xdr:nvSpPr>
      <xdr:spPr>
        <a:xfrm>
          <a:off x="14020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1" name="円/楕円 400"/>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402" name="テキスト ボックス 401"/>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前年度に引き続き、</a:t>
          </a:r>
          <a:r>
            <a:rPr kumimoji="1" lang="ja-JP" altLang="ja-JP" sz="1300">
              <a:solidFill>
                <a:schemeClr val="dk1"/>
              </a:solidFill>
              <a:effectLst/>
              <a:latin typeface="+mn-lt"/>
              <a:ea typeface="+mn-ea"/>
              <a:cs typeface="+mn-cs"/>
            </a:rPr>
            <a:t>将来負担比率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０と</a:t>
          </a:r>
          <a:r>
            <a:rPr kumimoji="1" lang="ja-JP" altLang="en-US" sz="1300">
              <a:solidFill>
                <a:schemeClr val="dk1"/>
              </a:solidFill>
              <a:effectLst/>
              <a:latin typeface="+mn-lt"/>
              <a:ea typeface="+mn-ea"/>
              <a:cs typeface="+mn-cs"/>
            </a:rPr>
            <a:t>なった。</a:t>
          </a:r>
          <a:r>
            <a:rPr kumimoji="1" lang="ja-JP" altLang="ja-JP" sz="1300">
              <a:solidFill>
                <a:schemeClr val="dk1"/>
              </a:solidFill>
              <a:effectLst/>
              <a:latin typeface="+mn-lt"/>
              <a:ea typeface="+mn-ea"/>
              <a:cs typeface="+mn-cs"/>
            </a:rPr>
            <a:t>要因としては、公営企業債等繰入見込額の減（対前年度比</a:t>
          </a:r>
          <a:r>
            <a:rPr kumimoji="1" lang="en-US" altLang="ja-JP" sz="1300">
              <a:solidFill>
                <a:schemeClr val="dk1"/>
              </a:solidFill>
              <a:effectLst/>
              <a:latin typeface="+mn-lt"/>
              <a:ea typeface="+mn-ea"/>
              <a:cs typeface="+mn-cs"/>
            </a:rPr>
            <a:t>706,344</a:t>
          </a:r>
          <a:r>
            <a:rPr kumimoji="1" lang="ja-JP" altLang="ja-JP" sz="1300">
              <a:solidFill>
                <a:schemeClr val="dk1"/>
              </a:solidFill>
              <a:effectLst/>
              <a:latin typeface="+mn-lt"/>
              <a:ea typeface="+mn-ea"/>
              <a:cs typeface="+mn-cs"/>
            </a:rPr>
            <a:t>千円減）、退職手当負担見込額の減（対前年度比</a:t>
          </a:r>
          <a:r>
            <a:rPr kumimoji="1" lang="en-US" altLang="ja-JP" sz="1300">
              <a:solidFill>
                <a:schemeClr val="dk1"/>
              </a:solidFill>
              <a:effectLst/>
              <a:latin typeface="+mn-lt"/>
              <a:ea typeface="+mn-ea"/>
              <a:cs typeface="+mn-cs"/>
            </a:rPr>
            <a:t>1,026,460</a:t>
          </a:r>
          <a:r>
            <a:rPr kumimoji="1" lang="ja-JP" altLang="ja-JP" sz="1300">
              <a:solidFill>
                <a:schemeClr val="dk1"/>
              </a:solidFill>
              <a:effectLst/>
              <a:latin typeface="+mn-lt"/>
              <a:ea typeface="+mn-ea"/>
              <a:cs typeface="+mn-cs"/>
            </a:rPr>
            <a:t>千円減）、充当可能基金の増（対前年度比</a:t>
          </a:r>
          <a:r>
            <a:rPr kumimoji="1" lang="en-US" altLang="ja-JP" sz="1300">
              <a:solidFill>
                <a:schemeClr val="dk1"/>
              </a:solidFill>
              <a:effectLst/>
              <a:latin typeface="+mn-lt"/>
              <a:ea typeface="+mn-ea"/>
              <a:cs typeface="+mn-cs"/>
            </a:rPr>
            <a:t>1,742,266</a:t>
          </a:r>
          <a:r>
            <a:rPr kumimoji="1" lang="ja-JP" altLang="ja-JP" sz="1300">
              <a:solidFill>
                <a:schemeClr val="dk1"/>
              </a:solidFill>
              <a:effectLst/>
              <a:latin typeface="+mn-lt"/>
              <a:ea typeface="+mn-ea"/>
              <a:cs typeface="+mn-cs"/>
            </a:rPr>
            <a:t>千円増）等が挙げられる。</a:t>
          </a:r>
          <a:endParaRPr lang="ja-JP" altLang="ja-JP" sz="1300">
            <a:effectLst/>
          </a:endParaRPr>
        </a:p>
        <a:p>
          <a:r>
            <a:rPr kumimoji="1" lang="ja-JP" altLang="ja-JP" sz="1300">
              <a:solidFill>
                <a:schemeClr val="dk1"/>
              </a:solidFill>
              <a:effectLst/>
              <a:latin typeface="+mn-lt"/>
              <a:ea typeface="+mn-ea"/>
              <a:cs typeface="+mn-cs"/>
            </a:rPr>
            <a:t>　今後も、計画的な行財政改革を推進し、健全な財政運営に努める。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57235</xdr:rowOff>
    </xdr:from>
    <xdr:to>
      <xdr:col>22</xdr:col>
      <xdr:colOff>203200</xdr:colOff>
      <xdr:row>15</xdr:row>
      <xdr:rowOff>67564</xdr:rowOff>
    </xdr:to>
    <xdr:cxnSp macro="">
      <xdr:nvCxnSpPr>
        <xdr:cNvPr id="436" name="直線コネクタ 435"/>
        <xdr:cNvCxnSpPr/>
      </xdr:nvCxnSpPr>
      <xdr:spPr>
        <a:xfrm flipV="1">
          <a:off x="14401800" y="2457535"/>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67564</xdr:rowOff>
    </xdr:from>
    <xdr:to>
      <xdr:col>21</xdr:col>
      <xdr:colOff>0</xdr:colOff>
      <xdr:row>15</xdr:row>
      <xdr:rowOff>93303</xdr:rowOff>
    </xdr:to>
    <xdr:cxnSp macro="">
      <xdr:nvCxnSpPr>
        <xdr:cNvPr id="439" name="直線コネクタ 438"/>
        <xdr:cNvCxnSpPr/>
      </xdr:nvCxnSpPr>
      <xdr:spPr>
        <a:xfrm flipV="1">
          <a:off x="13512800" y="263931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1" name="テキスト ボックス 440"/>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42" name="フローチャート : 判断 441"/>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3" name="テキスト ボックス 442"/>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4" name="フローチャート : 判断 443"/>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5" name="テキスト ボックス 444"/>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6" name="フローチャート : 判断 445"/>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7" name="テキスト ボックス 446"/>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6435</xdr:rowOff>
    </xdr:from>
    <xdr:to>
      <xdr:col>22</xdr:col>
      <xdr:colOff>254000</xdr:colOff>
      <xdr:row>14</xdr:row>
      <xdr:rowOff>108035</xdr:rowOff>
    </xdr:to>
    <xdr:sp macro="" textlink="">
      <xdr:nvSpPr>
        <xdr:cNvPr id="453" name="円/楕円 452"/>
        <xdr:cNvSpPr/>
      </xdr:nvSpPr>
      <xdr:spPr>
        <a:xfrm>
          <a:off x="152400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118212</xdr:rowOff>
    </xdr:from>
    <xdr:ext cx="762000" cy="259045"/>
    <xdr:sp macro="" textlink="">
      <xdr:nvSpPr>
        <xdr:cNvPr id="454" name="テキスト ボックス 453"/>
        <xdr:cNvSpPr txBox="1"/>
      </xdr:nvSpPr>
      <xdr:spPr>
        <a:xfrm>
          <a:off x="14909800" y="217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16764</xdr:rowOff>
    </xdr:from>
    <xdr:to>
      <xdr:col>21</xdr:col>
      <xdr:colOff>50800</xdr:colOff>
      <xdr:row>15</xdr:row>
      <xdr:rowOff>118364</xdr:rowOff>
    </xdr:to>
    <xdr:sp macro="" textlink="">
      <xdr:nvSpPr>
        <xdr:cNvPr id="455" name="円/楕円 454"/>
        <xdr:cNvSpPr/>
      </xdr:nvSpPr>
      <xdr:spPr>
        <a:xfrm>
          <a:off x="14351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128541</xdr:rowOff>
    </xdr:from>
    <xdr:ext cx="762000" cy="259045"/>
    <xdr:sp macro="" textlink="">
      <xdr:nvSpPr>
        <xdr:cNvPr id="456" name="テキスト ボックス 455"/>
        <xdr:cNvSpPr txBox="1"/>
      </xdr:nvSpPr>
      <xdr:spPr>
        <a:xfrm>
          <a:off x="14020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42503</xdr:rowOff>
    </xdr:from>
    <xdr:to>
      <xdr:col>19</xdr:col>
      <xdr:colOff>533400</xdr:colOff>
      <xdr:row>15</xdr:row>
      <xdr:rowOff>144103</xdr:rowOff>
    </xdr:to>
    <xdr:sp macro="" textlink="">
      <xdr:nvSpPr>
        <xdr:cNvPr id="457" name="円/楕円 456"/>
        <xdr:cNvSpPr/>
      </xdr:nvSpPr>
      <xdr:spPr>
        <a:xfrm>
          <a:off x="13462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154280</xdr:rowOff>
    </xdr:from>
    <xdr:ext cx="762000" cy="259045"/>
    <xdr:sp macro="" textlink="">
      <xdr:nvSpPr>
        <xdr:cNvPr id="458" name="テキスト ボックス 457"/>
        <xdr:cNvSpPr txBox="1"/>
      </xdr:nvSpPr>
      <xdr:spPr>
        <a:xfrm>
          <a:off x="13131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169,461
168,607
653.36
80,765,492
79,096,734
1,263,259
42,029,668
79,483,471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年度に比べほぼ横ばいとなったものの、</a:t>
          </a:r>
          <a:r>
            <a:rPr kumimoji="1" lang="ja-JP" altLang="ja-JP" sz="1300">
              <a:solidFill>
                <a:schemeClr val="dk1"/>
              </a:solidFill>
              <a:effectLst/>
              <a:latin typeface="+mn-lt"/>
              <a:ea typeface="+mn-ea"/>
              <a:cs typeface="+mn-cs"/>
            </a:rPr>
            <a:t>年々改善傾向にあり、今後も職員数の適正化、民間委託の推進等に取り組み、更なる人件費の削減に努める。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35</xdr:row>
      <xdr:rowOff>129722</xdr:rowOff>
    </xdr:to>
    <xdr:cxnSp macro="">
      <xdr:nvCxnSpPr>
        <xdr:cNvPr id="66" name="直線コネクタ 65"/>
        <xdr:cNvCxnSpPr/>
      </xdr:nvCxnSpPr>
      <xdr:spPr>
        <a:xfrm flipV="1">
          <a:off x="3987800" y="6119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36</xdr:row>
      <xdr:rowOff>45357</xdr:rowOff>
    </xdr:to>
    <xdr:cxnSp macro="">
      <xdr:nvCxnSpPr>
        <xdr:cNvPr id="69" name="直線コネクタ 68"/>
        <xdr:cNvCxnSpPr/>
      </xdr:nvCxnSpPr>
      <xdr:spPr>
        <a:xfrm flipV="1">
          <a:off x="3098800" y="613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99786</xdr:rowOff>
    </xdr:to>
    <xdr:cxnSp macro="">
      <xdr:nvCxnSpPr>
        <xdr:cNvPr id="72" name="直線コネクタ 71"/>
        <xdr:cNvCxnSpPr/>
      </xdr:nvCxnSpPr>
      <xdr:spPr>
        <a:xfrm flipV="1">
          <a:off x="2209800" y="621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36</xdr:row>
      <xdr:rowOff>154214</xdr:rowOff>
    </xdr:to>
    <xdr:cxnSp macro="">
      <xdr:nvCxnSpPr>
        <xdr:cNvPr id="75" name="直線コネクタ 74"/>
        <xdr:cNvCxnSpPr/>
      </xdr:nvCxnSpPr>
      <xdr:spPr>
        <a:xfrm flipV="1">
          <a:off x="1320800" y="627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5" name="円/楕円 84"/>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6"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7" name="円/楕円 86"/>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8" name="テキスト ボックス 87"/>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89" name="円/楕円 88"/>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106334</xdr:rowOff>
    </xdr:from>
    <xdr:ext cx="762000" cy="259045"/>
    <xdr:sp macro="" textlink="">
      <xdr:nvSpPr>
        <xdr:cNvPr id="90" name="テキスト ボックス 89"/>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48986</xdr:rowOff>
    </xdr:from>
    <xdr:to>
      <xdr:col>3</xdr:col>
      <xdr:colOff>193675</xdr:colOff>
      <xdr:row>36</xdr:row>
      <xdr:rowOff>150586</xdr:rowOff>
    </xdr:to>
    <xdr:sp macro="" textlink="">
      <xdr:nvSpPr>
        <xdr:cNvPr id="91" name="円/楕円 90"/>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160763</xdr:rowOff>
    </xdr:from>
    <xdr:ext cx="762000" cy="259045"/>
    <xdr:sp macro="" textlink="">
      <xdr:nvSpPr>
        <xdr:cNvPr id="92" name="テキスト ボックス 91"/>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93" name="円/楕円 92"/>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43741</xdr:rowOff>
    </xdr:from>
    <xdr:ext cx="762000" cy="259045"/>
    <xdr:sp macro="" textlink="">
      <xdr:nvSpPr>
        <xdr:cNvPr id="94" name="テキスト ボックス 93"/>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ヵ年は類似団体平均を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回ってはいるが、今後、業務の民間委託化が進んだ場合は、人件費が減少し、物件費の上昇が見込まれるため、引き続き、経常的な物件費の圧縮に努める。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81280</xdr:rowOff>
    </xdr:from>
    <xdr:to>
      <xdr:col>24</xdr:col>
      <xdr:colOff>31750</xdr:colOff>
      <xdr:row>15</xdr:row>
      <xdr:rowOff>104140</xdr:rowOff>
    </xdr:to>
    <xdr:cxnSp macro="">
      <xdr:nvCxnSpPr>
        <xdr:cNvPr id="123" name="直線コネクタ 122"/>
        <xdr:cNvCxnSpPr/>
      </xdr:nvCxnSpPr>
      <xdr:spPr>
        <a:xfrm>
          <a:off x="15671800" y="26530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41275</xdr:rowOff>
    </xdr:from>
    <xdr:to>
      <xdr:col>22</xdr:col>
      <xdr:colOff>565150</xdr:colOff>
      <xdr:row>15</xdr:row>
      <xdr:rowOff>81280</xdr:rowOff>
    </xdr:to>
    <xdr:cxnSp macro="">
      <xdr:nvCxnSpPr>
        <xdr:cNvPr id="126" name="直線コネクタ 125"/>
        <xdr:cNvCxnSpPr/>
      </xdr:nvCxnSpPr>
      <xdr:spPr>
        <a:xfrm>
          <a:off x="14782800" y="2613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144145</xdr:rowOff>
    </xdr:from>
    <xdr:to>
      <xdr:col>21</xdr:col>
      <xdr:colOff>361950</xdr:colOff>
      <xdr:row>15</xdr:row>
      <xdr:rowOff>41275</xdr:rowOff>
    </xdr:to>
    <xdr:cxnSp macro="">
      <xdr:nvCxnSpPr>
        <xdr:cNvPr id="129" name="直線コネクタ 128"/>
        <xdr:cNvCxnSpPr/>
      </xdr:nvCxnSpPr>
      <xdr:spPr>
        <a:xfrm>
          <a:off x="13893800" y="25444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144145</xdr:rowOff>
    </xdr:from>
    <xdr:to>
      <xdr:col>20</xdr:col>
      <xdr:colOff>158750</xdr:colOff>
      <xdr:row>14</xdr:row>
      <xdr:rowOff>144145</xdr:rowOff>
    </xdr:to>
    <xdr:cxnSp macro="">
      <xdr:nvCxnSpPr>
        <xdr:cNvPr id="132" name="直線コネクタ 131"/>
        <xdr:cNvCxnSpPr/>
      </xdr:nvCxnSpPr>
      <xdr:spPr>
        <a:xfrm>
          <a:off x="13004800" y="2544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53340</xdr:rowOff>
    </xdr:from>
    <xdr:to>
      <xdr:col>24</xdr:col>
      <xdr:colOff>82550</xdr:colOff>
      <xdr:row>15</xdr:row>
      <xdr:rowOff>154940</xdr:rowOff>
    </xdr:to>
    <xdr:sp macro="" textlink="">
      <xdr:nvSpPr>
        <xdr:cNvPr id="142" name="円/楕円 141"/>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69867</xdr:rowOff>
    </xdr:from>
    <xdr:ext cx="762000" cy="259045"/>
    <xdr:sp macro="" textlink="">
      <xdr:nvSpPr>
        <xdr:cNvPr id="143" name="物件費該当値テキスト"/>
        <xdr:cNvSpPr txBox="1"/>
      </xdr:nvSpPr>
      <xdr:spPr>
        <a:xfrm>
          <a:off x="165989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30480</xdr:rowOff>
    </xdr:from>
    <xdr:to>
      <xdr:col>22</xdr:col>
      <xdr:colOff>615950</xdr:colOff>
      <xdr:row>15</xdr:row>
      <xdr:rowOff>132080</xdr:rowOff>
    </xdr:to>
    <xdr:sp macro="" textlink="">
      <xdr:nvSpPr>
        <xdr:cNvPr id="144" name="円/楕円 143"/>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142257</xdr:rowOff>
    </xdr:from>
    <xdr:ext cx="736600" cy="259045"/>
    <xdr:sp macro="" textlink="">
      <xdr:nvSpPr>
        <xdr:cNvPr id="145" name="テキスト ボックス 144"/>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161925</xdr:rowOff>
    </xdr:from>
    <xdr:to>
      <xdr:col>21</xdr:col>
      <xdr:colOff>412750</xdr:colOff>
      <xdr:row>15</xdr:row>
      <xdr:rowOff>92075</xdr:rowOff>
    </xdr:to>
    <xdr:sp macro="" textlink="">
      <xdr:nvSpPr>
        <xdr:cNvPr id="146" name="円/楕円 145"/>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102252</xdr:rowOff>
    </xdr:from>
    <xdr:ext cx="762000" cy="259045"/>
    <xdr:sp macro="" textlink="">
      <xdr:nvSpPr>
        <xdr:cNvPr id="147" name="テキスト ボックス 146"/>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93345</xdr:rowOff>
    </xdr:from>
    <xdr:to>
      <xdr:col>20</xdr:col>
      <xdr:colOff>209550</xdr:colOff>
      <xdr:row>15</xdr:row>
      <xdr:rowOff>23495</xdr:rowOff>
    </xdr:to>
    <xdr:sp macro="" textlink="">
      <xdr:nvSpPr>
        <xdr:cNvPr id="148" name="円/楕円 147"/>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33672</xdr:rowOff>
    </xdr:from>
    <xdr:ext cx="762000" cy="259045"/>
    <xdr:sp macro="" textlink="">
      <xdr:nvSpPr>
        <xdr:cNvPr id="149" name="テキスト ボックス 148"/>
        <xdr:cNvSpPr txBox="1"/>
      </xdr:nvSpPr>
      <xdr:spPr>
        <a:xfrm>
          <a:off x="13512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93345</xdr:rowOff>
    </xdr:from>
    <xdr:to>
      <xdr:col>19</xdr:col>
      <xdr:colOff>6350</xdr:colOff>
      <xdr:row>15</xdr:row>
      <xdr:rowOff>23495</xdr:rowOff>
    </xdr:to>
    <xdr:sp macro="" textlink="">
      <xdr:nvSpPr>
        <xdr:cNvPr id="150" name="円/楕円 149"/>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33672</xdr:rowOff>
    </xdr:from>
    <xdr:ext cx="762000" cy="259045"/>
    <xdr:sp macro="" textlink="">
      <xdr:nvSpPr>
        <xdr:cNvPr id="151" name="テキスト ボックス 150"/>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ヵ年は類似団体平均の近似値で推移しているが、扶助費自体は、各種福祉サービス給付費や生活保護費の増加により、増加傾向にある。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今後も、上記費用を中心に扶助費の増加が見込まれるため、各種審査の適正化、単独扶助費の見直し等に取り組み、扶助費の適正化に努める。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4535</xdr:rowOff>
    </xdr:to>
    <xdr:cxnSp macro="">
      <xdr:nvCxnSpPr>
        <xdr:cNvPr id="186" name="直線コネクタ 185"/>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89" name="直線コネクタ 188"/>
        <xdr:cNvCxnSpPr/>
      </xdr:nvCxnSpPr>
      <xdr:spPr>
        <a:xfrm flipV="1">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56</xdr:row>
      <xdr:rowOff>127000</xdr:rowOff>
    </xdr:to>
    <xdr:cxnSp macro="">
      <xdr:nvCxnSpPr>
        <xdr:cNvPr id="192" name="直線コネクタ 191"/>
        <xdr:cNvCxnSpPr/>
      </xdr:nvCxnSpPr>
      <xdr:spPr>
        <a:xfrm>
          <a:off x="2209800" y="95322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102507</xdr:rowOff>
    </xdr:to>
    <xdr:cxnSp macro="">
      <xdr:nvCxnSpPr>
        <xdr:cNvPr id="195" name="直線コネクタ 194"/>
        <xdr:cNvCxnSpPr/>
      </xdr:nvCxnSpPr>
      <xdr:spPr>
        <a:xfrm>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199" name="テキスト ボックス 198"/>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5" name="円/楕円 204"/>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6"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7" name="円/楕円 206"/>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8" name="テキスト ボックス 207"/>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1" name="円/楕円 210"/>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2" name="テキスト ボックス 211"/>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3" name="円/楕円 212"/>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4" name="テキスト ボックス 213"/>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その他の経費は、ここ数年増加傾向にある。要因としては、維持補修費が増加していることが挙げられる。</a:t>
          </a:r>
          <a:endParaRPr lang="ja-JP" altLang="ja-JP" sz="1300">
            <a:effectLst/>
          </a:endParaRPr>
        </a:p>
        <a:p>
          <a:r>
            <a:rPr kumimoji="1" lang="ja-JP" altLang="ja-JP" sz="1300">
              <a:solidFill>
                <a:schemeClr val="dk1"/>
              </a:solidFill>
              <a:effectLst/>
              <a:latin typeface="+mn-lt"/>
              <a:ea typeface="+mn-ea"/>
              <a:cs typeface="+mn-cs"/>
            </a:rPr>
            <a:t>　維持補修費については今後も増加が予想されるため、公共施設等総合管理計画に基づく施設の適正配置等に努める。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63500</xdr:rowOff>
    </xdr:from>
    <xdr:to>
      <xdr:col>24</xdr:col>
      <xdr:colOff>31750</xdr:colOff>
      <xdr:row>58</xdr:row>
      <xdr:rowOff>76200</xdr:rowOff>
    </xdr:to>
    <xdr:cxnSp macro="">
      <xdr:nvCxnSpPr>
        <xdr:cNvPr id="247" name="直線コネクタ 246"/>
        <xdr:cNvCxnSpPr/>
      </xdr:nvCxnSpPr>
      <xdr:spPr>
        <a:xfrm flipV="1">
          <a:off x="15671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76200</xdr:rowOff>
    </xdr:to>
    <xdr:cxnSp macro="">
      <xdr:nvCxnSpPr>
        <xdr:cNvPr id="250" name="直線コネクタ 249"/>
        <xdr:cNvCxnSpPr/>
      </xdr:nvCxnSpPr>
      <xdr:spPr>
        <a:xfrm>
          <a:off x="14782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57150</xdr:rowOff>
    </xdr:from>
    <xdr:to>
      <xdr:col>21</xdr:col>
      <xdr:colOff>361950</xdr:colOff>
      <xdr:row>58</xdr:row>
      <xdr:rowOff>38100</xdr:rowOff>
    </xdr:to>
    <xdr:cxnSp macro="">
      <xdr:nvCxnSpPr>
        <xdr:cNvPr id="253" name="直線コネクタ 252"/>
        <xdr:cNvCxnSpPr/>
      </xdr:nvCxnSpPr>
      <xdr:spPr>
        <a:xfrm>
          <a:off x="13893800" y="982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139700</xdr:rowOff>
    </xdr:from>
    <xdr:to>
      <xdr:col>20</xdr:col>
      <xdr:colOff>158750</xdr:colOff>
      <xdr:row>57</xdr:row>
      <xdr:rowOff>57150</xdr:rowOff>
    </xdr:to>
    <xdr:cxnSp macro="">
      <xdr:nvCxnSpPr>
        <xdr:cNvPr id="256" name="直線コネクタ 255"/>
        <xdr:cNvCxnSpPr/>
      </xdr:nvCxnSpPr>
      <xdr:spPr>
        <a:xfrm>
          <a:off x="13004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12700</xdr:rowOff>
    </xdr:from>
    <xdr:to>
      <xdr:col>24</xdr:col>
      <xdr:colOff>82550</xdr:colOff>
      <xdr:row>58</xdr:row>
      <xdr:rowOff>114300</xdr:rowOff>
    </xdr:to>
    <xdr:sp macro="" textlink="">
      <xdr:nvSpPr>
        <xdr:cNvPr id="266" name="円/楕円 265"/>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156227</xdr:rowOff>
    </xdr:from>
    <xdr:ext cx="762000" cy="259045"/>
    <xdr:sp macro="" textlink="">
      <xdr:nvSpPr>
        <xdr:cNvPr id="267"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68" name="円/楕円 267"/>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69" name="テキスト ボックス 268"/>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0" name="円/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1" name="テキスト ボックス 270"/>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6350</xdr:rowOff>
    </xdr:from>
    <xdr:to>
      <xdr:col>20</xdr:col>
      <xdr:colOff>209550</xdr:colOff>
      <xdr:row>57</xdr:row>
      <xdr:rowOff>107950</xdr:rowOff>
    </xdr:to>
    <xdr:sp macro="" textlink="">
      <xdr:nvSpPr>
        <xdr:cNvPr id="272" name="円/楕円 271"/>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92727</xdr:rowOff>
    </xdr:from>
    <xdr:ext cx="762000" cy="259045"/>
    <xdr:sp macro="" textlink="">
      <xdr:nvSpPr>
        <xdr:cNvPr id="273" name="テキスト ボックス 272"/>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74" name="円/楕円 273"/>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3827</xdr:rowOff>
    </xdr:from>
    <xdr:ext cx="762000" cy="259045"/>
    <xdr:sp macro="" textlink="">
      <xdr:nvSpPr>
        <xdr:cNvPr id="275" name="テキスト ボックス 274"/>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市町村合併により加入していた一部事務組合が解散したため、一部事務組合負担金等が減少し、ここ数年は、高水準を保っている。</a:t>
          </a:r>
          <a:endParaRPr lang="ja-JP" altLang="ja-JP" sz="1300">
            <a:effectLst/>
          </a:endParaRPr>
        </a:p>
        <a:p>
          <a:r>
            <a:rPr kumimoji="1" lang="ja-JP" altLang="ja-JP" sz="1300">
              <a:solidFill>
                <a:schemeClr val="dk1"/>
              </a:solidFill>
              <a:effectLst/>
              <a:latin typeface="+mn-lt"/>
              <a:ea typeface="+mn-ea"/>
              <a:cs typeface="+mn-cs"/>
            </a:rPr>
            <a:t>　今後も、補助金の見直し等を通じて、適正な状態を維持する。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110672</xdr:rowOff>
    </xdr:from>
    <xdr:to>
      <xdr:col>24</xdr:col>
      <xdr:colOff>31750</xdr:colOff>
      <xdr:row>32</xdr:row>
      <xdr:rowOff>143328</xdr:rowOff>
    </xdr:to>
    <xdr:cxnSp macro="">
      <xdr:nvCxnSpPr>
        <xdr:cNvPr id="310" name="直線コネクタ 309"/>
        <xdr:cNvCxnSpPr/>
      </xdr:nvCxnSpPr>
      <xdr:spPr>
        <a:xfrm>
          <a:off x="15671800" y="559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110672</xdr:rowOff>
    </xdr:from>
    <xdr:to>
      <xdr:col>22</xdr:col>
      <xdr:colOff>565150</xdr:colOff>
      <xdr:row>32</xdr:row>
      <xdr:rowOff>110672</xdr:rowOff>
    </xdr:to>
    <xdr:cxnSp macro="">
      <xdr:nvCxnSpPr>
        <xdr:cNvPr id="313" name="直線コネクタ 312"/>
        <xdr:cNvCxnSpPr/>
      </xdr:nvCxnSpPr>
      <xdr:spPr>
        <a:xfrm>
          <a:off x="14782800" y="559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110672</xdr:rowOff>
    </xdr:from>
    <xdr:to>
      <xdr:col>21</xdr:col>
      <xdr:colOff>361950</xdr:colOff>
      <xdr:row>32</xdr:row>
      <xdr:rowOff>110672</xdr:rowOff>
    </xdr:to>
    <xdr:cxnSp macro="">
      <xdr:nvCxnSpPr>
        <xdr:cNvPr id="316" name="直線コネクタ 315"/>
        <xdr:cNvCxnSpPr/>
      </xdr:nvCxnSpPr>
      <xdr:spPr>
        <a:xfrm>
          <a:off x="13893800" y="559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110672</xdr:rowOff>
    </xdr:from>
    <xdr:to>
      <xdr:col>20</xdr:col>
      <xdr:colOff>158750</xdr:colOff>
      <xdr:row>32</xdr:row>
      <xdr:rowOff>110672</xdr:rowOff>
    </xdr:to>
    <xdr:cxnSp macro="">
      <xdr:nvCxnSpPr>
        <xdr:cNvPr id="319" name="直線コネクタ 318"/>
        <xdr:cNvCxnSpPr/>
      </xdr:nvCxnSpPr>
      <xdr:spPr>
        <a:xfrm>
          <a:off x="13004800" y="559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92528</xdr:rowOff>
    </xdr:from>
    <xdr:to>
      <xdr:col>24</xdr:col>
      <xdr:colOff>82550</xdr:colOff>
      <xdr:row>33</xdr:row>
      <xdr:rowOff>22678</xdr:rowOff>
    </xdr:to>
    <xdr:sp macro="" textlink="">
      <xdr:nvSpPr>
        <xdr:cNvPr id="329" name="円/楕円 328"/>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1105</xdr:rowOff>
    </xdr:from>
    <xdr:ext cx="762000" cy="259045"/>
    <xdr:sp macro="" textlink="">
      <xdr:nvSpPr>
        <xdr:cNvPr id="330"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59872</xdr:rowOff>
    </xdr:from>
    <xdr:to>
      <xdr:col>22</xdr:col>
      <xdr:colOff>615950</xdr:colOff>
      <xdr:row>32</xdr:row>
      <xdr:rowOff>161472</xdr:rowOff>
    </xdr:to>
    <xdr:sp macro="" textlink="">
      <xdr:nvSpPr>
        <xdr:cNvPr id="331" name="円/楕円 330"/>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199</xdr:rowOff>
    </xdr:from>
    <xdr:ext cx="736600" cy="259045"/>
    <xdr:sp macro="" textlink="">
      <xdr:nvSpPr>
        <xdr:cNvPr id="332" name="テキスト ボックス 331"/>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59872</xdr:rowOff>
    </xdr:from>
    <xdr:to>
      <xdr:col>21</xdr:col>
      <xdr:colOff>412750</xdr:colOff>
      <xdr:row>32</xdr:row>
      <xdr:rowOff>161472</xdr:rowOff>
    </xdr:to>
    <xdr:sp macro="" textlink="">
      <xdr:nvSpPr>
        <xdr:cNvPr id="333" name="円/楕円 332"/>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199</xdr:rowOff>
    </xdr:from>
    <xdr:ext cx="762000" cy="259045"/>
    <xdr:sp macro="" textlink="">
      <xdr:nvSpPr>
        <xdr:cNvPr id="334" name="テキスト ボックス 333"/>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59872</xdr:rowOff>
    </xdr:from>
    <xdr:to>
      <xdr:col>20</xdr:col>
      <xdr:colOff>209550</xdr:colOff>
      <xdr:row>32</xdr:row>
      <xdr:rowOff>161472</xdr:rowOff>
    </xdr:to>
    <xdr:sp macro="" textlink="">
      <xdr:nvSpPr>
        <xdr:cNvPr id="335" name="円/楕円 334"/>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199</xdr:rowOff>
    </xdr:from>
    <xdr:ext cx="762000" cy="259045"/>
    <xdr:sp macro="" textlink="">
      <xdr:nvSpPr>
        <xdr:cNvPr id="336" name="テキスト ボックス 335"/>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59872</xdr:rowOff>
    </xdr:from>
    <xdr:to>
      <xdr:col>19</xdr:col>
      <xdr:colOff>6350</xdr:colOff>
      <xdr:row>32</xdr:row>
      <xdr:rowOff>161472</xdr:rowOff>
    </xdr:to>
    <xdr:sp macro="" textlink="">
      <xdr:nvSpPr>
        <xdr:cNvPr id="337" name="円/楕円 336"/>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199</xdr:rowOff>
    </xdr:from>
    <xdr:ext cx="762000" cy="259045"/>
    <xdr:sp macro="" textlink="">
      <xdr:nvSpPr>
        <xdr:cNvPr id="338" name="テキスト ボックス 337"/>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類似団体平均を上回っている状況ではあるが、繰上償還等による市債残高の圧縮に努めており、年々改善傾向にある。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合併特例期間の最終期に入り、合併特例債を活用した大型事業に係る公債費負担の増が見込まれるため、引き続き、繰上償還、投資事業の適正化により、計画的な地方債管理に努める。</a:t>
          </a:r>
          <a:endParaRPr lang="ja-JP" altLang="ja-JP" sz="1300">
            <a:effectLst/>
          </a:endParaRPr>
        </a:p>
        <a:p>
          <a:endParaRPr kumimoji="1" lang="ja-JP" altLang="en-US" sz="1300" b="1">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6986</xdr:rowOff>
    </xdr:to>
    <xdr:cxnSp macro="">
      <xdr:nvCxnSpPr>
        <xdr:cNvPr id="367" name="直線コネクタ 366"/>
        <xdr:cNvCxnSpPr/>
      </xdr:nvCxnSpPr>
      <xdr:spPr>
        <a:xfrm>
          <a:off x="3987800" y="132029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69850</xdr:rowOff>
    </xdr:to>
    <xdr:cxnSp macro="">
      <xdr:nvCxnSpPr>
        <xdr:cNvPr id="370" name="直線コネクタ 369"/>
        <xdr:cNvCxnSpPr/>
      </xdr:nvCxnSpPr>
      <xdr:spPr>
        <a:xfrm flipV="1">
          <a:off x="3098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64136</xdr:rowOff>
    </xdr:from>
    <xdr:to>
      <xdr:col>4</xdr:col>
      <xdr:colOff>346075</xdr:colOff>
      <xdr:row>77</xdr:row>
      <xdr:rowOff>69850</xdr:rowOff>
    </xdr:to>
    <xdr:cxnSp macro="">
      <xdr:nvCxnSpPr>
        <xdr:cNvPr id="373" name="直線コネクタ 372"/>
        <xdr:cNvCxnSpPr/>
      </xdr:nvCxnSpPr>
      <xdr:spPr>
        <a:xfrm>
          <a:off x="2209800" y="132657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64136</xdr:rowOff>
    </xdr:from>
    <xdr:to>
      <xdr:col>3</xdr:col>
      <xdr:colOff>142875</xdr:colOff>
      <xdr:row>77</xdr:row>
      <xdr:rowOff>109855</xdr:rowOff>
    </xdr:to>
    <xdr:cxnSp macro="">
      <xdr:nvCxnSpPr>
        <xdr:cNvPr id="376" name="直線コネクタ 375"/>
        <xdr:cNvCxnSpPr/>
      </xdr:nvCxnSpPr>
      <xdr:spPr>
        <a:xfrm flipV="1">
          <a:off x="1320800" y="13265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0" name="テキスト ボックス 37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127636</xdr:rowOff>
    </xdr:from>
    <xdr:to>
      <xdr:col>7</xdr:col>
      <xdr:colOff>66675</xdr:colOff>
      <xdr:row>77</xdr:row>
      <xdr:rowOff>57786</xdr:rowOff>
    </xdr:to>
    <xdr:sp macro="" textlink="">
      <xdr:nvSpPr>
        <xdr:cNvPr id="386" name="円/楕円 385"/>
        <xdr:cNvSpPr/>
      </xdr:nvSpPr>
      <xdr:spPr>
        <a:xfrm>
          <a:off x="47752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99713</xdr:rowOff>
    </xdr:from>
    <xdr:ext cx="762000" cy="259045"/>
    <xdr:sp macro="" textlink="">
      <xdr:nvSpPr>
        <xdr:cNvPr id="387" name="公債費該当値テキスト"/>
        <xdr:cNvSpPr txBox="1"/>
      </xdr:nvSpPr>
      <xdr:spPr>
        <a:xfrm>
          <a:off x="49149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8" name="円/楕円 387"/>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9" name="テキスト ボックス 388"/>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91" name="テキスト ボックス 39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13336</xdr:rowOff>
    </xdr:from>
    <xdr:to>
      <xdr:col>3</xdr:col>
      <xdr:colOff>193675</xdr:colOff>
      <xdr:row>77</xdr:row>
      <xdr:rowOff>114936</xdr:rowOff>
    </xdr:to>
    <xdr:sp macro="" textlink="">
      <xdr:nvSpPr>
        <xdr:cNvPr id="392" name="円/楕円 391"/>
        <xdr:cNvSpPr/>
      </xdr:nvSpPr>
      <xdr:spPr>
        <a:xfrm>
          <a:off x="2159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99713</xdr:rowOff>
    </xdr:from>
    <xdr:ext cx="762000" cy="259045"/>
    <xdr:sp macro="" textlink="">
      <xdr:nvSpPr>
        <xdr:cNvPr id="393" name="テキスト ボックス 392"/>
        <xdr:cNvSpPr txBox="1"/>
      </xdr:nvSpPr>
      <xdr:spPr>
        <a:xfrm>
          <a:off x="1828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59055</xdr:rowOff>
    </xdr:from>
    <xdr:to>
      <xdr:col>1</xdr:col>
      <xdr:colOff>676275</xdr:colOff>
      <xdr:row>77</xdr:row>
      <xdr:rowOff>160655</xdr:rowOff>
    </xdr:to>
    <xdr:sp macro="" textlink="">
      <xdr:nvSpPr>
        <xdr:cNvPr id="394" name="円/楕円 393"/>
        <xdr:cNvSpPr/>
      </xdr:nvSpPr>
      <xdr:spPr>
        <a:xfrm>
          <a:off x="1270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145432</xdr:rowOff>
    </xdr:from>
    <xdr:ext cx="762000" cy="259045"/>
    <xdr:sp macro="" textlink="">
      <xdr:nvSpPr>
        <xdr:cNvPr id="395" name="テキスト ボックス 394"/>
        <xdr:cNvSpPr txBox="1"/>
      </xdr:nvSpPr>
      <xdr:spPr>
        <a:xfrm>
          <a:off x="939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公債費以外の経費全体としては、類似団体平均を下回っており、公債費を圧縮することが、今後の更なる財政健全化への課題であると考えられる。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引き続き、計画的な地方債管理に努め、健全な財政運営を推進する。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165863</xdr:rowOff>
    </xdr:to>
    <xdr:cxnSp macro="">
      <xdr:nvCxnSpPr>
        <xdr:cNvPr id="426" name="直線コネクタ 425"/>
        <xdr:cNvCxnSpPr/>
      </xdr:nvCxnSpPr>
      <xdr:spPr>
        <a:xfrm>
          <a:off x="15671800" y="129743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120142</xdr:rowOff>
    </xdr:to>
    <xdr:cxnSp macro="">
      <xdr:nvCxnSpPr>
        <xdr:cNvPr id="429" name="直線コネクタ 428"/>
        <xdr:cNvCxnSpPr/>
      </xdr:nvCxnSpPr>
      <xdr:spPr>
        <a:xfrm flipV="1">
          <a:off x="14782800" y="12974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120142</xdr:rowOff>
    </xdr:to>
    <xdr:cxnSp macro="">
      <xdr:nvCxnSpPr>
        <xdr:cNvPr id="432" name="直線コネクタ 431"/>
        <xdr:cNvCxnSpPr/>
      </xdr:nvCxnSpPr>
      <xdr:spPr>
        <a:xfrm>
          <a:off x="13893800" y="128371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149860</xdr:rowOff>
    </xdr:to>
    <xdr:cxnSp macro="">
      <xdr:nvCxnSpPr>
        <xdr:cNvPr id="435" name="直線コネクタ 434"/>
        <xdr:cNvCxnSpPr/>
      </xdr:nvCxnSpPr>
      <xdr:spPr>
        <a:xfrm>
          <a:off x="13004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9" name="テキスト ボックス 438"/>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45" name="円/楕円 444"/>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46"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7" name="円/楕円 446"/>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8" name="テキスト ボックス 44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69342</xdr:rowOff>
    </xdr:from>
    <xdr:to>
      <xdr:col>21</xdr:col>
      <xdr:colOff>412750</xdr:colOff>
      <xdr:row>75</xdr:row>
      <xdr:rowOff>170942</xdr:rowOff>
    </xdr:to>
    <xdr:sp macro="" textlink="">
      <xdr:nvSpPr>
        <xdr:cNvPr id="449" name="円/楕円 448"/>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50" name="テキスト ボックス 449"/>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1" name="円/楕円 450"/>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52" name="テキスト ボックス 451"/>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3" name="円/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44254</xdr:rowOff>
    </xdr:from>
    <xdr:to>
      <xdr:col>4</xdr:col>
      <xdr:colOff>1117600</xdr:colOff>
      <xdr:row>16</xdr:row>
      <xdr:rowOff>120310</xdr:rowOff>
    </xdr:to>
    <xdr:cxnSp macro="">
      <xdr:nvCxnSpPr>
        <xdr:cNvPr id="48" name="直線コネクタ 47"/>
        <xdr:cNvCxnSpPr/>
      </xdr:nvCxnSpPr>
      <xdr:spPr bwMode="auto">
        <a:xfrm flipV="1">
          <a:off x="5003800" y="2835079"/>
          <a:ext cx="647700" cy="76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60142</xdr:rowOff>
    </xdr:from>
    <xdr:to>
      <xdr:col>4</xdr:col>
      <xdr:colOff>469900</xdr:colOff>
      <xdr:row>16</xdr:row>
      <xdr:rowOff>120310</xdr:rowOff>
    </xdr:to>
    <xdr:cxnSp macro="">
      <xdr:nvCxnSpPr>
        <xdr:cNvPr id="51" name="直線コネクタ 50"/>
        <xdr:cNvCxnSpPr/>
      </xdr:nvCxnSpPr>
      <xdr:spPr bwMode="auto">
        <a:xfrm>
          <a:off x="4305300" y="2850967"/>
          <a:ext cx="698500" cy="6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8250</xdr:rowOff>
    </xdr:from>
    <xdr:to>
      <xdr:col>3</xdr:col>
      <xdr:colOff>904875</xdr:colOff>
      <xdr:row>16</xdr:row>
      <xdr:rowOff>60142</xdr:rowOff>
    </xdr:to>
    <xdr:cxnSp macro="">
      <xdr:nvCxnSpPr>
        <xdr:cNvPr id="54" name="直線コネクタ 53"/>
        <xdr:cNvCxnSpPr/>
      </xdr:nvCxnSpPr>
      <xdr:spPr bwMode="auto">
        <a:xfrm>
          <a:off x="3606800" y="2799075"/>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156291</xdr:rowOff>
    </xdr:from>
    <xdr:to>
      <xdr:col>3</xdr:col>
      <xdr:colOff>206375</xdr:colOff>
      <xdr:row>16</xdr:row>
      <xdr:rowOff>8250</xdr:rowOff>
    </xdr:to>
    <xdr:cxnSp macro="">
      <xdr:nvCxnSpPr>
        <xdr:cNvPr id="57" name="直線コネクタ 56"/>
        <xdr:cNvCxnSpPr/>
      </xdr:nvCxnSpPr>
      <xdr:spPr bwMode="auto">
        <a:xfrm>
          <a:off x="2908300" y="2775666"/>
          <a:ext cx="698500" cy="2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164904</xdr:rowOff>
    </xdr:from>
    <xdr:to>
      <xdr:col>5</xdr:col>
      <xdr:colOff>34925</xdr:colOff>
      <xdr:row>16</xdr:row>
      <xdr:rowOff>95054</xdr:rowOff>
    </xdr:to>
    <xdr:sp macro="" textlink="">
      <xdr:nvSpPr>
        <xdr:cNvPr id="67" name="円/楕円 66"/>
        <xdr:cNvSpPr/>
      </xdr:nvSpPr>
      <xdr:spPr bwMode="auto">
        <a:xfrm>
          <a:off x="5600700" y="278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9981</xdr:rowOff>
    </xdr:from>
    <xdr:ext cx="762000" cy="259045"/>
    <xdr:sp macro="" textlink="">
      <xdr:nvSpPr>
        <xdr:cNvPr id="68" name="人口1人当たり決算額の推移該当値テキスト130"/>
        <xdr:cNvSpPr txBox="1"/>
      </xdr:nvSpPr>
      <xdr:spPr>
        <a:xfrm>
          <a:off x="5740400" y="262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69510</xdr:rowOff>
    </xdr:from>
    <xdr:to>
      <xdr:col>4</xdr:col>
      <xdr:colOff>520700</xdr:colOff>
      <xdr:row>16</xdr:row>
      <xdr:rowOff>171110</xdr:rowOff>
    </xdr:to>
    <xdr:sp macro="" textlink="">
      <xdr:nvSpPr>
        <xdr:cNvPr id="69" name="円/楕円 68"/>
        <xdr:cNvSpPr/>
      </xdr:nvSpPr>
      <xdr:spPr bwMode="auto">
        <a:xfrm>
          <a:off x="4953000" y="286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9837</xdr:rowOff>
    </xdr:from>
    <xdr:ext cx="736600" cy="259045"/>
    <xdr:sp macro="" textlink="">
      <xdr:nvSpPr>
        <xdr:cNvPr id="70" name="テキスト ボックス 69"/>
        <xdr:cNvSpPr txBox="1"/>
      </xdr:nvSpPr>
      <xdr:spPr>
        <a:xfrm>
          <a:off x="4622800" y="2629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9342</xdr:rowOff>
    </xdr:from>
    <xdr:to>
      <xdr:col>3</xdr:col>
      <xdr:colOff>955675</xdr:colOff>
      <xdr:row>16</xdr:row>
      <xdr:rowOff>110942</xdr:rowOff>
    </xdr:to>
    <xdr:sp macro="" textlink="">
      <xdr:nvSpPr>
        <xdr:cNvPr id="71" name="円/楕円 70"/>
        <xdr:cNvSpPr/>
      </xdr:nvSpPr>
      <xdr:spPr bwMode="auto">
        <a:xfrm>
          <a:off x="4254500" y="280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121119</xdr:rowOff>
    </xdr:from>
    <xdr:ext cx="762000" cy="259045"/>
    <xdr:sp macro="" textlink="">
      <xdr:nvSpPr>
        <xdr:cNvPr id="72" name="テキスト ボックス 71"/>
        <xdr:cNvSpPr txBox="1"/>
      </xdr:nvSpPr>
      <xdr:spPr>
        <a:xfrm>
          <a:off x="3924300" y="256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128900</xdr:rowOff>
    </xdr:from>
    <xdr:to>
      <xdr:col>3</xdr:col>
      <xdr:colOff>257175</xdr:colOff>
      <xdr:row>16</xdr:row>
      <xdr:rowOff>59050</xdr:rowOff>
    </xdr:to>
    <xdr:sp macro="" textlink="">
      <xdr:nvSpPr>
        <xdr:cNvPr id="73" name="円/楕円 72"/>
        <xdr:cNvSpPr/>
      </xdr:nvSpPr>
      <xdr:spPr bwMode="auto">
        <a:xfrm>
          <a:off x="3556000" y="27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69227</xdr:rowOff>
    </xdr:from>
    <xdr:ext cx="762000" cy="259045"/>
    <xdr:sp macro="" textlink="">
      <xdr:nvSpPr>
        <xdr:cNvPr id="74" name="テキスト ボックス 73"/>
        <xdr:cNvSpPr txBox="1"/>
      </xdr:nvSpPr>
      <xdr:spPr>
        <a:xfrm>
          <a:off x="3225800" y="251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105491</xdr:rowOff>
    </xdr:from>
    <xdr:to>
      <xdr:col>2</xdr:col>
      <xdr:colOff>692150</xdr:colOff>
      <xdr:row>16</xdr:row>
      <xdr:rowOff>35641</xdr:rowOff>
    </xdr:to>
    <xdr:sp macro="" textlink="">
      <xdr:nvSpPr>
        <xdr:cNvPr id="75" name="円/楕円 74"/>
        <xdr:cNvSpPr/>
      </xdr:nvSpPr>
      <xdr:spPr bwMode="auto">
        <a:xfrm>
          <a:off x="2857500" y="27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20418</xdr:rowOff>
    </xdr:from>
    <xdr:ext cx="762000" cy="259045"/>
    <xdr:sp macro="" textlink="">
      <xdr:nvSpPr>
        <xdr:cNvPr id="76" name="テキスト ボックス 75"/>
        <xdr:cNvSpPr txBox="1"/>
      </xdr:nvSpPr>
      <xdr:spPr>
        <a:xfrm>
          <a:off x="2527300" y="281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251881</xdr:rowOff>
    </xdr:from>
    <xdr:to>
      <xdr:col>4</xdr:col>
      <xdr:colOff>1117600</xdr:colOff>
      <xdr:row>35</xdr:row>
      <xdr:rowOff>314844</xdr:rowOff>
    </xdr:to>
    <xdr:cxnSp macro="">
      <xdr:nvCxnSpPr>
        <xdr:cNvPr id="111" name="直線コネクタ 110"/>
        <xdr:cNvCxnSpPr/>
      </xdr:nvCxnSpPr>
      <xdr:spPr bwMode="auto">
        <a:xfrm>
          <a:off x="5003800" y="6862231"/>
          <a:ext cx="647700" cy="62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151885</xdr:rowOff>
    </xdr:from>
    <xdr:to>
      <xdr:col>4</xdr:col>
      <xdr:colOff>469900</xdr:colOff>
      <xdr:row>35</xdr:row>
      <xdr:rowOff>251881</xdr:rowOff>
    </xdr:to>
    <xdr:cxnSp macro="">
      <xdr:nvCxnSpPr>
        <xdr:cNvPr id="114" name="直線コネクタ 113"/>
        <xdr:cNvCxnSpPr/>
      </xdr:nvCxnSpPr>
      <xdr:spPr bwMode="auto">
        <a:xfrm>
          <a:off x="4305300" y="6762235"/>
          <a:ext cx="698500" cy="99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151885</xdr:rowOff>
    </xdr:from>
    <xdr:to>
      <xdr:col>3</xdr:col>
      <xdr:colOff>904875</xdr:colOff>
      <xdr:row>35</xdr:row>
      <xdr:rowOff>252338</xdr:rowOff>
    </xdr:to>
    <xdr:cxnSp macro="">
      <xdr:nvCxnSpPr>
        <xdr:cNvPr id="117" name="直線コネクタ 116"/>
        <xdr:cNvCxnSpPr/>
      </xdr:nvCxnSpPr>
      <xdr:spPr bwMode="auto">
        <a:xfrm flipV="1">
          <a:off x="3606800" y="6762235"/>
          <a:ext cx="698500" cy="10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325817</xdr:rowOff>
    </xdr:from>
    <xdr:to>
      <xdr:col>3</xdr:col>
      <xdr:colOff>206375</xdr:colOff>
      <xdr:row>35</xdr:row>
      <xdr:rowOff>252338</xdr:rowOff>
    </xdr:to>
    <xdr:cxnSp macro="">
      <xdr:nvCxnSpPr>
        <xdr:cNvPr id="120" name="直線コネクタ 119"/>
        <xdr:cNvCxnSpPr/>
      </xdr:nvCxnSpPr>
      <xdr:spPr bwMode="auto">
        <a:xfrm>
          <a:off x="2908300" y="6593267"/>
          <a:ext cx="698500" cy="2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264044</xdr:rowOff>
    </xdr:from>
    <xdr:to>
      <xdr:col>5</xdr:col>
      <xdr:colOff>34925</xdr:colOff>
      <xdr:row>36</xdr:row>
      <xdr:rowOff>22744</xdr:rowOff>
    </xdr:to>
    <xdr:sp macro="" textlink="">
      <xdr:nvSpPr>
        <xdr:cNvPr id="130" name="円/楕円 129"/>
        <xdr:cNvSpPr/>
      </xdr:nvSpPr>
      <xdr:spPr bwMode="auto">
        <a:xfrm>
          <a:off x="5600700" y="687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109121</xdr:rowOff>
    </xdr:from>
    <xdr:ext cx="762000" cy="259045"/>
    <xdr:sp macro="" textlink="">
      <xdr:nvSpPr>
        <xdr:cNvPr id="131" name="人口1人当たり決算額の推移該当値テキスト445"/>
        <xdr:cNvSpPr txBox="1"/>
      </xdr:nvSpPr>
      <xdr:spPr>
        <a:xfrm>
          <a:off x="5740400" y="671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201081</xdr:rowOff>
    </xdr:from>
    <xdr:to>
      <xdr:col>4</xdr:col>
      <xdr:colOff>520700</xdr:colOff>
      <xdr:row>35</xdr:row>
      <xdr:rowOff>302681</xdr:rowOff>
    </xdr:to>
    <xdr:sp macro="" textlink="">
      <xdr:nvSpPr>
        <xdr:cNvPr id="132" name="円/楕円 131"/>
        <xdr:cNvSpPr/>
      </xdr:nvSpPr>
      <xdr:spPr bwMode="auto">
        <a:xfrm>
          <a:off x="4953000" y="681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312858</xdr:rowOff>
    </xdr:from>
    <xdr:ext cx="736600" cy="259045"/>
    <xdr:sp macro="" textlink="">
      <xdr:nvSpPr>
        <xdr:cNvPr id="133" name="テキスト ボックス 132"/>
        <xdr:cNvSpPr txBox="1"/>
      </xdr:nvSpPr>
      <xdr:spPr>
        <a:xfrm>
          <a:off x="4622800" y="658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101085</xdr:rowOff>
    </xdr:from>
    <xdr:to>
      <xdr:col>3</xdr:col>
      <xdr:colOff>955675</xdr:colOff>
      <xdr:row>35</xdr:row>
      <xdr:rowOff>202685</xdr:rowOff>
    </xdr:to>
    <xdr:sp macro="" textlink="">
      <xdr:nvSpPr>
        <xdr:cNvPr id="134" name="円/楕円 133"/>
        <xdr:cNvSpPr/>
      </xdr:nvSpPr>
      <xdr:spPr bwMode="auto">
        <a:xfrm>
          <a:off x="4254500" y="671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212862</xdr:rowOff>
    </xdr:from>
    <xdr:ext cx="762000" cy="259045"/>
    <xdr:sp macro="" textlink="">
      <xdr:nvSpPr>
        <xdr:cNvPr id="135" name="テキスト ボックス 134"/>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201538</xdr:rowOff>
    </xdr:from>
    <xdr:to>
      <xdr:col>3</xdr:col>
      <xdr:colOff>257175</xdr:colOff>
      <xdr:row>35</xdr:row>
      <xdr:rowOff>303138</xdr:rowOff>
    </xdr:to>
    <xdr:sp macro="" textlink="">
      <xdr:nvSpPr>
        <xdr:cNvPr id="136" name="円/楕円 135"/>
        <xdr:cNvSpPr/>
      </xdr:nvSpPr>
      <xdr:spPr bwMode="auto">
        <a:xfrm>
          <a:off x="3556000" y="681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313315</xdr:rowOff>
    </xdr:from>
    <xdr:ext cx="762000" cy="259045"/>
    <xdr:sp macro="" textlink="">
      <xdr:nvSpPr>
        <xdr:cNvPr id="137" name="テキスト ボックス 136"/>
        <xdr:cNvSpPr txBox="1"/>
      </xdr:nvSpPr>
      <xdr:spPr>
        <a:xfrm>
          <a:off x="3225800" y="658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275017</xdr:rowOff>
    </xdr:from>
    <xdr:to>
      <xdr:col>2</xdr:col>
      <xdr:colOff>692150</xdr:colOff>
      <xdr:row>35</xdr:row>
      <xdr:rowOff>33717</xdr:rowOff>
    </xdr:to>
    <xdr:sp macro="" textlink="">
      <xdr:nvSpPr>
        <xdr:cNvPr id="138" name="円/楕円 137"/>
        <xdr:cNvSpPr/>
      </xdr:nvSpPr>
      <xdr:spPr bwMode="auto">
        <a:xfrm>
          <a:off x="2857500" y="654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43894</xdr:rowOff>
    </xdr:from>
    <xdr:ext cx="762000" cy="259045"/>
    <xdr:sp macro="" textlink="">
      <xdr:nvSpPr>
        <xdr:cNvPr id="139" name="テキスト ボックス 138"/>
        <xdr:cNvSpPr txBox="1"/>
      </xdr:nvSpPr>
      <xdr:spPr>
        <a:xfrm>
          <a:off x="2527300" y="631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財政調整基金の残高及び実質収支額については、毎年度、ほぼ同水準で推移している。</a:t>
          </a:r>
          <a:endParaRPr lang="ja-JP" altLang="ja-JP" sz="1400">
            <a:effectLst/>
          </a:endParaRPr>
        </a:p>
        <a:p>
          <a:r>
            <a:rPr kumimoji="1" lang="ja-JP" altLang="ja-JP" sz="1400">
              <a:solidFill>
                <a:schemeClr val="dk1"/>
              </a:solidFill>
              <a:effectLst/>
              <a:latin typeface="+mn-lt"/>
              <a:ea typeface="+mn-ea"/>
              <a:cs typeface="+mn-cs"/>
            </a:rPr>
            <a:t>　実質単年度収支については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年度に公債費の繰上償還を行わなかったため、繰上償還金が皆減し、</a:t>
          </a:r>
          <a:r>
            <a:rPr kumimoji="1" lang="en-US" altLang="ja-JP" sz="1400">
              <a:solidFill>
                <a:schemeClr val="dk1"/>
              </a:solidFill>
              <a:effectLst/>
              <a:latin typeface="+mn-lt"/>
              <a:ea typeface="+mn-ea"/>
              <a:cs typeface="+mn-cs"/>
            </a:rPr>
            <a:t>1.87</a:t>
          </a:r>
          <a:r>
            <a:rPr kumimoji="1" lang="ja-JP" altLang="en-US" sz="1400">
              <a:solidFill>
                <a:schemeClr val="dk1"/>
              </a:solidFill>
              <a:effectLst/>
              <a:latin typeface="+mn-lt"/>
              <a:ea typeface="+mn-ea"/>
              <a:cs typeface="+mn-cs"/>
            </a:rPr>
            <a:t>ポイントの減となった。</a:t>
          </a:r>
          <a:endParaRPr kumimoji="1" lang="en-US" altLang="ja-JP" sz="14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一般会計及び全ての特別会計において赤字は発生していない。</a:t>
          </a:r>
          <a:endParaRPr lang="ja-JP" altLang="ja-JP" sz="1400">
            <a:effectLst/>
          </a:endParaRPr>
        </a:p>
        <a:p>
          <a:r>
            <a:rPr kumimoji="1" lang="ja-JP" altLang="ja-JP" sz="1400">
              <a:solidFill>
                <a:schemeClr val="dk1"/>
              </a:solidFill>
              <a:effectLst/>
              <a:latin typeface="+mn-lt"/>
              <a:ea typeface="+mn-ea"/>
              <a:cs typeface="+mn-cs"/>
            </a:rPr>
            <a:t>　標準財政規模比については、水道事業会計を除く会計が例年同水準であるのに対し、水道事業会計は年々増加傾向にある。</a:t>
          </a:r>
          <a:endParaRPr lang="ja-JP" altLang="ja-JP" sz="1400">
            <a:effectLst/>
          </a:endParaRPr>
        </a:p>
        <a:p>
          <a:r>
            <a:rPr kumimoji="1" lang="ja-JP" altLang="ja-JP" sz="1400">
              <a:solidFill>
                <a:schemeClr val="dk1"/>
              </a:solidFill>
              <a:effectLst/>
              <a:latin typeface="+mn-lt"/>
              <a:ea typeface="+mn-ea"/>
              <a:cs typeface="+mn-cs"/>
            </a:rPr>
            <a:t>　この要因としては、水道会計余剰額の増加が挙げられる。平成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年度も、前年度に比べ、流動負債が対前年度比</a:t>
          </a:r>
          <a:r>
            <a:rPr kumimoji="1" lang="en-US" altLang="ja-JP" sz="1400">
              <a:solidFill>
                <a:schemeClr val="dk1"/>
              </a:solidFill>
              <a:effectLst/>
              <a:latin typeface="+mn-lt"/>
              <a:ea typeface="+mn-ea"/>
              <a:cs typeface="+mn-cs"/>
            </a:rPr>
            <a:t>10,354</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控除企業債、引当金を除く）したのに対し、</a:t>
          </a:r>
          <a:r>
            <a:rPr kumimoji="1" lang="ja-JP" altLang="ja-JP" sz="1400">
              <a:solidFill>
                <a:schemeClr val="dk1"/>
              </a:solidFill>
              <a:effectLst/>
              <a:latin typeface="+mn-lt"/>
              <a:ea typeface="+mn-ea"/>
              <a:cs typeface="+mn-cs"/>
            </a:rPr>
            <a:t>流動資産が</a:t>
          </a:r>
          <a:r>
            <a:rPr kumimoji="1" lang="en-US" altLang="ja-JP" sz="1400">
              <a:solidFill>
                <a:schemeClr val="dk1"/>
              </a:solidFill>
              <a:effectLst/>
              <a:latin typeface="+mn-lt"/>
              <a:ea typeface="+mn-ea"/>
              <a:cs typeface="+mn-cs"/>
            </a:rPr>
            <a:t>416,882</a:t>
          </a:r>
          <a:r>
            <a:rPr kumimoji="1" lang="ja-JP" altLang="en-US" sz="1400">
              <a:solidFill>
                <a:schemeClr val="dk1"/>
              </a:solidFill>
              <a:effectLst/>
              <a:latin typeface="+mn-lt"/>
              <a:ea typeface="+mn-ea"/>
              <a:cs typeface="+mn-cs"/>
            </a:rPr>
            <a:t>千円</a:t>
          </a:r>
          <a:r>
            <a:rPr kumimoji="1" lang="ja-JP" altLang="ja-JP" sz="1400">
              <a:solidFill>
                <a:schemeClr val="dk1"/>
              </a:solidFill>
              <a:effectLst/>
              <a:latin typeface="+mn-lt"/>
              <a:ea typeface="+mn-ea"/>
              <a:cs typeface="+mn-cs"/>
            </a:rPr>
            <a:t>増加（貸倒引当金を除く</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しており、余剰額が増加している。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実質公債費比率の分子の減（対前年度比</a:t>
          </a:r>
          <a:r>
            <a:rPr kumimoji="1" lang="en-US" altLang="ja-JP" sz="1400">
              <a:solidFill>
                <a:schemeClr val="dk1"/>
              </a:solidFill>
              <a:effectLst/>
              <a:latin typeface="+mn-lt"/>
              <a:ea typeface="+mn-ea"/>
              <a:cs typeface="+mn-cs"/>
            </a:rPr>
            <a:t>341</a:t>
          </a:r>
          <a:r>
            <a:rPr kumimoji="1" lang="ja-JP" altLang="ja-JP" sz="1400">
              <a:solidFill>
                <a:schemeClr val="dk1"/>
              </a:solidFill>
              <a:effectLst/>
              <a:latin typeface="+mn-lt"/>
              <a:ea typeface="+mn-ea"/>
              <a:cs typeface="+mn-cs"/>
            </a:rPr>
            <a:t>百万円減）の主な要因としては、元利償還金の減額（対前年度比</a:t>
          </a:r>
          <a:r>
            <a:rPr kumimoji="1" lang="en-US" altLang="ja-JP" sz="1400">
              <a:solidFill>
                <a:schemeClr val="dk1"/>
              </a:solidFill>
              <a:effectLst/>
              <a:latin typeface="+mn-lt"/>
              <a:ea typeface="+mn-ea"/>
              <a:cs typeface="+mn-cs"/>
            </a:rPr>
            <a:t>71</a:t>
          </a:r>
          <a:r>
            <a:rPr kumimoji="1" lang="ja-JP" altLang="ja-JP" sz="1400">
              <a:solidFill>
                <a:schemeClr val="dk1"/>
              </a:solidFill>
              <a:effectLst/>
              <a:latin typeface="+mn-lt"/>
              <a:ea typeface="+mn-ea"/>
              <a:cs typeface="+mn-cs"/>
            </a:rPr>
            <a:t>百万円減）</a:t>
          </a:r>
          <a:r>
            <a:rPr kumimoji="1" lang="ja-JP" altLang="en-US" sz="1400">
              <a:solidFill>
                <a:schemeClr val="dk1"/>
              </a:solidFill>
              <a:effectLst/>
              <a:latin typeface="+mn-lt"/>
              <a:ea typeface="+mn-ea"/>
              <a:cs typeface="+mn-cs"/>
            </a:rPr>
            <a:t>及び算入公債費等の増額（対前年度比</a:t>
          </a:r>
          <a:r>
            <a:rPr kumimoji="1" lang="en-US" altLang="ja-JP" sz="1400">
              <a:solidFill>
                <a:schemeClr val="dk1"/>
              </a:solidFill>
              <a:effectLst/>
              <a:latin typeface="+mn-lt"/>
              <a:ea typeface="+mn-ea"/>
              <a:cs typeface="+mn-cs"/>
            </a:rPr>
            <a:t>268</a:t>
          </a:r>
          <a:r>
            <a:rPr kumimoji="1" lang="ja-JP" altLang="en-US" sz="1400">
              <a:solidFill>
                <a:schemeClr val="dk1"/>
              </a:solidFill>
              <a:effectLst/>
              <a:latin typeface="+mn-lt"/>
              <a:ea typeface="+mn-ea"/>
              <a:cs typeface="+mn-cs"/>
            </a:rPr>
            <a:t>百万円増）</a:t>
          </a:r>
          <a:r>
            <a:rPr kumimoji="1" lang="ja-JP" altLang="ja-JP" sz="1400">
              <a:solidFill>
                <a:schemeClr val="dk1"/>
              </a:solidFill>
              <a:effectLst/>
              <a:latin typeface="+mn-lt"/>
              <a:ea typeface="+mn-ea"/>
              <a:cs typeface="+mn-cs"/>
            </a:rPr>
            <a:t>が挙げられる。</a:t>
          </a:r>
          <a:endParaRPr lang="ja-JP" altLang="ja-JP" sz="1400">
            <a:effectLst/>
          </a:endParaRPr>
        </a:p>
        <a:p>
          <a:r>
            <a:rPr kumimoji="1" lang="ja-JP" altLang="ja-JP" sz="1400">
              <a:solidFill>
                <a:schemeClr val="dk1"/>
              </a:solidFill>
              <a:effectLst/>
              <a:latin typeface="+mn-lt"/>
              <a:ea typeface="+mn-ea"/>
              <a:cs typeface="+mn-cs"/>
            </a:rPr>
            <a:t>　今後も、計画的な償還を推進するとともに、新規発行市債の抑制を図る。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将来負担比率の分子の減（対前年度比</a:t>
          </a:r>
          <a:r>
            <a:rPr kumimoji="1" lang="en-US" altLang="ja-JP" sz="1400">
              <a:solidFill>
                <a:sysClr val="windowText" lastClr="000000"/>
              </a:solidFill>
              <a:effectLst/>
              <a:latin typeface="+mn-lt"/>
              <a:ea typeface="+mn-ea"/>
              <a:cs typeface="+mn-cs"/>
            </a:rPr>
            <a:t>1,213</a:t>
          </a:r>
          <a:r>
            <a:rPr kumimoji="1" lang="ja-JP" altLang="ja-JP" sz="1400">
              <a:solidFill>
                <a:schemeClr val="dk1"/>
              </a:solidFill>
              <a:effectLst/>
              <a:latin typeface="+mn-lt"/>
              <a:ea typeface="+mn-ea"/>
              <a:cs typeface="+mn-cs"/>
            </a:rPr>
            <a:t>百万円減）の主な要因としては、</a:t>
          </a:r>
          <a:r>
            <a:rPr kumimoji="1" lang="ja-JP" altLang="en-US" sz="1400">
              <a:solidFill>
                <a:schemeClr val="dk1"/>
              </a:solidFill>
              <a:effectLst/>
              <a:latin typeface="+mn-lt"/>
              <a:ea typeface="+mn-ea"/>
              <a:cs typeface="+mn-cs"/>
            </a:rPr>
            <a:t>退職手当負担見込額</a:t>
          </a:r>
          <a:r>
            <a:rPr kumimoji="1" lang="ja-JP" altLang="ja-JP" sz="1400">
              <a:solidFill>
                <a:schemeClr val="dk1"/>
              </a:solidFill>
              <a:effectLst/>
              <a:latin typeface="+mn-lt"/>
              <a:ea typeface="+mn-ea"/>
              <a:cs typeface="+mn-cs"/>
            </a:rPr>
            <a:t>の減（対前年度比</a:t>
          </a:r>
          <a:r>
            <a:rPr kumimoji="1" lang="en-US" altLang="ja-JP" sz="1400">
              <a:solidFill>
                <a:sysClr val="windowText" lastClr="000000"/>
              </a:solidFill>
              <a:effectLst/>
              <a:latin typeface="+mn-lt"/>
              <a:ea typeface="+mn-ea"/>
              <a:cs typeface="+mn-cs"/>
            </a:rPr>
            <a:t>1,027</a:t>
          </a:r>
          <a:r>
            <a:rPr kumimoji="1" lang="ja-JP" altLang="ja-JP" sz="1400">
              <a:solidFill>
                <a:schemeClr val="dk1"/>
              </a:solidFill>
              <a:effectLst/>
              <a:latin typeface="+mn-lt"/>
              <a:ea typeface="+mn-ea"/>
              <a:cs typeface="+mn-cs"/>
            </a:rPr>
            <a:t>百万円減）に加え、充当可能基金の増（対前年度比</a:t>
          </a:r>
          <a:r>
            <a:rPr kumimoji="1" lang="en-US" altLang="ja-JP" sz="1400">
              <a:solidFill>
                <a:sysClr val="windowText" lastClr="000000"/>
              </a:solidFill>
              <a:effectLst/>
              <a:latin typeface="+mn-lt"/>
              <a:ea typeface="+mn-ea"/>
              <a:cs typeface="+mn-cs"/>
            </a:rPr>
            <a:t>1,742</a:t>
          </a:r>
          <a:r>
            <a:rPr kumimoji="1" lang="ja-JP" altLang="ja-JP" sz="1400">
              <a:solidFill>
                <a:sysClr val="windowText" lastClr="000000"/>
              </a:solidFill>
              <a:effectLst/>
              <a:latin typeface="+mn-lt"/>
              <a:ea typeface="+mn-ea"/>
              <a:cs typeface="+mn-cs"/>
            </a:rPr>
            <a:t>百</a:t>
          </a:r>
          <a:r>
            <a:rPr kumimoji="1" lang="ja-JP" altLang="ja-JP" sz="1400">
              <a:solidFill>
                <a:schemeClr val="dk1"/>
              </a:solidFill>
              <a:effectLst/>
              <a:latin typeface="+mn-lt"/>
              <a:ea typeface="+mn-ea"/>
              <a:cs typeface="+mn-cs"/>
            </a:rPr>
            <a:t>万円増）が挙げられる。充当可能基金は、</a:t>
          </a:r>
          <a:r>
            <a:rPr lang="ja-JP" altLang="en-US" sz="1400"/>
            <a:t>合併に伴う地方交付税の額の算定の特例の段階的な縮減措置等による急激な歳入不足を補填するための必要な財源として新設した合併算定替逓減対策基金への積み立て及び</a:t>
          </a:r>
          <a:r>
            <a:rPr kumimoji="1" lang="ja-JP" altLang="ja-JP" sz="1400">
              <a:solidFill>
                <a:schemeClr val="dk1"/>
              </a:solidFill>
              <a:effectLst/>
              <a:latin typeface="+mn-lt"/>
              <a:ea typeface="+mn-ea"/>
              <a:cs typeface="+mn-cs"/>
            </a:rPr>
            <a:t>公共施設整備等基金を増額したことによる増である。</a:t>
          </a:r>
          <a:endParaRPr lang="ja-JP" altLang="ja-JP" sz="1400">
            <a:effectLst/>
          </a:endParaRPr>
        </a:p>
        <a:p>
          <a:r>
            <a:rPr kumimoji="1" lang="ja-JP" altLang="ja-JP" sz="1400">
              <a:solidFill>
                <a:schemeClr val="dk1"/>
              </a:solidFill>
              <a:effectLst/>
              <a:latin typeface="+mn-lt"/>
              <a:ea typeface="+mn-ea"/>
              <a:cs typeface="+mn-cs"/>
            </a:rPr>
            <a:t>　また、基準財政需要額算入見込額は、合併特例債等の普通交付税算入率の高い地方債の割合が増加しているため、増加傾向にある。</a:t>
          </a:r>
          <a:endParaRPr lang="ja-JP" altLang="ja-JP" sz="1400">
            <a:effectLst/>
          </a:endParaRPr>
        </a:p>
        <a:p>
          <a:r>
            <a:rPr kumimoji="1" lang="ja-JP" altLang="ja-JP" sz="1400">
              <a:solidFill>
                <a:schemeClr val="dk1"/>
              </a:solidFill>
              <a:effectLst/>
              <a:latin typeface="+mn-lt"/>
              <a:ea typeface="+mn-ea"/>
              <a:cs typeface="+mn-cs"/>
            </a:rPr>
            <a:t>　今後も、合併算定替終了に伴う財源不足を補うため、計画的な基金積立を行う等、健全な財政運営に努める。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80765492</v>
      </c>
      <c r="BO4" s="379"/>
      <c r="BP4" s="379"/>
      <c r="BQ4" s="379"/>
      <c r="BR4" s="379"/>
      <c r="BS4" s="379"/>
      <c r="BT4" s="379"/>
      <c r="BU4" s="380"/>
      <c r="BV4" s="378">
        <v>78947279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79096734</v>
      </c>
      <c r="BO5" s="384"/>
      <c r="BP5" s="384"/>
      <c r="BQ5" s="384"/>
      <c r="BR5" s="384"/>
      <c r="BS5" s="384"/>
      <c r="BT5" s="384"/>
      <c r="BU5" s="385"/>
      <c r="BV5" s="383">
        <v>77357103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1668758</v>
      </c>
      <c r="BO6" s="384"/>
      <c r="BP6" s="384"/>
      <c r="BQ6" s="384"/>
      <c r="BR6" s="384"/>
      <c r="BS6" s="384"/>
      <c r="BT6" s="384"/>
      <c r="BU6" s="385"/>
      <c r="BV6" s="383">
        <v>1590176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405499</v>
      </c>
      <c r="BO7" s="384"/>
      <c r="BP7" s="384"/>
      <c r="BQ7" s="384"/>
      <c r="BR7" s="384"/>
      <c r="BS7" s="384"/>
      <c r="BT7" s="384"/>
      <c r="BU7" s="385"/>
      <c r="BV7" s="383">
        <v>340826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42029668</v>
      </c>
      <c r="CU7" s="384"/>
      <c r="CV7" s="384"/>
      <c r="CW7" s="384"/>
      <c r="CX7" s="384"/>
      <c r="CY7" s="384"/>
      <c r="CZ7" s="384"/>
      <c r="DA7" s="385"/>
      <c r="DB7" s="383">
        <v>42363818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1263259</v>
      </c>
      <c r="BO8" s="384"/>
      <c r="BP8" s="384"/>
      <c r="BQ8" s="384"/>
      <c r="BR8" s="384"/>
      <c r="BS8" s="384"/>
      <c r="BT8" s="384"/>
      <c r="BU8" s="385"/>
      <c r="BV8" s="383">
        <v>1249350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v>
      </c>
      <c r="CU8" s="493"/>
      <c r="CV8" s="493"/>
      <c r="CW8" s="493"/>
      <c r="CX8" s="493"/>
      <c r="CY8" s="493"/>
      <c r="CZ8" s="493"/>
      <c r="DA8" s="494"/>
      <c r="DB8" s="492">
        <v>0.48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169602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13909</v>
      </c>
      <c r="BO9" s="384"/>
      <c r="BP9" s="384"/>
      <c r="BQ9" s="384"/>
      <c r="BR9" s="384"/>
      <c r="BS9" s="384"/>
      <c r="BT9" s="384"/>
      <c r="BU9" s="385"/>
      <c r="BV9" s="383">
        <v>10701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18.2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170955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627507</v>
      </c>
      <c r="BO10" s="384"/>
      <c r="BP10" s="384"/>
      <c r="BQ10" s="384"/>
      <c r="BR10" s="384"/>
      <c r="BS10" s="384"/>
      <c r="BT10" s="384"/>
      <c r="BU10" s="385"/>
      <c r="BV10" s="383">
        <v>620584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796296</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169461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627507</v>
      </c>
      <c r="BO12" s="384"/>
      <c r="BP12" s="384"/>
      <c r="BQ12" s="384"/>
      <c r="BR12" s="384"/>
      <c r="BS12" s="384"/>
      <c r="BT12" s="384"/>
      <c r="BU12" s="385"/>
      <c r="BV12" s="383">
        <v>620584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168607</v>
      </c>
      <c r="S13" s="485"/>
      <c r="T13" s="485"/>
      <c r="U13" s="485"/>
      <c r="V13" s="486"/>
      <c r="W13" s="472" t="s">
        <v>124</v>
      </c>
      <c r="X13" s="396"/>
      <c r="Y13" s="396"/>
      <c r="Z13" s="396"/>
      <c r="AA13" s="396"/>
      <c r="AB13" s="397"/>
      <c r="AC13" s="359">
        <v>8016</v>
      </c>
      <c r="AD13" s="360"/>
      <c r="AE13" s="360"/>
      <c r="AF13" s="360"/>
      <c r="AG13" s="361"/>
      <c r="AH13" s="359">
        <v>9715</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13909</v>
      </c>
      <c r="BO13" s="384"/>
      <c r="BP13" s="384"/>
      <c r="BQ13" s="384"/>
      <c r="BR13" s="384"/>
      <c r="BS13" s="384"/>
      <c r="BT13" s="384"/>
      <c r="BU13" s="385"/>
      <c r="BV13" s="383">
        <v>806997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6.6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170547</v>
      </c>
      <c r="S14" s="485"/>
      <c r="T14" s="485"/>
      <c r="U14" s="485"/>
      <c r="V14" s="486"/>
      <c r="W14" s="487"/>
      <c r="X14" s="399"/>
      <c r="Y14" s="399"/>
      <c r="Z14" s="399"/>
      <c r="AA14" s="399"/>
      <c r="AB14" s="400"/>
      <c r="AC14" s="477">
        <v>10.4</v>
      </c>
      <c r="AD14" s="478"/>
      <c r="AE14" s="478"/>
      <c r="AF14" s="478"/>
      <c r="AG14" s="479"/>
      <c r="AH14" s="477">
        <v>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169723</v>
      </c>
      <c r="S15" s="485"/>
      <c r="T15" s="485"/>
      <c r="U15" s="485"/>
      <c r="V15" s="486"/>
      <c r="W15" s="472" t="s">
        <v>130</v>
      </c>
      <c r="X15" s="396"/>
      <c r="Y15" s="396"/>
      <c r="Z15" s="396"/>
      <c r="AA15" s="396"/>
      <c r="AB15" s="397"/>
      <c r="AC15" s="359">
        <v>19137</v>
      </c>
      <c r="AD15" s="360"/>
      <c r="AE15" s="360"/>
      <c r="AF15" s="360"/>
      <c r="AG15" s="361"/>
      <c r="AH15" s="359">
        <v>21474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16123540</v>
      </c>
      <c r="BO15" s="379"/>
      <c r="BP15" s="379"/>
      <c r="BQ15" s="379"/>
      <c r="BR15" s="379"/>
      <c r="BS15" s="379"/>
      <c r="BT15" s="379"/>
      <c r="BU15" s="380"/>
      <c r="BV15" s="378">
        <v>15601233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24.9</v>
      </c>
      <c r="AD16" s="478"/>
      <c r="AE16" s="478"/>
      <c r="AF16" s="478"/>
      <c r="AG16" s="479"/>
      <c r="AH16" s="477">
        <v>26.4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31729595</v>
      </c>
      <c r="BO16" s="384"/>
      <c r="BP16" s="384"/>
      <c r="BQ16" s="384"/>
      <c r="BR16" s="384"/>
      <c r="BS16" s="384"/>
      <c r="BT16" s="384"/>
      <c r="BU16" s="385"/>
      <c r="BV16" s="383">
        <v>31623937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49575</v>
      </c>
      <c r="AD17" s="360"/>
      <c r="AE17" s="360"/>
      <c r="AF17" s="360"/>
      <c r="AG17" s="361"/>
      <c r="AH17" s="359">
        <v>49519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20620843</v>
      </c>
      <c r="BO17" s="384"/>
      <c r="BP17" s="384"/>
      <c r="BQ17" s="384"/>
      <c r="BR17" s="384"/>
      <c r="BS17" s="384"/>
      <c r="BT17" s="384"/>
      <c r="BU17" s="385"/>
      <c r="BV17" s="383">
        <v>20084032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653.36</v>
      </c>
      <c r="M18" s="448"/>
      <c r="N18" s="448"/>
      <c r="O18" s="448"/>
      <c r="P18" s="448"/>
      <c r="Q18" s="448"/>
      <c r="R18" s="449"/>
      <c r="S18" s="449"/>
      <c r="T18" s="449"/>
      <c r="U18" s="449"/>
      <c r="V18" s="450"/>
      <c r="W18" s="464"/>
      <c r="X18" s="465"/>
      <c r="Y18" s="465"/>
      <c r="Z18" s="465"/>
      <c r="AA18" s="465"/>
      <c r="AB18" s="473"/>
      <c r="AC18" s="347">
        <v>64.599999999999994</v>
      </c>
      <c r="AD18" s="348"/>
      <c r="AE18" s="348"/>
      <c r="AF18" s="348"/>
      <c r="AG18" s="451"/>
      <c r="AH18" s="347">
        <v>60.9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37611238</v>
      </c>
      <c r="BO18" s="384"/>
      <c r="BP18" s="384"/>
      <c r="BQ18" s="384"/>
      <c r="BR18" s="384"/>
      <c r="BS18" s="384"/>
      <c r="BT18" s="384"/>
      <c r="BU18" s="385"/>
      <c r="BV18" s="383">
        <v>37264653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48046962</v>
      </c>
      <c r="BO19" s="384"/>
      <c r="BP19" s="384"/>
      <c r="BQ19" s="384"/>
      <c r="BR19" s="384"/>
      <c r="BS19" s="384"/>
      <c r="BT19" s="384"/>
      <c r="BU19" s="385"/>
      <c r="BV19" s="383">
        <v>48617059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69856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79483471</v>
      </c>
      <c r="BO23" s="384"/>
      <c r="BP23" s="384"/>
      <c r="BQ23" s="384"/>
      <c r="BR23" s="384"/>
      <c r="BS23" s="384"/>
      <c r="BT23" s="384"/>
      <c r="BU23" s="385"/>
      <c r="BV23" s="383">
        <v>75814403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9400</v>
      </c>
      <c r="R24" s="360"/>
      <c r="S24" s="360"/>
      <c r="T24" s="360"/>
      <c r="U24" s="360"/>
      <c r="V24" s="361"/>
      <c r="W24" s="425"/>
      <c r="X24" s="416"/>
      <c r="Y24" s="417"/>
      <c r="Z24" s="356" t="s">
        <v>154</v>
      </c>
      <c r="AA24" s="357"/>
      <c r="AB24" s="357"/>
      <c r="AC24" s="357"/>
      <c r="AD24" s="357"/>
      <c r="AE24" s="357"/>
      <c r="AF24" s="357"/>
      <c r="AG24" s="358"/>
      <c r="AH24" s="359">
        <v>1231</v>
      </c>
      <c r="AI24" s="360"/>
      <c r="AJ24" s="360"/>
      <c r="AK24" s="360"/>
      <c r="AL24" s="361"/>
      <c r="AM24" s="359">
        <v>4042604</v>
      </c>
      <c r="AN24" s="360"/>
      <c r="AO24" s="360"/>
      <c r="AP24" s="360"/>
      <c r="AQ24" s="360"/>
      <c r="AR24" s="361"/>
      <c r="AS24" s="359">
        <v>3284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47942734</v>
      </c>
      <c r="BO24" s="384"/>
      <c r="BP24" s="384"/>
      <c r="BQ24" s="384"/>
      <c r="BR24" s="384"/>
      <c r="BS24" s="384"/>
      <c r="BT24" s="384"/>
      <c r="BU24" s="385"/>
      <c r="BV24" s="383">
        <v>48732595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7150</v>
      </c>
      <c r="R25" s="360"/>
      <c r="S25" s="360"/>
      <c r="T25" s="360"/>
      <c r="U25" s="360"/>
      <c r="V25" s="361"/>
      <c r="W25" s="425"/>
      <c r="X25" s="416"/>
      <c r="Y25" s="417"/>
      <c r="Z25" s="356" t="s">
        <v>157</v>
      </c>
      <c r="AA25" s="357"/>
      <c r="AB25" s="357"/>
      <c r="AC25" s="357"/>
      <c r="AD25" s="357"/>
      <c r="AE25" s="357"/>
      <c r="AF25" s="357"/>
      <c r="AG25" s="358"/>
      <c r="AH25" s="359">
        <v>177</v>
      </c>
      <c r="AI25" s="360"/>
      <c r="AJ25" s="360"/>
      <c r="AK25" s="360"/>
      <c r="AL25" s="361"/>
      <c r="AM25" s="359">
        <v>517902</v>
      </c>
      <c r="AN25" s="360"/>
      <c r="AO25" s="360"/>
      <c r="AP25" s="360"/>
      <c r="AQ25" s="360"/>
      <c r="AR25" s="361"/>
      <c r="AS25" s="359">
        <v>2926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10644068</v>
      </c>
      <c r="BO25" s="379"/>
      <c r="BP25" s="379"/>
      <c r="BQ25" s="379"/>
      <c r="BR25" s="379"/>
      <c r="BS25" s="379"/>
      <c r="BT25" s="379"/>
      <c r="BU25" s="380"/>
      <c r="BV25" s="378">
        <v>12981479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6750</v>
      </c>
      <c r="R26" s="360"/>
      <c r="S26" s="360"/>
      <c r="T26" s="360"/>
      <c r="U26" s="360"/>
      <c r="V26" s="361"/>
      <c r="W26" s="425"/>
      <c r="X26" s="416"/>
      <c r="Y26" s="417"/>
      <c r="Z26" s="356" t="s">
        <v>160</v>
      </c>
      <c r="AA26" s="438"/>
      <c r="AB26" s="438"/>
      <c r="AC26" s="438"/>
      <c r="AD26" s="438"/>
      <c r="AE26" s="438"/>
      <c r="AF26" s="438"/>
      <c r="AG26" s="439"/>
      <c r="AH26" s="359">
        <v>69</v>
      </c>
      <c r="AI26" s="360"/>
      <c r="AJ26" s="360"/>
      <c r="AK26" s="360"/>
      <c r="AL26" s="361"/>
      <c r="AM26" s="359">
        <v>231702</v>
      </c>
      <c r="AN26" s="360"/>
      <c r="AO26" s="360"/>
      <c r="AP26" s="360"/>
      <c r="AQ26" s="360"/>
      <c r="AR26" s="361"/>
      <c r="AS26" s="359">
        <v>3358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5000</v>
      </c>
      <c r="R27" s="360"/>
      <c r="S27" s="360"/>
      <c r="T27" s="360"/>
      <c r="U27" s="360"/>
      <c r="V27" s="361"/>
      <c r="W27" s="425"/>
      <c r="X27" s="416"/>
      <c r="Y27" s="417"/>
      <c r="Z27" s="356" t="s">
        <v>163</v>
      </c>
      <c r="AA27" s="357"/>
      <c r="AB27" s="357"/>
      <c r="AC27" s="357"/>
      <c r="AD27" s="357"/>
      <c r="AE27" s="357"/>
      <c r="AF27" s="357"/>
      <c r="AG27" s="358"/>
      <c r="AH27" s="359">
        <v>13</v>
      </c>
      <c r="AI27" s="360"/>
      <c r="AJ27" s="360"/>
      <c r="AK27" s="360"/>
      <c r="AL27" s="361"/>
      <c r="AM27" s="359">
        <v>50258</v>
      </c>
      <c r="AN27" s="360"/>
      <c r="AO27" s="360"/>
      <c r="AP27" s="360"/>
      <c r="AQ27" s="360"/>
      <c r="AR27" s="361"/>
      <c r="AS27" s="359">
        <v>3866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1741097</v>
      </c>
      <c r="BO27" s="387"/>
      <c r="BP27" s="387"/>
      <c r="BQ27" s="387"/>
      <c r="BR27" s="387"/>
      <c r="BS27" s="387"/>
      <c r="BT27" s="387"/>
      <c r="BU27" s="388"/>
      <c r="BV27" s="386">
        <v>1741097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4200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3781984</v>
      </c>
      <c r="BO28" s="379"/>
      <c r="BP28" s="379"/>
      <c r="BQ28" s="379"/>
      <c r="BR28" s="379"/>
      <c r="BS28" s="379"/>
      <c r="BT28" s="379"/>
      <c r="BU28" s="380"/>
      <c r="BV28" s="378">
        <v>3781984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27</v>
      </c>
      <c r="M29" s="360"/>
      <c r="N29" s="360"/>
      <c r="O29" s="360"/>
      <c r="P29" s="361"/>
      <c r="Q29" s="359">
        <v>4000</v>
      </c>
      <c r="R29" s="360"/>
      <c r="S29" s="360"/>
      <c r="T29" s="360"/>
      <c r="U29" s="360"/>
      <c r="V29" s="361"/>
      <c r="W29" s="426"/>
      <c r="X29" s="427"/>
      <c r="Y29" s="428"/>
      <c r="Z29" s="356" t="s">
        <v>170</v>
      </c>
      <c r="AA29" s="357"/>
      <c r="AB29" s="357"/>
      <c r="AC29" s="357"/>
      <c r="AD29" s="357"/>
      <c r="AE29" s="357"/>
      <c r="AF29" s="357"/>
      <c r="AG29" s="358"/>
      <c r="AH29" s="359">
        <v>1244</v>
      </c>
      <c r="AI29" s="360"/>
      <c r="AJ29" s="360"/>
      <c r="AK29" s="360"/>
      <c r="AL29" s="361"/>
      <c r="AM29" s="359">
        <v>4092862</v>
      </c>
      <c r="AN29" s="360"/>
      <c r="AO29" s="360"/>
      <c r="AP29" s="360"/>
      <c r="AQ29" s="360"/>
      <c r="AR29" s="361"/>
      <c r="AS29" s="359">
        <v>3290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6462817</v>
      </c>
      <c r="BO29" s="384"/>
      <c r="BP29" s="384"/>
      <c r="BQ29" s="384"/>
      <c r="BR29" s="384"/>
      <c r="BS29" s="384"/>
      <c r="BT29" s="384"/>
      <c r="BU29" s="385"/>
      <c r="BV29" s="383">
        <v>6990578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20243685</v>
      </c>
      <c r="BO30" s="387"/>
      <c r="BP30" s="387"/>
      <c r="BQ30" s="387"/>
      <c r="BR30" s="387"/>
      <c r="BS30" s="387"/>
      <c r="BT30" s="387"/>
      <c r="BU30" s="388"/>
      <c r="BV30" s="386">
        <v>18102326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都城市国民健康保険特別会計（事業勘定）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都城市水道事業会計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都城市食肉センター特別会計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宮崎県市町村総合事務組合（一般会計）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都城森林組合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都城市整備墓地特別会計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都城市国民健康保険特別会計（診療施設勘定）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都城市下水道事業特別会計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宮崎県市町村総合事務組合（市町村交通災害共済事業特別会計）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都城市土地開発公社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都城市後期高齢者医療特別会計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都城市公設地方卸売市場事業特別会計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宮崎県自治会館管理組合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社会福祉法人　常陽社会福祉事業団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都城市介護保険特別会計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都城市農業集落下水道事業特別会計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宮崎県後期高齢者医療広域連合（一般会計）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財団法人　都城圏域地場産業振興センター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都城市御池簡易水道事業特別会計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宮崎県後期高齢者医療広域連合（後期高齢者医療特別会計）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財団法人　都城市文化振興財団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IF('各会計、関係団体の財政状況及び健全化判断比率'!B38="","",'各会計、関係団体の財政状況及び健全化判断比率'!B38)</f>
        <v>都城市簡易水道事業特別会計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都城まちづくり　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IF('各会計、関係団体の財政状況及び健全化判断比率'!B39="","",'各会計、関係団体の財政状況及び健全化判断比率'!B39)</f>
        <v>都城市電気事業特別会計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株式会社　レイク観音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IF('各会計、関係団体の財政状況及び健全化判断比率'!B40="","",'各会計、関係団体の財政状況及び健全化判断比率'!B40)</f>
        <v>都城市山之口総合交流活性化センター特別会計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道の駅山之口　株式会社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f t="shared" si="1"/>
        <v>16</v>
      </c>
      <c r="BF42" s="343"/>
      <c r="BG42" s="342" t="str">
        <f>IF('各会計、関係団体の財政状況及び健全化判断比率'!B41="","",'各会計、関係団体の財政状況及び健全化判断比率'!B41)</f>
        <v>都城市高城健康増進センター等管理事業特別会計</v>
      </c>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青井岳温泉　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f t="shared" si="1"/>
        <v>17</v>
      </c>
      <c r="BF43" s="343"/>
      <c r="BG43" s="342" t="str">
        <f>IF('各会計、関係団体の財政状況及び健全化判断比率'!B42="","",'各会計、関係団体の財政状況及び健全化判断比率'!B42)</f>
        <v>都城市工業用地造成事業特別会計</v>
      </c>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高崎星の郷総合産業　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78268</v>
      </c>
      <c r="J41" s="83">
        <v>76620</v>
      </c>
      <c r="K41" s="83">
        <v>75283</v>
      </c>
      <c r="L41" s="83">
        <v>75814</v>
      </c>
      <c r="M41" s="84">
        <v>79483</v>
      </c>
    </row>
    <row r="42" spans="2:13" ht="27.75" customHeight="1">
      <c r="B42" s="1171"/>
      <c r="C42" s="1172"/>
      <c r="D42" s="85"/>
      <c r="E42" s="1175" t="s">
        <v>26</v>
      </c>
      <c r="F42" s="1175"/>
      <c r="G42" s="1175"/>
      <c r="H42" s="1176"/>
      <c r="I42" s="86">
        <v>1005</v>
      </c>
      <c r="J42" s="87">
        <v>887</v>
      </c>
      <c r="K42" s="87">
        <v>766</v>
      </c>
      <c r="L42" s="87">
        <v>643</v>
      </c>
      <c r="M42" s="88">
        <v>539</v>
      </c>
    </row>
    <row r="43" spans="2:13" ht="27.75" customHeight="1">
      <c r="B43" s="1171"/>
      <c r="C43" s="1172"/>
      <c r="D43" s="85"/>
      <c r="E43" s="1175" t="s">
        <v>27</v>
      </c>
      <c r="F43" s="1175"/>
      <c r="G43" s="1175"/>
      <c r="H43" s="1176"/>
      <c r="I43" s="86">
        <v>20718</v>
      </c>
      <c r="J43" s="87">
        <v>19703</v>
      </c>
      <c r="K43" s="87">
        <v>18439</v>
      </c>
      <c r="L43" s="87">
        <v>17513</v>
      </c>
      <c r="M43" s="88">
        <v>16807</v>
      </c>
    </row>
    <row r="44" spans="2:13" ht="27.75" customHeight="1">
      <c r="B44" s="1171"/>
      <c r="C44" s="1172"/>
      <c r="D44" s="85"/>
      <c r="E44" s="1175" t="s">
        <v>28</v>
      </c>
      <c r="F44" s="1175"/>
      <c r="G44" s="1175"/>
      <c r="H44" s="1176"/>
      <c r="I44" s="86" t="s">
        <v>487</v>
      </c>
      <c r="J44" s="87" t="s">
        <v>487</v>
      </c>
      <c r="K44" s="87" t="s">
        <v>487</v>
      </c>
      <c r="L44" s="87" t="s">
        <v>487</v>
      </c>
      <c r="M44" s="88" t="s">
        <v>487</v>
      </c>
    </row>
    <row r="45" spans="2:13" ht="27.75" customHeight="1">
      <c r="B45" s="1171"/>
      <c r="C45" s="1172"/>
      <c r="D45" s="85"/>
      <c r="E45" s="1175" t="s">
        <v>29</v>
      </c>
      <c r="F45" s="1175"/>
      <c r="G45" s="1175"/>
      <c r="H45" s="1176"/>
      <c r="I45" s="86">
        <v>14094</v>
      </c>
      <c r="J45" s="87">
        <v>13747</v>
      </c>
      <c r="K45" s="87">
        <v>13636</v>
      </c>
      <c r="L45" s="87">
        <v>13071</v>
      </c>
      <c r="M45" s="88">
        <v>12044</v>
      </c>
    </row>
    <row r="46" spans="2:13" ht="27.75" customHeight="1">
      <c r="B46" s="1171"/>
      <c r="C46" s="1172"/>
      <c r="D46" s="85"/>
      <c r="E46" s="1175" t="s">
        <v>30</v>
      </c>
      <c r="F46" s="1175"/>
      <c r="G46" s="1175"/>
      <c r="H46" s="1176"/>
      <c r="I46" s="86" t="s">
        <v>487</v>
      </c>
      <c r="J46" s="87" t="s">
        <v>487</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22686</v>
      </c>
      <c r="J49" s="87">
        <v>22911</v>
      </c>
      <c r="K49" s="87">
        <v>25007</v>
      </c>
      <c r="L49" s="87">
        <v>27862</v>
      </c>
      <c r="M49" s="88">
        <v>29604</v>
      </c>
    </row>
    <row r="50" spans="2:13" ht="27.75" customHeight="1">
      <c r="B50" s="1171"/>
      <c r="C50" s="1172"/>
      <c r="D50" s="85"/>
      <c r="E50" s="1175" t="s">
        <v>35</v>
      </c>
      <c r="F50" s="1175"/>
      <c r="G50" s="1175"/>
      <c r="H50" s="1176"/>
      <c r="I50" s="86">
        <v>10295</v>
      </c>
      <c r="J50" s="87">
        <v>10430</v>
      </c>
      <c r="K50" s="87">
        <v>10210</v>
      </c>
      <c r="L50" s="87">
        <v>9830</v>
      </c>
      <c r="M50" s="88">
        <v>9631</v>
      </c>
    </row>
    <row r="51" spans="2:13" ht="27.75" customHeight="1">
      <c r="B51" s="1173"/>
      <c r="C51" s="1174"/>
      <c r="D51" s="85"/>
      <c r="E51" s="1175" t="s">
        <v>36</v>
      </c>
      <c r="F51" s="1175"/>
      <c r="G51" s="1175"/>
      <c r="H51" s="1176"/>
      <c r="I51" s="86">
        <v>67872</v>
      </c>
      <c r="J51" s="87">
        <v>65732</v>
      </c>
      <c r="K51" s="87">
        <v>69063</v>
      </c>
      <c r="L51" s="87">
        <v>69804</v>
      </c>
      <c r="M51" s="88">
        <v>71307</v>
      </c>
    </row>
    <row r="52" spans="2:13" ht="27.75" customHeight="1" thickBot="1">
      <c r="B52" s="1177" t="s">
        <v>37</v>
      </c>
      <c r="C52" s="1178"/>
      <c r="D52" s="90"/>
      <c r="E52" s="1179" t="s">
        <v>38</v>
      </c>
      <c r="F52" s="1179"/>
      <c r="G52" s="1179"/>
      <c r="H52" s="1180"/>
      <c r="I52" s="91">
        <v>13233</v>
      </c>
      <c r="J52" s="92">
        <v>11883</v>
      </c>
      <c r="K52" s="92">
        <v>3843</v>
      </c>
      <c r="L52" s="92">
        <v>-455</v>
      </c>
      <c r="M52" s="93">
        <v>-1668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51913</v>
      </c>
      <c r="E3" s="116"/>
      <c r="F3" s="117">
        <v>50804</v>
      </c>
      <c r="G3" s="118"/>
      <c r="H3" s="119"/>
    </row>
    <row r="4" spans="1:8">
      <c r="A4" s="120"/>
      <c r="B4" s="121"/>
      <c r="C4" s="122"/>
      <c r="D4" s="123">
        <v>31821</v>
      </c>
      <c r="E4" s="124"/>
      <c r="F4" s="125">
        <v>30480</v>
      </c>
      <c r="G4" s="126"/>
      <c r="H4" s="127"/>
    </row>
    <row r="5" spans="1:8">
      <c r="A5" s="108" t="s">
        <v>520</v>
      </c>
      <c r="B5" s="113"/>
      <c r="C5" s="114"/>
      <c r="D5" s="115">
        <v>45088</v>
      </c>
      <c r="E5" s="116"/>
      <c r="F5" s="117">
        <v>38606</v>
      </c>
      <c r="G5" s="118"/>
      <c r="H5" s="119"/>
    </row>
    <row r="6" spans="1:8">
      <c r="A6" s="120"/>
      <c r="B6" s="121"/>
      <c r="C6" s="122"/>
      <c r="D6" s="123">
        <v>27585</v>
      </c>
      <c r="E6" s="124"/>
      <c r="F6" s="125">
        <v>22435</v>
      </c>
      <c r="G6" s="126"/>
      <c r="H6" s="127"/>
    </row>
    <row r="7" spans="1:8">
      <c r="A7" s="108" t="s">
        <v>521</v>
      </c>
      <c r="B7" s="113"/>
      <c r="C7" s="114"/>
      <c r="D7" s="115">
        <v>42830</v>
      </c>
      <c r="E7" s="116"/>
      <c r="F7" s="117">
        <v>39425</v>
      </c>
      <c r="G7" s="118"/>
      <c r="H7" s="119"/>
    </row>
    <row r="8" spans="1:8">
      <c r="A8" s="120"/>
      <c r="B8" s="121"/>
      <c r="C8" s="122"/>
      <c r="D8" s="123">
        <v>26967</v>
      </c>
      <c r="E8" s="124"/>
      <c r="F8" s="125">
        <v>22414</v>
      </c>
      <c r="G8" s="126"/>
      <c r="H8" s="127"/>
    </row>
    <row r="9" spans="1:8">
      <c r="A9" s="108" t="s">
        <v>522</v>
      </c>
      <c r="B9" s="113"/>
      <c r="C9" s="114"/>
      <c r="D9" s="115">
        <v>88825</v>
      </c>
      <c r="E9" s="116"/>
      <c r="F9" s="117">
        <v>43141</v>
      </c>
      <c r="G9" s="118"/>
      <c r="H9" s="119"/>
    </row>
    <row r="10" spans="1:8">
      <c r="A10" s="120"/>
      <c r="B10" s="121"/>
      <c r="C10" s="122"/>
      <c r="D10" s="123">
        <v>36417</v>
      </c>
      <c r="E10" s="124"/>
      <c r="F10" s="125">
        <v>21887</v>
      </c>
      <c r="G10" s="126"/>
      <c r="H10" s="127"/>
    </row>
    <row r="11" spans="1:8">
      <c r="A11" s="108" t="s">
        <v>523</v>
      </c>
      <c r="B11" s="113"/>
      <c r="C11" s="114"/>
      <c r="D11" s="115">
        <v>91747</v>
      </c>
      <c r="E11" s="116"/>
      <c r="F11" s="117">
        <v>45117</v>
      </c>
      <c r="G11" s="118"/>
      <c r="H11" s="119"/>
    </row>
    <row r="12" spans="1:8">
      <c r="A12" s="120"/>
      <c r="B12" s="121"/>
      <c r="C12" s="128"/>
      <c r="D12" s="123">
        <v>51878</v>
      </c>
      <c r="E12" s="124"/>
      <c r="F12" s="125">
        <v>25589</v>
      </c>
      <c r="G12" s="126"/>
      <c r="H12" s="127"/>
    </row>
    <row r="13" spans="1:8">
      <c r="A13" s="108"/>
      <c r="B13" s="113"/>
      <c r="C13" s="129"/>
      <c r="D13" s="130">
        <v>64081</v>
      </c>
      <c r="E13" s="131"/>
      <c r="F13" s="132">
        <v>43419</v>
      </c>
      <c r="G13" s="133"/>
      <c r="H13" s="119"/>
    </row>
    <row r="14" spans="1:8">
      <c r="A14" s="120"/>
      <c r="B14" s="121"/>
      <c r="C14" s="122"/>
      <c r="D14" s="123">
        <v>34934</v>
      </c>
      <c r="E14" s="124"/>
      <c r="F14" s="125">
        <v>24561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2.67</v>
      </c>
      <c r="C19" s="134">
        <f>ROUND(VALUE(SUBSTITUTE(実質収支比率等に係る経年分析!G$48,"▲","-")),2)</f>
        <v>2.76</v>
      </c>
      <c r="D19" s="134">
        <f>ROUND(VALUE(SUBSTITUTE(実質収支比率等に係る経年分析!H$48,"▲","-")),2)</f>
        <v>2.95</v>
      </c>
      <c r="E19" s="134">
        <f>ROUND(VALUE(SUBSTITUTE(実質収支比率等に係る経年分析!I$48,"▲","-")),2)</f>
        <v>2.95</v>
      </c>
      <c r="F19" s="134">
        <f>ROUND(VALUE(SUBSTITUTE(実質収支比率等に係る経年分析!J$48,"▲","-")),2)</f>
        <v>3.01</v>
      </c>
    </row>
    <row r="20" spans="1:11">
      <c r="A20" s="134" t="s">
        <v>43</v>
      </c>
      <c r="B20" s="134">
        <f>ROUND(VALUE(SUBSTITUTE(実質収支比率等に係る経年分析!F$47,"▲","-")),2)</f>
        <v>8.91</v>
      </c>
      <c r="C20" s="134">
        <f>ROUND(VALUE(SUBSTITUTE(実質収支比率等に係る経年分析!G$47,"▲","-")),2)</f>
        <v>8.7799999999999994</v>
      </c>
      <c r="D20" s="134">
        <f>ROUND(VALUE(SUBSTITUTE(実質収支比率等に係る経年分析!H$47,"▲","-")),2)</f>
        <v>9.01</v>
      </c>
      <c r="E20" s="134">
        <f>ROUND(VALUE(SUBSTITUTE(実質収支比率等に係る経年分析!I$47,"▲","-")),2)</f>
        <v>8.93</v>
      </c>
      <c r="F20" s="134">
        <f>ROUND(VALUE(SUBSTITUTE(実質収支比率等に係る経年分析!J$47,"▲","-")),2)</f>
        <v>9</v>
      </c>
    </row>
    <row r="21" spans="1:11">
      <c r="A21" s="134" t="s">
        <v>44</v>
      </c>
      <c r="B21" s="134">
        <f>IF(ISNUMBER(VALUE(SUBSTITUTE(実質収支比率等に係る経年分析!F$49,"▲","-"))),ROUND(VALUE(SUBSTITUTE(実質収支比率等に係る経年分析!F$49,"▲","-")),2),NA())</f>
        <v>2.25</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2.13</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都城市整備墓地特別会計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都城市電気事業特別会計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都城市後期高齢者医療特別会計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都城市国民健康保険特別会計（事業勘定）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都城市農業集落下水道事業特別会計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都城市介護保険特別会計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v>
      </c>
    </row>
    <row r="36" spans="1:16">
      <c r="A36" s="135" t="str">
        <f>IF(連結実質赤字比率に係る赤字・黒字の構成分析!C$34="",NA(),連結実質赤字比率に係る赤字・黒字の構成分析!C$34)</f>
        <v>都城市水道事業会計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7394</v>
      </c>
      <c r="E42" s="136"/>
      <c r="F42" s="136"/>
      <c r="G42" s="136">
        <f>'実質公債費比率（分子）の構造'!L$52</f>
        <v>8505</v>
      </c>
      <c r="H42" s="136"/>
      <c r="I42" s="136"/>
      <c r="J42" s="136">
        <f>'実質公債費比率（分子）の構造'!M$52</f>
        <v>7579</v>
      </c>
      <c r="K42" s="136"/>
      <c r="L42" s="136"/>
      <c r="M42" s="136">
        <f>'実質公債費比率（分子）の構造'!N$52</f>
        <v>7704</v>
      </c>
      <c r="N42" s="136"/>
      <c r="O42" s="136"/>
      <c r="P42" s="136">
        <f>'実質公債費比率（分子）の構造'!O$52</f>
        <v>7972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136</v>
      </c>
      <c r="C44" s="136"/>
      <c r="D44" s="136"/>
      <c r="E44" s="136">
        <f>'実質公債費比率（分子）の構造'!L$50</f>
        <v>136</v>
      </c>
      <c r="F44" s="136"/>
      <c r="G44" s="136"/>
      <c r="H44" s="136">
        <f>'実質公債費比率（分子）の構造'!M$50</f>
        <v>136</v>
      </c>
      <c r="I44" s="136"/>
      <c r="J44" s="136"/>
      <c r="K44" s="136">
        <f>'実質公債費比率（分子）の構造'!N$50</f>
        <v>136</v>
      </c>
      <c r="L44" s="136"/>
      <c r="M44" s="136"/>
      <c r="N44" s="136">
        <f>'実質公債費比率（分子）の構造'!O$50</f>
        <v>136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1590</v>
      </c>
      <c r="C46" s="136"/>
      <c r="D46" s="136"/>
      <c r="E46" s="136">
        <f>'実質公債費比率（分子）の構造'!L$48</f>
        <v>1561</v>
      </c>
      <c r="F46" s="136"/>
      <c r="G46" s="136"/>
      <c r="H46" s="136">
        <f>'実質公債費比率（分子）の構造'!M$48</f>
        <v>1510</v>
      </c>
      <c r="I46" s="136"/>
      <c r="J46" s="136"/>
      <c r="K46" s="136">
        <f>'実質公債費比率（分子）の構造'!N$48</f>
        <v>1498</v>
      </c>
      <c r="L46" s="136"/>
      <c r="M46" s="136"/>
      <c r="N46" s="136">
        <f>'実質公債費比率（分子）の構造'!O$48</f>
        <v>1496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9286</v>
      </c>
      <c r="C49" s="136"/>
      <c r="D49" s="136"/>
      <c r="E49" s="136">
        <f>'実質公債費比率（分子）の構造'!L$45</f>
        <v>9008</v>
      </c>
      <c r="F49" s="136"/>
      <c r="G49" s="136"/>
      <c r="H49" s="136">
        <f>'実質公債費比率（分子）の構造'!M$45</f>
        <v>8651</v>
      </c>
      <c r="I49" s="136"/>
      <c r="J49" s="136"/>
      <c r="K49" s="136">
        <f>'実質公債費比率（分子）の構造'!N$45</f>
        <v>8274</v>
      </c>
      <c r="L49" s="136"/>
      <c r="M49" s="136"/>
      <c r="N49" s="136">
        <f>'実質公債費比率（分子）の構造'!O$45</f>
        <v>8203</v>
      </c>
      <c r="O49" s="136"/>
      <c r="P49" s="136"/>
    </row>
    <row r="50" spans="1:16">
      <c r="A50" s="136" t="s">
        <v>59</v>
      </c>
      <c r="B50" s="136" t="e">
        <f>NA()</f>
        <v>#N/A</v>
      </c>
      <c r="C50" s="136">
        <f>IF(ISNUMBER('実質公債費比率（分子）の構造'!K$53),'実質公債費比率（分子）の構造'!K$53,NA())</f>
        <v>3618</v>
      </c>
      <c r="D50" s="136" t="e">
        <f>NA()</f>
        <v>#N/A</v>
      </c>
      <c r="E50" s="136" t="e">
        <f>NA()</f>
        <v>#N/A</v>
      </c>
      <c r="F50" s="136">
        <f>IF(ISNUMBER('実質公債費比率（分子）の構造'!L$53),'実質公債費比率（分子）の構造'!L$53,NA())</f>
        <v>2200</v>
      </c>
      <c r="G50" s="136" t="e">
        <f>NA()</f>
        <v>#N/A</v>
      </c>
      <c r="H50" s="136" t="e">
        <f>NA()</f>
        <v>#N/A</v>
      </c>
      <c r="I50" s="136">
        <f>IF(ISNUMBER('実質公債費比率（分子）の構造'!M$53),'実質公債費比率（分子）の構造'!M$53,NA())</f>
        <v>2718</v>
      </c>
      <c r="J50" s="136" t="e">
        <f>NA()</f>
        <v>#N/A</v>
      </c>
      <c r="K50" s="136" t="e">
        <f>NA()</f>
        <v>#N/A</v>
      </c>
      <c r="L50" s="136">
        <f>IF(ISNUMBER('実質公債費比率（分子）の構造'!N$53),'実質公債費比率（分子）の構造'!N$53,NA())</f>
        <v>2204</v>
      </c>
      <c r="M50" s="136" t="e">
        <f>NA()</f>
        <v>#N/A</v>
      </c>
      <c r="N50" s="136" t="e">
        <f>NA()</f>
        <v>#N/A</v>
      </c>
      <c r="O50" s="136">
        <f>IF(ISNUMBER('実質公債費比率（分子）の構造'!O$53),'実質公債費比率（分子）の構造'!O$53,NA())</f>
        <v>1863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67872</v>
      </c>
      <c r="E56" s="135"/>
      <c r="F56" s="135"/>
      <c r="G56" s="135">
        <f>'将来負担比率（分子）の構造'!J$51</f>
        <v>65732</v>
      </c>
      <c r="H56" s="135"/>
      <c r="I56" s="135"/>
      <c r="J56" s="135">
        <f>'将来負担比率（分子）の構造'!K$51</f>
        <v>69063</v>
      </c>
      <c r="K56" s="135"/>
      <c r="L56" s="135"/>
      <c r="M56" s="135">
        <f>'将来負担比率（分子）の構造'!L$51</f>
        <v>69804</v>
      </c>
      <c r="N56" s="135"/>
      <c r="O56" s="135"/>
      <c r="P56" s="135">
        <f>'将来負担比率（分子）の構造'!M$51</f>
        <v>71307</v>
      </c>
    </row>
    <row r="57" spans="1:16">
      <c r="A57" s="135" t="s">
        <v>35</v>
      </c>
      <c r="B57" s="135"/>
      <c r="C57" s="135"/>
      <c r="D57" s="135">
        <f>'将来負担比率（分子）の構造'!I$50</f>
        <v>10295</v>
      </c>
      <c r="E57" s="135"/>
      <c r="F57" s="135"/>
      <c r="G57" s="135">
        <f>'将来負担比率（分子）の構造'!J$50</f>
        <v>10430</v>
      </c>
      <c r="H57" s="135"/>
      <c r="I57" s="135"/>
      <c r="J57" s="135">
        <f>'将来負担比率（分子）の構造'!K$50</f>
        <v>10210</v>
      </c>
      <c r="K57" s="135"/>
      <c r="L57" s="135"/>
      <c r="M57" s="135">
        <f>'将来負担比率（分子）の構造'!L$50</f>
        <v>9830</v>
      </c>
      <c r="N57" s="135"/>
      <c r="O57" s="135"/>
      <c r="P57" s="135">
        <f>'将来負担比率（分子）の構造'!M$50</f>
        <v>9631</v>
      </c>
    </row>
    <row r="58" spans="1:16">
      <c r="A58" s="135" t="s">
        <v>34</v>
      </c>
      <c r="B58" s="135"/>
      <c r="C58" s="135"/>
      <c r="D58" s="135">
        <f>'将来負担比率（分子）の構造'!I$49</f>
        <v>22686</v>
      </c>
      <c r="E58" s="135"/>
      <c r="F58" s="135"/>
      <c r="G58" s="135">
        <f>'将来負担比率（分子）の構造'!J$49</f>
        <v>22911</v>
      </c>
      <c r="H58" s="135"/>
      <c r="I58" s="135"/>
      <c r="J58" s="135">
        <f>'将来負担比率（分子）の構造'!K$49</f>
        <v>25007</v>
      </c>
      <c r="K58" s="135"/>
      <c r="L58" s="135"/>
      <c r="M58" s="135">
        <f>'将来負担比率（分子）の構造'!L$49</f>
        <v>27862</v>
      </c>
      <c r="N58" s="135"/>
      <c r="O58" s="135"/>
      <c r="P58" s="135">
        <f>'将来負担比率（分子）の構造'!M$49</f>
        <v>29604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14094</v>
      </c>
      <c r="C62" s="135"/>
      <c r="D62" s="135"/>
      <c r="E62" s="135">
        <f>'将来負担比率（分子）の構造'!J$45</f>
        <v>13747</v>
      </c>
      <c r="F62" s="135"/>
      <c r="G62" s="135"/>
      <c r="H62" s="135">
        <f>'将来負担比率（分子）の構造'!K$45</f>
        <v>13636</v>
      </c>
      <c r="I62" s="135"/>
      <c r="J62" s="135"/>
      <c r="K62" s="135">
        <f>'将来負担比率（分子）の構造'!L$45</f>
        <v>13071</v>
      </c>
      <c r="L62" s="135"/>
      <c r="M62" s="135"/>
      <c r="N62" s="135">
        <f>'将来負担比率（分子）の構造'!M$45</f>
        <v>12044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20718</v>
      </c>
      <c r="C64" s="135"/>
      <c r="D64" s="135"/>
      <c r="E64" s="135">
        <f>'将来負担比率（分子）の構造'!J$43</f>
        <v>19703</v>
      </c>
      <c r="F64" s="135"/>
      <c r="G64" s="135"/>
      <c r="H64" s="135">
        <f>'将来負担比率（分子）の構造'!K$43</f>
        <v>18439</v>
      </c>
      <c r="I64" s="135"/>
      <c r="J64" s="135"/>
      <c r="K64" s="135">
        <f>'将来負担比率（分子）の構造'!L$43</f>
        <v>17513</v>
      </c>
      <c r="L64" s="135"/>
      <c r="M64" s="135"/>
      <c r="N64" s="135">
        <f>'将来負担比率（分子）の構造'!M$43</f>
        <v>16807</v>
      </c>
      <c r="O64" s="135"/>
      <c r="P64" s="135"/>
    </row>
    <row r="65" spans="1:16">
      <c r="A65" s="135" t="s">
        <v>26</v>
      </c>
      <c r="B65" s="135">
        <f>'将来負担比率（分子）の構造'!I$42</f>
        <v>1005</v>
      </c>
      <c r="C65" s="135"/>
      <c r="D65" s="135"/>
      <c r="E65" s="135">
        <f>'将来負担比率（分子）の構造'!J$42</f>
        <v>887</v>
      </c>
      <c r="F65" s="135"/>
      <c r="G65" s="135"/>
      <c r="H65" s="135">
        <f>'将来負担比率（分子）の構造'!K$42</f>
        <v>766</v>
      </c>
      <c r="I65" s="135"/>
      <c r="J65" s="135"/>
      <c r="K65" s="135">
        <f>'将来負担比率（分子）の構造'!L$42</f>
        <v>643</v>
      </c>
      <c r="L65" s="135"/>
      <c r="M65" s="135"/>
      <c r="N65" s="135">
        <f>'将来負担比率（分子）の構造'!M$42</f>
        <v>539</v>
      </c>
      <c r="O65" s="135"/>
      <c r="P65" s="135"/>
    </row>
    <row r="66" spans="1:16">
      <c r="A66" s="135" t="s">
        <v>25</v>
      </c>
      <c r="B66" s="135">
        <f>'将来負担比率（分子）の構造'!I$41</f>
        <v>78268</v>
      </c>
      <c r="C66" s="135"/>
      <c r="D66" s="135"/>
      <c r="E66" s="135">
        <f>'将来負担比率（分子）の構造'!J$41</f>
        <v>76620</v>
      </c>
      <c r="F66" s="135"/>
      <c r="G66" s="135"/>
      <c r="H66" s="135">
        <f>'将来負担比率（分子）の構造'!K$41</f>
        <v>75283</v>
      </c>
      <c r="I66" s="135"/>
      <c r="J66" s="135"/>
      <c r="K66" s="135">
        <f>'将来負担比率（分子）の構造'!L$41</f>
        <v>75814</v>
      </c>
      <c r="L66" s="135"/>
      <c r="M66" s="135"/>
      <c r="N66" s="135">
        <f>'将来負担比率（分子）の構造'!M$41</f>
        <v>79483</v>
      </c>
      <c r="O66" s="135"/>
      <c r="P66" s="135"/>
    </row>
    <row r="67" spans="1:16">
      <c r="A67" s="135" t="s">
        <v>63</v>
      </c>
      <c r="B67" s="135" t="e">
        <f>NA()</f>
        <v>#N/A</v>
      </c>
      <c r="C67" s="135">
        <f>IF(ISNUMBER('将来負担比率（分子）の構造'!I$52), IF('将来負担比率（分子）の構造'!I$52 &lt; 0, 0, '将来負担比率（分子）の構造'!I$52), NA())</f>
        <v>13233</v>
      </c>
      <c r="D67" s="135" t="e">
        <f>NA()</f>
        <v>#N/A</v>
      </c>
      <c r="E67" s="135" t="e">
        <f>NA()</f>
        <v>#N/A</v>
      </c>
      <c r="F67" s="135">
        <f>IF(ISNUMBER('将来負担比率（分子）の構造'!J$52), IF('将来負担比率（分子）の構造'!J$52 &lt; 0, 0, '将来負担比率（分子）の構造'!J$52), NA())</f>
        <v>11883</v>
      </c>
      <c r="G67" s="135" t="e">
        <f>NA()</f>
        <v>#N/A</v>
      </c>
      <c r="H67" s="135" t="e">
        <f>NA()</f>
        <v>#N/A</v>
      </c>
      <c r="I67" s="135">
        <f>IF(ISNUMBER('将来負担比率（分子）の構造'!K$52), IF('将来負担比率（分子）の構造'!K$52 &lt; 0, 0, '将来負担比率（分子）の構造'!K$52), NA())</f>
        <v>3843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18620215</v>
      </c>
      <c r="S5" s="639"/>
      <c r="T5" s="639"/>
      <c r="U5" s="639"/>
      <c r="V5" s="639"/>
      <c r="W5" s="639"/>
      <c r="X5" s="639"/>
      <c r="Y5" s="686"/>
      <c r="Z5" s="699">
        <v>23.1</v>
      </c>
      <c r="AA5" s="699"/>
      <c r="AB5" s="699"/>
      <c r="AC5" s="699"/>
      <c r="AD5" s="700">
        <v>17707384</v>
      </c>
      <c r="AE5" s="700"/>
      <c r="AF5" s="700"/>
      <c r="AG5" s="700"/>
      <c r="AH5" s="700"/>
      <c r="AI5" s="700"/>
      <c r="AJ5" s="700"/>
      <c r="AK5" s="700"/>
      <c r="AL5" s="687">
        <v>44.7</v>
      </c>
      <c r="AM5" s="656"/>
      <c r="AN5" s="656"/>
      <c r="AO5" s="688"/>
      <c r="AP5" s="675" t="s">
        <v>208</v>
      </c>
      <c r="AQ5" s="676"/>
      <c r="AR5" s="676"/>
      <c r="AS5" s="676"/>
      <c r="AT5" s="676"/>
      <c r="AU5" s="676"/>
      <c r="AV5" s="676"/>
      <c r="AW5" s="676"/>
      <c r="AX5" s="676"/>
      <c r="AY5" s="676"/>
      <c r="AZ5" s="676"/>
      <c r="BA5" s="676"/>
      <c r="BB5" s="676"/>
      <c r="BC5" s="676"/>
      <c r="BD5" s="676"/>
      <c r="BE5" s="676"/>
      <c r="BF5" s="677"/>
      <c r="BG5" s="588">
        <v>17707384</v>
      </c>
      <c r="BH5" s="589"/>
      <c r="BI5" s="589"/>
      <c r="BJ5" s="589"/>
      <c r="BK5" s="589"/>
      <c r="BL5" s="589"/>
      <c r="BM5" s="589"/>
      <c r="BN5" s="590"/>
      <c r="BO5" s="641">
        <v>95.1</v>
      </c>
      <c r="BP5" s="641"/>
      <c r="BQ5" s="641"/>
      <c r="BR5" s="641"/>
      <c r="BS5" s="642">
        <v>228630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956281</v>
      </c>
      <c r="S6" s="589"/>
      <c r="T6" s="589"/>
      <c r="U6" s="589"/>
      <c r="V6" s="589"/>
      <c r="W6" s="589"/>
      <c r="X6" s="589"/>
      <c r="Y6" s="590"/>
      <c r="Z6" s="641">
        <v>1.2</v>
      </c>
      <c r="AA6" s="641"/>
      <c r="AB6" s="641"/>
      <c r="AC6" s="641"/>
      <c r="AD6" s="642">
        <v>956281</v>
      </c>
      <c r="AE6" s="642"/>
      <c r="AF6" s="642"/>
      <c r="AG6" s="642"/>
      <c r="AH6" s="642"/>
      <c r="AI6" s="642"/>
      <c r="AJ6" s="642"/>
      <c r="AK6" s="642"/>
      <c r="AL6" s="611">
        <v>2.4</v>
      </c>
      <c r="AM6" s="643"/>
      <c r="AN6" s="643"/>
      <c r="AO6" s="644"/>
      <c r="AP6" s="585" t="s">
        <v>213</v>
      </c>
      <c r="AQ6" s="586"/>
      <c r="AR6" s="586"/>
      <c r="AS6" s="586"/>
      <c r="AT6" s="586"/>
      <c r="AU6" s="586"/>
      <c r="AV6" s="586"/>
      <c r="AW6" s="586"/>
      <c r="AX6" s="586"/>
      <c r="AY6" s="586"/>
      <c r="AZ6" s="586"/>
      <c r="BA6" s="586"/>
      <c r="BB6" s="586"/>
      <c r="BC6" s="586"/>
      <c r="BD6" s="586"/>
      <c r="BE6" s="586"/>
      <c r="BF6" s="587"/>
      <c r="BG6" s="588">
        <v>17707384</v>
      </c>
      <c r="BH6" s="589"/>
      <c r="BI6" s="589"/>
      <c r="BJ6" s="589"/>
      <c r="BK6" s="589"/>
      <c r="BL6" s="589"/>
      <c r="BM6" s="589"/>
      <c r="BN6" s="590"/>
      <c r="BO6" s="641">
        <v>95.1</v>
      </c>
      <c r="BP6" s="641"/>
      <c r="BQ6" s="641"/>
      <c r="BR6" s="641"/>
      <c r="BS6" s="642">
        <v>228630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489816</v>
      </c>
      <c r="CS6" s="589"/>
      <c r="CT6" s="589"/>
      <c r="CU6" s="589"/>
      <c r="CV6" s="589"/>
      <c r="CW6" s="589"/>
      <c r="CX6" s="589"/>
      <c r="CY6" s="590"/>
      <c r="CZ6" s="641">
        <v>0.6</v>
      </c>
      <c r="DA6" s="641"/>
      <c r="DB6" s="641"/>
      <c r="DC6" s="641"/>
      <c r="DD6" s="594">
        <v>79962</v>
      </c>
      <c r="DE6" s="589"/>
      <c r="DF6" s="589"/>
      <c r="DG6" s="589"/>
      <c r="DH6" s="589"/>
      <c r="DI6" s="589"/>
      <c r="DJ6" s="589"/>
      <c r="DK6" s="589"/>
      <c r="DL6" s="589"/>
      <c r="DM6" s="589"/>
      <c r="DN6" s="589"/>
      <c r="DO6" s="589"/>
      <c r="DP6" s="590"/>
      <c r="DQ6" s="594">
        <v>412372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22326</v>
      </c>
      <c r="S7" s="589"/>
      <c r="T7" s="589"/>
      <c r="U7" s="589"/>
      <c r="V7" s="589"/>
      <c r="W7" s="589"/>
      <c r="X7" s="589"/>
      <c r="Y7" s="590"/>
      <c r="Z7" s="641">
        <v>0</v>
      </c>
      <c r="AA7" s="641"/>
      <c r="AB7" s="641"/>
      <c r="AC7" s="641"/>
      <c r="AD7" s="642">
        <v>22326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7479826</v>
      </c>
      <c r="BH7" s="589"/>
      <c r="BI7" s="589"/>
      <c r="BJ7" s="589"/>
      <c r="BK7" s="589"/>
      <c r="BL7" s="589"/>
      <c r="BM7" s="589"/>
      <c r="BN7" s="590"/>
      <c r="BO7" s="641">
        <v>40.200000000000003</v>
      </c>
      <c r="BP7" s="641"/>
      <c r="BQ7" s="641"/>
      <c r="BR7" s="641"/>
      <c r="BS7" s="642">
        <v>228630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10266224</v>
      </c>
      <c r="CS7" s="589"/>
      <c r="CT7" s="589"/>
      <c r="CU7" s="589"/>
      <c r="CV7" s="589"/>
      <c r="CW7" s="589"/>
      <c r="CX7" s="589"/>
      <c r="CY7" s="590"/>
      <c r="CZ7" s="641">
        <v>13</v>
      </c>
      <c r="DA7" s="641"/>
      <c r="DB7" s="641"/>
      <c r="DC7" s="641"/>
      <c r="DD7" s="594">
        <v>164598</v>
      </c>
      <c r="DE7" s="589"/>
      <c r="DF7" s="589"/>
      <c r="DG7" s="589"/>
      <c r="DH7" s="589"/>
      <c r="DI7" s="589"/>
      <c r="DJ7" s="589"/>
      <c r="DK7" s="589"/>
      <c r="DL7" s="589"/>
      <c r="DM7" s="589"/>
      <c r="DN7" s="589"/>
      <c r="DO7" s="589"/>
      <c r="DP7" s="590"/>
      <c r="DQ7" s="594">
        <v>8571548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77204</v>
      </c>
      <c r="S8" s="589"/>
      <c r="T8" s="589"/>
      <c r="U8" s="589"/>
      <c r="V8" s="589"/>
      <c r="W8" s="589"/>
      <c r="X8" s="589"/>
      <c r="Y8" s="590"/>
      <c r="Z8" s="641">
        <v>0.1</v>
      </c>
      <c r="AA8" s="641"/>
      <c r="AB8" s="641"/>
      <c r="AC8" s="641"/>
      <c r="AD8" s="642">
        <v>77204</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252292</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27655328</v>
      </c>
      <c r="CS8" s="589"/>
      <c r="CT8" s="589"/>
      <c r="CU8" s="589"/>
      <c r="CV8" s="589"/>
      <c r="CW8" s="589"/>
      <c r="CX8" s="589"/>
      <c r="CY8" s="590"/>
      <c r="CZ8" s="641">
        <v>35</v>
      </c>
      <c r="DA8" s="641"/>
      <c r="DB8" s="641"/>
      <c r="DC8" s="641"/>
      <c r="DD8" s="594">
        <v>389988</v>
      </c>
      <c r="DE8" s="589"/>
      <c r="DF8" s="589"/>
      <c r="DG8" s="589"/>
      <c r="DH8" s="589"/>
      <c r="DI8" s="589"/>
      <c r="DJ8" s="589"/>
      <c r="DK8" s="589"/>
      <c r="DL8" s="589"/>
      <c r="DM8" s="589"/>
      <c r="DN8" s="589"/>
      <c r="DO8" s="589"/>
      <c r="DP8" s="590"/>
      <c r="DQ8" s="594">
        <v>12974051</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44570</v>
      </c>
      <c r="S9" s="589"/>
      <c r="T9" s="589"/>
      <c r="U9" s="589"/>
      <c r="V9" s="589"/>
      <c r="W9" s="589"/>
      <c r="X9" s="589"/>
      <c r="Y9" s="590"/>
      <c r="Z9" s="641">
        <v>0.1</v>
      </c>
      <c r="AA9" s="641"/>
      <c r="AB9" s="641"/>
      <c r="AC9" s="641"/>
      <c r="AD9" s="642">
        <v>44570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5437011</v>
      </c>
      <c r="BH9" s="589"/>
      <c r="BI9" s="589"/>
      <c r="BJ9" s="589"/>
      <c r="BK9" s="589"/>
      <c r="BL9" s="589"/>
      <c r="BM9" s="589"/>
      <c r="BN9" s="590"/>
      <c r="BO9" s="641">
        <v>29.2</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9927821</v>
      </c>
      <c r="CS9" s="589"/>
      <c r="CT9" s="589"/>
      <c r="CU9" s="589"/>
      <c r="CV9" s="589"/>
      <c r="CW9" s="589"/>
      <c r="CX9" s="589"/>
      <c r="CY9" s="590"/>
      <c r="CZ9" s="641">
        <v>12.6</v>
      </c>
      <c r="DA9" s="641"/>
      <c r="DB9" s="641"/>
      <c r="DC9" s="641"/>
      <c r="DD9" s="594">
        <v>6214839</v>
      </c>
      <c r="DE9" s="589"/>
      <c r="DF9" s="589"/>
      <c r="DG9" s="589"/>
      <c r="DH9" s="589"/>
      <c r="DI9" s="589"/>
      <c r="DJ9" s="589"/>
      <c r="DK9" s="589"/>
      <c r="DL9" s="589"/>
      <c r="DM9" s="589"/>
      <c r="DN9" s="589"/>
      <c r="DO9" s="589"/>
      <c r="DP9" s="590"/>
      <c r="DQ9" s="594">
        <v>3665147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1955103</v>
      </c>
      <c r="S10" s="589"/>
      <c r="T10" s="589"/>
      <c r="U10" s="589"/>
      <c r="V10" s="589"/>
      <c r="W10" s="589"/>
      <c r="X10" s="589"/>
      <c r="Y10" s="590"/>
      <c r="Z10" s="641">
        <v>2.4</v>
      </c>
      <c r="AA10" s="641"/>
      <c r="AB10" s="641"/>
      <c r="AC10" s="641"/>
      <c r="AD10" s="642">
        <v>1955103</v>
      </c>
      <c r="AE10" s="642"/>
      <c r="AF10" s="642"/>
      <c r="AG10" s="642"/>
      <c r="AH10" s="642"/>
      <c r="AI10" s="642"/>
      <c r="AJ10" s="642"/>
      <c r="AK10" s="642"/>
      <c r="AL10" s="611">
        <v>4.9000000000000004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389458</v>
      </c>
      <c r="BH10" s="589"/>
      <c r="BI10" s="589"/>
      <c r="BJ10" s="589"/>
      <c r="BK10" s="589"/>
      <c r="BL10" s="589"/>
      <c r="BM10" s="589"/>
      <c r="BN10" s="590"/>
      <c r="BO10" s="641">
        <v>2.1</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14337</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3577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31671</v>
      </c>
      <c r="S11" s="589"/>
      <c r="T11" s="589"/>
      <c r="U11" s="589"/>
      <c r="V11" s="589"/>
      <c r="W11" s="589"/>
      <c r="X11" s="589"/>
      <c r="Y11" s="590"/>
      <c r="Z11" s="641">
        <v>0</v>
      </c>
      <c r="AA11" s="641"/>
      <c r="AB11" s="641"/>
      <c r="AC11" s="641"/>
      <c r="AD11" s="642">
        <v>31671</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1401065</v>
      </c>
      <c r="BH11" s="589"/>
      <c r="BI11" s="589"/>
      <c r="BJ11" s="589"/>
      <c r="BK11" s="589"/>
      <c r="BL11" s="589"/>
      <c r="BM11" s="589"/>
      <c r="BN11" s="590"/>
      <c r="BO11" s="641">
        <v>7.5</v>
      </c>
      <c r="BP11" s="641"/>
      <c r="BQ11" s="641"/>
      <c r="BR11" s="641"/>
      <c r="BS11" s="594">
        <v>228630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3388084</v>
      </c>
      <c r="CS11" s="589"/>
      <c r="CT11" s="589"/>
      <c r="CU11" s="589"/>
      <c r="CV11" s="589"/>
      <c r="CW11" s="589"/>
      <c r="CX11" s="589"/>
      <c r="CY11" s="590"/>
      <c r="CZ11" s="641">
        <v>4.3</v>
      </c>
      <c r="DA11" s="641"/>
      <c r="DB11" s="641"/>
      <c r="DC11" s="641"/>
      <c r="DD11" s="594">
        <v>927263</v>
      </c>
      <c r="DE11" s="589"/>
      <c r="DF11" s="589"/>
      <c r="DG11" s="589"/>
      <c r="DH11" s="589"/>
      <c r="DI11" s="589"/>
      <c r="DJ11" s="589"/>
      <c r="DK11" s="589"/>
      <c r="DL11" s="589"/>
      <c r="DM11" s="589"/>
      <c r="DN11" s="589"/>
      <c r="DO11" s="589"/>
      <c r="DP11" s="590"/>
      <c r="DQ11" s="594">
        <v>2203030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8357283</v>
      </c>
      <c r="BH12" s="589"/>
      <c r="BI12" s="589"/>
      <c r="BJ12" s="589"/>
      <c r="BK12" s="589"/>
      <c r="BL12" s="589"/>
      <c r="BM12" s="589"/>
      <c r="BN12" s="590"/>
      <c r="BO12" s="641">
        <v>44.9</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3079846</v>
      </c>
      <c r="CS12" s="589"/>
      <c r="CT12" s="589"/>
      <c r="CU12" s="589"/>
      <c r="CV12" s="589"/>
      <c r="CW12" s="589"/>
      <c r="CX12" s="589"/>
      <c r="CY12" s="590"/>
      <c r="CZ12" s="641">
        <v>3.9</v>
      </c>
      <c r="DA12" s="641"/>
      <c r="DB12" s="641"/>
      <c r="DC12" s="641"/>
      <c r="DD12" s="594">
        <v>655557</v>
      </c>
      <c r="DE12" s="589"/>
      <c r="DF12" s="589"/>
      <c r="DG12" s="589"/>
      <c r="DH12" s="589"/>
      <c r="DI12" s="589"/>
      <c r="DJ12" s="589"/>
      <c r="DK12" s="589"/>
      <c r="DL12" s="589"/>
      <c r="DM12" s="589"/>
      <c r="DN12" s="589"/>
      <c r="DO12" s="589"/>
      <c r="DP12" s="590"/>
      <c r="DQ12" s="594">
        <v>1335276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67551</v>
      </c>
      <c r="S13" s="589"/>
      <c r="T13" s="589"/>
      <c r="U13" s="589"/>
      <c r="V13" s="589"/>
      <c r="W13" s="589"/>
      <c r="X13" s="589"/>
      <c r="Y13" s="590"/>
      <c r="Z13" s="641">
        <v>0.1</v>
      </c>
      <c r="AA13" s="641"/>
      <c r="AB13" s="641"/>
      <c r="AC13" s="641"/>
      <c r="AD13" s="642">
        <v>67551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8287113</v>
      </c>
      <c r="BH13" s="589"/>
      <c r="BI13" s="589"/>
      <c r="BJ13" s="589"/>
      <c r="BK13" s="589"/>
      <c r="BL13" s="589"/>
      <c r="BM13" s="589"/>
      <c r="BN13" s="590"/>
      <c r="BO13" s="641">
        <v>44.5</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7029816</v>
      </c>
      <c r="CS13" s="589"/>
      <c r="CT13" s="589"/>
      <c r="CU13" s="589"/>
      <c r="CV13" s="589"/>
      <c r="CW13" s="589"/>
      <c r="CX13" s="589"/>
      <c r="CY13" s="590"/>
      <c r="CZ13" s="641">
        <v>8.9</v>
      </c>
      <c r="DA13" s="641"/>
      <c r="DB13" s="641"/>
      <c r="DC13" s="641"/>
      <c r="DD13" s="594">
        <v>3805013</v>
      </c>
      <c r="DE13" s="589"/>
      <c r="DF13" s="589"/>
      <c r="DG13" s="589"/>
      <c r="DH13" s="589"/>
      <c r="DI13" s="589"/>
      <c r="DJ13" s="589"/>
      <c r="DK13" s="589"/>
      <c r="DL13" s="589"/>
      <c r="DM13" s="589"/>
      <c r="DN13" s="589"/>
      <c r="DO13" s="589"/>
      <c r="DP13" s="590"/>
      <c r="DQ13" s="594">
        <v>3507936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464706</v>
      </c>
      <c r="BH14" s="589"/>
      <c r="BI14" s="589"/>
      <c r="BJ14" s="589"/>
      <c r="BK14" s="589"/>
      <c r="BL14" s="589"/>
      <c r="BM14" s="589"/>
      <c r="BN14" s="590"/>
      <c r="BO14" s="641">
        <v>2.5</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2673887</v>
      </c>
      <c r="CS14" s="589"/>
      <c r="CT14" s="589"/>
      <c r="CU14" s="589"/>
      <c r="CV14" s="589"/>
      <c r="CW14" s="589"/>
      <c r="CX14" s="589"/>
      <c r="CY14" s="590"/>
      <c r="CZ14" s="641">
        <v>3.4</v>
      </c>
      <c r="DA14" s="641"/>
      <c r="DB14" s="641"/>
      <c r="DC14" s="641"/>
      <c r="DD14" s="594">
        <v>952650</v>
      </c>
      <c r="DE14" s="589"/>
      <c r="DF14" s="589"/>
      <c r="DG14" s="589"/>
      <c r="DH14" s="589"/>
      <c r="DI14" s="589"/>
      <c r="DJ14" s="589"/>
      <c r="DK14" s="589"/>
      <c r="DL14" s="589"/>
      <c r="DM14" s="589"/>
      <c r="DN14" s="589"/>
      <c r="DO14" s="589"/>
      <c r="DP14" s="590"/>
      <c r="DQ14" s="594">
        <v>1635597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71170</v>
      </c>
      <c r="S15" s="589"/>
      <c r="T15" s="589"/>
      <c r="U15" s="589"/>
      <c r="V15" s="589"/>
      <c r="W15" s="589"/>
      <c r="X15" s="589"/>
      <c r="Y15" s="590"/>
      <c r="Z15" s="641">
        <v>0.1</v>
      </c>
      <c r="AA15" s="641"/>
      <c r="AB15" s="641"/>
      <c r="AC15" s="641"/>
      <c r="AD15" s="642">
        <v>71170</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1405569</v>
      </c>
      <c r="BH15" s="589"/>
      <c r="BI15" s="589"/>
      <c r="BJ15" s="589"/>
      <c r="BK15" s="589"/>
      <c r="BL15" s="589"/>
      <c r="BM15" s="589"/>
      <c r="BN15" s="590"/>
      <c r="BO15" s="641">
        <v>7.5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6253924</v>
      </c>
      <c r="CS15" s="589"/>
      <c r="CT15" s="589"/>
      <c r="CU15" s="589"/>
      <c r="CV15" s="589"/>
      <c r="CW15" s="589"/>
      <c r="CX15" s="589"/>
      <c r="CY15" s="590"/>
      <c r="CZ15" s="641">
        <v>7.9</v>
      </c>
      <c r="DA15" s="641"/>
      <c r="DB15" s="641"/>
      <c r="DC15" s="641"/>
      <c r="DD15" s="594">
        <v>2357724</v>
      </c>
      <c r="DE15" s="589"/>
      <c r="DF15" s="589"/>
      <c r="DG15" s="589"/>
      <c r="DH15" s="589"/>
      <c r="DI15" s="589"/>
      <c r="DJ15" s="589"/>
      <c r="DK15" s="589"/>
      <c r="DL15" s="589"/>
      <c r="DM15" s="589"/>
      <c r="DN15" s="589"/>
      <c r="DO15" s="589"/>
      <c r="DP15" s="590"/>
      <c r="DQ15" s="594">
        <v>3988968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20100572</v>
      </c>
      <c r="S16" s="589"/>
      <c r="T16" s="589"/>
      <c r="U16" s="589"/>
      <c r="V16" s="589"/>
      <c r="W16" s="589"/>
      <c r="X16" s="589"/>
      <c r="Y16" s="590"/>
      <c r="Z16" s="641">
        <v>24.9</v>
      </c>
      <c r="AA16" s="641"/>
      <c r="AB16" s="641"/>
      <c r="AC16" s="641"/>
      <c r="AD16" s="642">
        <v>18535700</v>
      </c>
      <c r="AE16" s="642"/>
      <c r="AF16" s="642"/>
      <c r="AG16" s="642"/>
      <c r="AH16" s="642"/>
      <c r="AI16" s="642"/>
      <c r="AJ16" s="642"/>
      <c r="AK16" s="642"/>
      <c r="AL16" s="611">
        <v>46.8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114177</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68341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18535700</v>
      </c>
      <c r="S17" s="589"/>
      <c r="T17" s="589"/>
      <c r="U17" s="589"/>
      <c r="V17" s="589"/>
      <c r="W17" s="589"/>
      <c r="X17" s="589"/>
      <c r="Y17" s="590"/>
      <c r="Z17" s="641">
        <v>23</v>
      </c>
      <c r="AA17" s="641"/>
      <c r="AB17" s="641"/>
      <c r="AC17" s="641"/>
      <c r="AD17" s="642">
        <v>18535700</v>
      </c>
      <c r="AE17" s="642"/>
      <c r="AF17" s="642"/>
      <c r="AG17" s="642"/>
      <c r="AH17" s="642"/>
      <c r="AI17" s="642"/>
      <c r="AJ17" s="642"/>
      <c r="AK17" s="642"/>
      <c r="AL17" s="611">
        <v>46.8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8203474</v>
      </c>
      <c r="CS17" s="589"/>
      <c r="CT17" s="589"/>
      <c r="CU17" s="589"/>
      <c r="CV17" s="589"/>
      <c r="CW17" s="589"/>
      <c r="CX17" s="589"/>
      <c r="CY17" s="590"/>
      <c r="CZ17" s="641">
        <v>10.4</v>
      </c>
      <c r="DA17" s="641"/>
      <c r="DB17" s="641"/>
      <c r="DC17" s="641"/>
      <c r="DD17" s="594" t="s">
        <v>220</v>
      </c>
      <c r="DE17" s="589"/>
      <c r="DF17" s="589"/>
      <c r="DG17" s="589"/>
      <c r="DH17" s="589"/>
      <c r="DI17" s="589"/>
      <c r="DJ17" s="589"/>
      <c r="DK17" s="589"/>
      <c r="DL17" s="589"/>
      <c r="DM17" s="589"/>
      <c r="DN17" s="589"/>
      <c r="DO17" s="589"/>
      <c r="DP17" s="590"/>
      <c r="DQ17" s="594">
        <v>8012361</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1564856</v>
      </c>
      <c r="S18" s="589"/>
      <c r="T18" s="589"/>
      <c r="U18" s="589"/>
      <c r="V18" s="589"/>
      <c r="W18" s="589"/>
      <c r="X18" s="589"/>
      <c r="Y18" s="590"/>
      <c r="Z18" s="641">
        <v>1.9</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16</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912831</v>
      </c>
      <c r="BH19" s="589"/>
      <c r="BI19" s="589"/>
      <c r="BJ19" s="589"/>
      <c r="BK19" s="589"/>
      <c r="BL19" s="589"/>
      <c r="BM19" s="589"/>
      <c r="BN19" s="590"/>
      <c r="BO19" s="641">
        <v>4.9000000000000004</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41946663</v>
      </c>
      <c r="S20" s="589"/>
      <c r="T20" s="589"/>
      <c r="U20" s="589"/>
      <c r="V20" s="589"/>
      <c r="W20" s="589"/>
      <c r="X20" s="589"/>
      <c r="Y20" s="590"/>
      <c r="Z20" s="641">
        <v>51.9</v>
      </c>
      <c r="AA20" s="641"/>
      <c r="AB20" s="641"/>
      <c r="AC20" s="641"/>
      <c r="AD20" s="642">
        <v>39468960</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912831</v>
      </c>
      <c r="BH20" s="589"/>
      <c r="BI20" s="589"/>
      <c r="BJ20" s="589"/>
      <c r="BK20" s="589"/>
      <c r="BL20" s="589"/>
      <c r="BM20" s="589"/>
      <c r="BN20" s="590"/>
      <c r="BO20" s="641">
        <v>4.9000000000000004</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79096734</v>
      </c>
      <c r="CS20" s="589"/>
      <c r="CT20" s="589"/>
      <c r="CU20" s="589"/>
      <c r="CV20" s="589"/>
      <c r="CW20" s="589"/>
      <c r="CX20" s="589"/>
      <c r="CY20" s="590"/>
      <c r="CZ20" s="641">
        <v>100</v>
      </c>
      <c r="DA20" s="641"/>
      <c r="DB20" s="641"/>
      <c r="DC20" s="641"/>
      <c r="DD20" s="594">
        <v>15547594</v>
      </c>
      <c r="DE20" s="589"/>
      <c r="DF20" s="589"/>
      <c r="DG20" s="589"/>
      <c r="DH20" s="589"/>
      <c r="DI20" s="589"/>
      <c r="DJ20" s="589"/>
      <c r="DK20" s="589"/>
      <c r="DL20" s="589"/>
      <c r="DM20" s="589"/>
      <c r="DN20" s="589"/>
      <c r="DO20" s="589"/>
      <c r="DP20" s="590"/>
      <c r="DQ20" s="594">
        <v>46378204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40558</v>
      </c>
      <c r="S21" s="589"/>
      <c r="T21" s="589"/>
      <c r="U21" s="589"/>
      <c r="V21" s="589"/>
      <c r="W21" s="589"/>
      <c r="X21" s="589"/>
      <c r="Y21" s="590"/>
      <c r="Z21" s="641">
        <v>0.1</v>
      </c>
      <c r="AA21" s="641"/>
      <c r="AB21" s="641"/>
      <c r="AC21" s="641"/>
      <c r="AD21" s="642">
        <v>40558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1925538</v>
      </c>
      <c r="S22" s="589"/>
      <c r="T22" s="589"/>
      <c r="U22" s="589"/>
      <c r="V22" s="589"/>
      <c r="W22" s="589"/>
      <c r="X22" s="589"/>
      <c r="Y22" s="590"/>
      <c r="Z22" s="641">
        <v>2.4</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814660</v>
      </c>
      <c r="S23" s="589"/>
      <c r="T23" s="589"/>
      <c r="U23" s="589"/>
      <c r="V23" s="589"/>
      <c r="W23" s="589"/>
      <c r="X23" s="589"/>
      <c r="Y23" s="590"/>
      <c r="Z23" s="641">
        <v>1</v>
      </c>
      <c r="AA23" s="641"/>
      <c r="AB23" s="641"/>
      <c r="AC23" s="641"/>
      <c r="AD23" s="642">
        <v>66534</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912831</v>
      </c>
      <c r="BH23" s="589"/>
      <c r="BI23" s="589"/>
      <c r="BJ23" s="589"/>
      <c r="BK23" s="589"/>
      <c r="BL23" s="589"/>
      <c r="BM23" s="589"/>
      <c r="BN23" s="590"/>
      <c r="BO23" s="641">
        <v>4.9000000000000004</v>
      </c>
      <c r="BP23" s="641"/>
      <c r="BQ23" s="641"/>
      <c r="BR23" s="641"/>
      <c r="BS23" s="594" t="s">
        <v>220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211343</v>
      </c>
      <c r="S24" s="589"/>
      <c r="T24" s="589"/>
      <c r="U24" s="589"/>
      <c r="V24" s="589"/>
      <c r="W24" s="589"/>
      <c r="X24" s="589"/>
      <c r="Y24" s="590"/>
      <c r="Z24" s="641">
        <v>0.3</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37039934</v>
      </c>
      <c r="CS24" s="639"/>
      <c r="CT24" s="639"/>
      <c r="CU24" s="639"/>
      <c r="CV24" s="639"/>
      <c r="CW24" s="639"/>
      <c r="CX24" s="639"/>
      <c r="CY24" s="686"/>
      <c r="CZ24" s="690">
        <v>46.8</v>
      </c>
      <c r="DA24" s="691"/>
      <c r="DB24" s="691"/>
      <c r="DC24" s="692"/>
      <c r="DD24" s="685">
        <v>23242492</v>
      </c>
      <c r="DE24" s="639"/>
      <c r="DF24" s="639"/>
      <c r="DG24" s="639"/>
      <c r="DH24" s="639"/>
      <c r="DI24" s="639"/>
      <c r="DJ24" s="639"/>
      <c r="DK24" s="686"/>
      <c r="DL24" s="685">
        <v>23063623</v>
      </c>
      <c r="DM24" s="639"/>
      <c r="DN24" s="639"/>
      <c r="DO24" s="639"/>
      <c r="DP24" s="639"/>
      <c r="DQ24" s="639"/>
      <c r="DR24" s="639"/>
      <c r="DS24" s="639"/>
      <c r="DT24" s="639"/>
      <c r="DU24" s="639"/>
      <c r="DV24" s="686"/>
      <c r="DW24" s="687">
        <v>54.3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11878001</v>
      </c>
      <c r="S25" s="589"/>
      <c r="T25" s="589"/>
      <c r="U25" s="589"/>
      <c r="V25" s="589"/>
      <c r="W25" s="589"/>
      <c r="X25" s="589"/>
      <c r="Y25" s="590"/>
      <c r="Z25" s="641">
        <v>14.7</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10889143</v>
      </c>
      <c r="CS25" s="607"/>
      <c r="CT25" s="607"/>
      <c r="CU25" s="607"/>
      <c r="CV25" s="607"/>
      <c r="CW25" s="607"/>
      <c r="CX25" s="607"/>
      <c r="CY25" s="608"/>
      <c r="CZ25" s="591">
        <v>13.8</v>
      </c>
      <c r="DA25" s="609"/>
      <c r="DB25" s="609"/>
      <c r="DC25" s="610"/>
      <c r="DD25" s="594">
        <v>9845164</v>
      </c>
      <c r="DE25" s="607"/>
      <c r="DF25" s="607"/>
      <c r="DG25" s="607"/>
      <c r="DH25" s="607"/>
      <c r="DI25" s="607"/>
      <c r="DJ25" s="607"/>
      <c r="DK25" s="608"/>
      <c r="DL25" s="594">
        <v>9709192</v>
      </c>
      <c r="DM25" s="607"/>
      <c r="DN25" s="607"/>
      <c r="DO25" s="607"/>
      <c r="DP25" s="607"/>
      <c r="DQ25" s="607"/>
      <c r="DR25" s="607"/>
      <c r="DS25" s="607"/>
      <c r="DT25" s="607"/>
      <c r="DU25" s="607"/>
      <c r="DV25" s="608"/>
      <c r="DW25" s="611">
        <v>22.8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11823</v>
      </c>
      <c r="S26" s="589"/>
      <c r="T26" s="589"/>
      <c r="U26" s="589"/>
      <c r="V26" s="589"/>
      <c r="W26" s="589"/>
      <c r="X26" s="589"/>
      <c r="Y26" s="590"/>
      <c r="Z26" s="641">
        <v>0</v>
      </c>
      <c r="AA26" s="641"/>
      <c r="AB26" s="641"/>
      <c r="AC26" s="641"/>
      <c r="AD26" s="642">
        <v>11823</v>
      </c>
      <c r="AE26" s="642"/>
      <c r="AF26" s="642"/>
      <c r="AG26" s="642"/>
      <c r="AH26" s="642"/>
      <c r="AI26" s="642"/>
      <c r="AJ26" s="642"/>
      <c r="AK26" s="642"/>
      <c r="AL26" s="611">
        <v>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7417114</v>
      </c>
      <c r="CS26" s="589"/>
      <c r="CT26" s="589"/>
      <c r="CU26" s="589"/>
      <c r="CV26" s="589"/>
      <c r="CW26" s="589"/>
      <c r="CX26" s="589"/>
      <c r="CY26" s="590"/>
      <c r="CZ26" s="591">
        <v>9.4</v>
      </c>
      <c r="DA26" s="609"/>
      <c r="DB26" s="609"/>
      <c r="DC26" s="610"/>
      <c r="DD26" s="594">
        <v>6565001</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5502362</v>
      </c>
      <c r="S27" s="589"/>
      <c r="T27" s="589"/>
      <c r="U27" s="589"/>
      <c r="V27" s="589"/>
      <c r="W27" s="589"/>
      <c r="X27" s="589"/>
      <c r="Y27" s="590"/>
      <c r="Z27" s="641">
        <v>6.8</v>
      </c>
      <c r="AA27" s="641"/>
      <c r="AB27" s="641"/>
      <c r="AC27" s="641"/>
      <c r="AD27" s="642" t="s">
        <v>220</v>
      </c>
      <c r="AE27" s="642"/>
      <c r="AF27" s="642"/>
      <c r="AG27" s="642"/>
      <c r="AH27" s="642"/>
      <c r="AI27" s="642"/>
      <c r="AJ27" s="642"/>
      <c r="AK27" s="642"/>
      <c r="AL27" s="611" t="s">
        <v>220</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18620215</v>
      </c>
      <c r="BH27" s="589"/>
      <c r="BI27" s="589"/>
      <c r="BJ27" s="589"/>
      <c r="BK27" s="589"/>
      <c r="BL27" s="589"/>
      <c r="BM27" s="589"/>
      <c r="BN27" s="590"/>
      <c r="BO27" s="641">
        <v>100</v>
      </c>
      <c r="BP27" s="641"/>
      <c r="BQ27" s="641"/>
      <c r="BR27" s="641"/>
      <c r="BS27" s="594">
        <v>228630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17947317</v>
      </c>
      <c r="CS27" s="607"/>
      <c r="CT27" s="607"/>
      <c r="CU27" s="607"/>
      <c r="CV27" s="607"/>
      <c r="CW27" s="607"/>
      <c r="CX27" s="607"/>
      <c r="CY27" s="608"/>
      <c r="CZ27" s="591">
        <v>22.7</v>
      </c>
      <c r="DA27" s="609"/>
      <c r="DB27" s="609"/>
      <c r="DC27" s="610"/>
      <c r="DD27" s="594">
        <v>5384967</v>
      </c>
      <c r="DE27" s="607"/>
      <c r="DF27" s="607"/>
      <c r="DG27" s="607"/>
      <c r="DH27" s="607"/>
      <c r="DI27" s="607"/>
      <c r="DJ27" s="607"/>
      <c r="DK27" s="608"/>
      <c r="DL27" s="594">
        <v>5342070</v>
      </c>
      <c r="DM27" s="607"/>
      <c r="DN27" s="607"/>
      <c r="DO27" s="607"/>
      <c r="DP27" s="607"/>
      <c r="DQ27" s="607"/>
      <c r="DR27" s="607"/>
      <c r="DS27" s="607"/>
      <c r="DT27" s="607"/>
      <c r="DU27" s="607"/>
      <c r="DV27" s="608"/>
      <c r="DW27" s="611">
        <v>12.6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174407</v>
      </c>
      <c r="S28" s="589"/>
      <c r="T28" s="589"/>
      <c r="U28" s="589"/>
      <c r="V28" s="589"/>
      <c r="W28" s="589"/>
      <c r="X28" s="589"/>
      <c r="Y28" s="590"/>
      <c r="Z28" s="641">
        <v>0.2</v>
      </c>
      <c r="AA28" s="641"/>
      <c r="AB28" s="641"/>
      <c r="AC28" s="641"/>
      <c r="AD28" s="642">
        <v>19860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8203474</v>
      </c>
      <c r="CS28" s="589"/>
      <c r="CT28" s="589"/>
      <c r="CU28" s="589"/>
      <c r="CV28" s="589"/>
      <c r="CW28" s="589"/>
      <c r="CX28" s="589"/>
      <c r="CY28" s="590"/>
      <c r="CZ28" s="591">
        <v>10.4</v>
      </c>
      <c r="DA28" s="609"/>
      <c r="DB28" s="609"/>
      <c r="DC28" s="610"/>
      <c r="DD28" s="594">
        <v>8012361</v>
      </c>
      <c r="DE28" s="589"/>
      <c r="DF28" s="589"/>
      <c r="DG28" s="589"/>
      <c r="DH28" s="589"/>
      <c r="DI28" s="589"/>
      <c r="DJ28" s="589"/>
      <c r="DK28" s="590"/>
      <c r="DL28" s="594">
        <v>8012361</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503673</v>
      </c>
      <c r="S29" s="589"/>
      <c r="T29" s="589"/>
      <c r="U29" s="589"/>
      <c r="V29" s="589"/>
      <c r="W29" s="589"/>
      <c r="X29" s="589"/>
      <c r="Y29" s="590"/>
      <c r="Z29" s="641">
        <v>0.6</v>
      </c>
      <c r="AA29" s="641"/>
      <c r="AB29" s="641"/>
      <c r="AC29" s="641"/>
      <c r="AD29" s="642" t="s">
        <v>220</v>
      </c>
      <c r="AE29" s="642"/>
      <c r="AF29" s="642"/>
      <c r="AG29" s="642"/>
      <c r="AH29" s="642"/>
      <c r="AI29" s="642"/>
      <c r="AJ29" s="642"/>
      <c r="AK29" s="642"/>
      <c r="AL29" s="611" t="s">
        <v>220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8203474</v>
      </c>
      <c r="CS29" s="607"/>
      <c r="CT29" s="607"/>
      <c r="CU29" s="607"/>
      <c r="CV29" s="607"/>
      <c r="CW29" s="607"/>
      <c r="CX29" s="607"/>
      <c r="CY29" s="608"/>
      <c r="CZ29" s="591">
        <v>10.4</v>
      </c>
      <c r="DA29" s="609"/>
      <c r="DB29" s="609"/>
      <c r="DC29" s="610"/>
      <c r="DD29" s="594">
        <v>8012361</v>
      </c>
      <c r="DE29" s="607"/>
      <c r="DF29" s="607"/>
      <c r="DG29" s="607"/>
      <c r="DH29" s="607"/>
      <c r="DI29" s="607"/>
      <c r="DJ29" s="607"/>
      <c r="DK29" s="608"/>
      <c r="DL29" s="594">
        <v>8012361</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2423281</v>
      </c>
      <c r="S30" s="589"/>
      <c r="T30" s="589"/>
      <c r="U30" s="589"/>
      <c r="V30" s="589"/>
      <c r="W30" s="589"/>
      <c r="X30" s="589"/>
      <c r="Y30" s="590"/>
      <c r="Z30" s="641">
        <v>3</v>
      </c>
      <c r="AA30" s="641"/>
      <c r="AB30" s="641"/>
      <c r="AC30" s="641"/>
      <c r="AD30" s="642" t="s">
        <v>220</v>
      </c>
      <c r="AE30" s="642"/>
      <c r="AF30" s="642"/>
      <c r="AG30" s="642"/>
      <c r="AH30" s="642"/>
      <c r="AI30" s="642"/>
      <c r="AJ30" s="642"/>
      <c r="AK30" s="642"/>
      <c r="AL30" s="611" t="s">
        <v>220</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98.7</v>
      </c>
      <c r="BH30" s="655"/>
      <c r="BI30" s="655"/>
      <c r="BJ30" s="655"/>
      <c r="BK30" s="655"/>
      <c r="BL30" s="655"/>
      <c r="BM30" s="656">
        <v>95.2</v>
      </c>
      <c r="BN30" s="655"/>
      <c r="BO30" s="655"/>
      <c r="BP30" s="655"/>
      <c r="BQ30" s="657"/>
      <c r="BR30" s="654">
        <v>98.5</v>
      </c>
      <c r="BS30" s="655"/>
      <c r="BT30" s="655"/>
      <c r="BU30" s="655"/>
      <c r="BV30" s="655"/>
      <c r="BW30" s="655"/>
      <c r="BX30" s="656">
        <v>94.4</v>
      </c>
      <c r="BY30" s="655"/>
      <c r="BZ30" s="655"/>
      <c r="CA30" s="655"/>
      <c r="CB30" s="657"/>
      <c r="CD30" s="660"/>
      <c r="CE30" s="661"/>
      <c r="CF30" s="625" t="s">
        <v>293</v>
      </c>
      <c r="CG30" s="622"/>
      <c r="CH30" s="622"/>
      <c r="CI30" s="622"/>
      <c r="CJ30" s="622"/>
      <c r="CK30" s="622"/>
      <c r="CL30" s="622"/>
      <c r="CM30" s="622"/>
      <c r="CN30" s="622"/>
      <c r="CO30" s="622"/>
      <c r="CP30" s="622"/>
      <c r="CQ30" s="623"/>
      <c r="CR30" s="588">
        <v>7363757</v>
      </c>
      <c r="CS30" s="589"/>
      <c r="CT30" s="589"/>
      <c r="CU30" s="589"/>
      <c r="CV30" s="589"/>
      <c r="CW30" s="589"/>
      <c r="CX30" s="589"/>
      <c r="CY30" s="590"/>
      <c r="CZ30" s="591">
        <v>9.3000000000000007</v>
      </c>
      <c r="DA30" s="609"/>
      <c r="DB30" s="609"/>
      <c r="DC30" s="610"/>
      <c r="DD30" s="594">
        <v>7194040</v>
      </c>
      <c r="DE30" s="589"/>
      <c r="DF30" s="589"/>
      <c r="DG30" s="589"/>
      <c r="DH30" s="589"/>
      <c r="DI30" s="589"/>
      <c r="DJ30" s="589"/>
      <c r="DK30" s="590"/>
      <c r="DL30" s="594">
        <v>7194040</v>
      </c>
      <c r="DM30" s="589"/>
      <c r="DN30" s="589"/>
      <c r="DO30" s="589"/>
      <c r="DP30" s="589"/>
      <c r="DQ30" s="589"/>
      <c r="DR30" s="589"/>
      <c r="DS30" s="589"/>
      <c r="DT30" s="589"/>
      <c r="DU30" s="589"/>
      <c r="DV30" s="590"/>
      <c r="DW30" s="611">
        <v>16.899999999999999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1590176</v>
      </c>
      <c r="S31" s="589"/>
      <c r="T31" s="589"/>
      <c r="U31" s="589"/>
      <c r="V31" s="589"/>
      <c r="W31" s="589"/>
      <c r="X31" s="589"/>
      <c r="Y31" s="590"/>
      <c r="Z31" s="641">
        <v>2</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96.1</v>
      </c>
      <c r="BN31" s="653"/>
      <c r="BO31" s="653"/>
      <c r="BP31" s="653"/>
      <c r="BQ31" s="617"/>
      <c r="BR31" s="652">
        <v>98.5</v>
      </c>
      <c r="BS31" s="607"/>
      <c r="BT31" s="607"/>
      <c r="BU31" s="607"/>
      <c r="BV31" s="607"/>
      <c r="BW31" s="607"/>
      <c r="BX31" s="643">
        <v>95.4</v>
      </c>
      <c r="BY31" s="653"/>
      <c r="BZ31" s="653"/>
      <c r="CA31" s="653"/>
      <c r="CB31" s="617"/>
      <c r="CD31" s="660"/>
      <c r="CE31" s="661"/>
      <c r="CF31" s="625" t="s">
        <v>297</v>
      </c>
      <c r="CG31" s="622"/>
      <c r="CH31" s="622"/>
      <c r="CI31" s="622"/>
      <c r="CJ31" s="622"/>
      <c r="CK31" s="622"/>
      <c r="CL31" s="622"/>
      <c r="CM31" s="622"/>
      <c r="CN31" s="622"/>
      <c r="CO31" s="622"/>
      <c r="CP31" s="622"/>
      <c r="CQ31" s="623"/>
      <c r="CR31" s="588">
        <v>839717</v>
      </c>
      <c r="CS31" s="607"/>
      <c r="CT31" s="607"/>
      <c r="CU31" s="607"/>
      <c r="CV31" s="607"/>
      <c r="CW31" s="607"/>
      <c r="CX31" s="607"/>
      <c r="CY31" s="608"/>
      <c r="CZ31" s="591">
        <v>1.1000000000000001</v>
      </c>
      <c r="DA31" s="609"/>
      <c r="DB31" s="609"/>
      <c r="DC31" s="610"/>
      <c r="DD31" s="594">
        <v>818321</v>
      </c>
      <c r="DE31" s="607"/>
      <c r="DF31" s="607"/>
      <c r="DG31" s="607"/>
      <c r="DH31" s="607"/>
      <c r="DI31" s="607"/>
      <c r="DJ31" s="607"/>
      <c r="DK31" s="608"/>
      <c r="DL31" s="594">
        <v>818321</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2710182</v>
      </c>
      <c r="S32" s="589"/>
      <c r="T32" s="589"/>
      <c r="U32" s="589"/>
      <c r="V32" s="589"/>
      <c r="W32" s="589"/>
      <c r="X32" s="589"/>
      <c r="Y32" s="590"/>
      <c r="Z32" s="641">
        <v>3.4</v>
      </c>
      <c r="AA32" s="641"/>
      <c r="AB32" s="641"/>
      <c r="AC32" s="641"/>
      <c r="AD32" s="642">
        <v>17827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93.8</v>
      </c>
      <c r="BN32" s="573"/>
      <c r="BO32" s="573"/>
      <c r="BP32" s="573"/>
      <c r="BQ32" s="630"/>
      <c r="BR32" s="651">
        <v>98.3</v>
      </c>
      <c r="BS32" s="573"/>
      <c r="BT32" s="573"/>
      <c r="BU32" s="573"/>
      <c r="BV32" s="573"/>
      <c r="BW32" s="573"/>
      <c r="BX32" s="636">
        <v>92.8</v>
      </c>
      <c r="BY32" s="573"/>
      <c r="BZ32" s="573"/>
      <c r="CA32" s="573"/>
      <c r="CB32" s="630"/>
      <c r="CD32" s="662"/>
      <c r="CE32" s="663"/>
      <c r="CF32" s="625" t="s">
        <v>300</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11032825</v>
      </c>
      <c r="S33" s="589"/>
      <c r="T33" s="589"/>
      <c r="U33" s="589"/>
      <c r="V33" s="589"/>
      <c r="W33" s="589"/>
      <c r="X33" s="589"/>
      <c r="Y33" s="590"/>
      <c r="Z33" s="641">
        <v>13.7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26395029</v>
      </c>
      <c r="CS33" s="607"/>
      <c r="CT33" s="607"/>
      <c r="CU33" s="607"/>
      <c r="CV33" s="607"/>
      <c r="CW33" s="607"/>
      <c r="CX33" s="607"/>
      <c r="CY33" s="608"/>
      <c r="CZ33" s="591">
        <v>33.4</v>
      </c>
      <c r="DA33" s="609"/>
      <c r="DB33" s="609"/>
      <c r="DC33" s="610"/>
      <c r="DD33" s="594">
        <v>20539701</v>
      </c>
      <c r="DE33" s="607"/>
      <c r="DF33" s="607"/>
      <c r="DG33" s="607"/>
      <c r="DH33" s="607"/>
      <c r="DI33" s="607"/>
      <c r="DJ33" s="607"/>
      <c r="DK33" s="608"/>
      <c r="DL33" s="594">
        <v>14547615</v>
      </c>
      <c r="DM33" s="607"/>
      <c r="DN33" s="607"/>
      <c r="DO33" s="607"/>
      <c r="DP33" s="607"/>
      <c r="DQ33" s="607"/>
      <c r="DR33" s="607"/>
      <c r="DS33" s="607"/>
      <c r="DT33" s="607"/>
      <c r="DU33" s="607"/>
      <c r="DV33" s="608"/>
      <c r="DW33" s="611">
        <v>34.200000000000003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8177285</v>
      </c>
      <c r="CS34" s="589"/>
      <c r="CT34" s="589"/>
      <c r="CU34" s="589"/>
      <c r="CV34" s="589"/>
      <c r="CW34" s="589"/>
      <c r="CX34" s="589"/>
      <c r="CY34" s="590"/>
      <c r="CZ34" s="591">
        <v>10.3</v>
      </c>
      <c r="DA34" s="609"/>
      <c r="DB34" s="609"/>
      <c r="DC34" s="610"/>
      <c r="DD34" s="594">
        <v>6991540</v>
      </c>
      <c r="DE34" s="589"/>
      <c r="DF34" s="589"/>
      <c r="DG34" s="589"/>
      <c r="DH34" s="589"/>
      <c r="DI34" s="589"/>
      <c r="DJ34" s="589"/>
      <c r="DK34" s="590"/>
      <c r="DL34" s="594">
        <v>6189588</v>
      </c>
      <c r="DM34" s="589"/>
      <c r="DN34" s="589"/>
      <c r="DO34" s="589"/>
      <c r="DP34" s="589"/>
      <c r="DQ34" s="589"/>
      <c r="DR34" s="589"/>
      <c r="DS34" s="589"/>
      <c r="DT34" s="589"/>
      <c r="DU34" s="589"/>
      <c r="DV34" s="590"/>
      <c r="DW34" s="611">
        <v>14.6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2873125</v>
      </c>
      <c r="S35" s="589"/>
      <c r="T35" s="589"/>
      <c r="U35" s="589"/>
      <c r="V35" s="589"/>
      <c r="W35" s="589"/>
      <c r="X35" s="589"/>
      <c r="Y35" s="590"/>
      <c r="Z35" s="641">
        <v>3.6</v>
      </c>
      <c r="AA35" s="641"/>
      <c r="AB35" s="641"/>
      <c r="AC35" s="641"/>
      <c r="AD35" s="642" t="s">
        <v>220</v>
      </c>
      <c r="AE35" s="642"/>
      <c r="AF35" s="642"/>
      <c r="AG35" s="642"/>
      <c r="AH35" s="642"/>
      <c r="AI35" s="642"/>
      <c r="AJ35" s="642"/>
      <c r="AK35" s="642"/>
      <c r="AL35" s="611" t="s">
        <v>220</v>
      </c>
      <c r="AM35" s="643"/>
      <c r="AN35" s="643"/>
      <c r="AO35" s="644"/>
      <c r="AP35" s="186"/>
      <c r="AQ35" s="645" t="s">
        <v>308</v>
      </c>
      <c r="AR35" s="646"/>
      <c r="AS35" s="646"/>
      <c r="AT35" s="646"/>
      <c r="AU35" s="646"/>
      <c r="AV35" s="646"/>
      <c r="AW35" s="646"/>
      <c r="AX35" s="646"/>
      <c r="AY35" s="647"/>
      <c r="AZ35" s="638">
        <v>9318511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12859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639839</v>
      </c>
      <c r="CS35" s="607"/>
      <c r="CT35" s="607"/>
      <c r="CU35" s="607"/>
      <c r="CV35" s="607"/>
      <c r="CW35" s="607"/>
      <c r="CX35" s="607"/>
      <c r="CY35" s="608"/>
      <c r="CZ35" s="591">
        <v>0.8</v>
      </c>
      <c r="DA35" s="609"/>
      <c r="DB35" s="609"/>
      <c r="DC35" s="610"/>
      <c r="DD35" s="594">
        <v>513076</v>
      </c>
      <c r="DE35" s="607"/>
      <c r="DF35" s="607"/>
      <c r="DG35" s="607"/>
      <c r="DH35" s="607"/>
      <c r="DI35" s="607"/>
      <c r="DJ35" s="607"/>
      <c r="DK35" s="608"/>
      <c r="DL35" s="594">
        <v>513076</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80765492</v>
      </c>
      <c r="S36" s="629"/>
      <c r="T36" s="629"/>
      <c r="U36" s="629"/>
      <c r="V36" s="629"/>
      <c r="W36" s="629"/>
      <c r="X36" s="629"/>
      <c r="Y36" s="632"/>
      <c r="Z36" s="633">
        <v>100</v>
      </c>
      <c r="AA36" s="633"/>
      <c r="AB36" s="633"/>
      <c r="AC36" s="633"/>
      <c r="AD36" s="634">
        <v>39625562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1628252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-533931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2439814</v>
      </c>
      <c r="CS36" s="589"/>
      <c r="CT36" s="589"/>
      <c r="CU36" s="589"/>
      <c r="CV36" s="589"/>
      <c r="CW36" s="589"/>
      <c r="CX36" s="589"/>
      <c r="CY36" s="590"/>
      <c r="CZ36" s="591">
        <v>3.1</v>
      </c>
      <c r="DA36" s="609"/>
      <c r="DB36" s="609"/>
      <c r="DC36" s="610"/>
      <c r="DD36" s="594">
        <v>1941582</v>
      </c>
      <c r="DE36" s="589"/>
      <c r="DF36" s="589"/>
      <c r="DG36" s="589"/>
      <c r="DH36" s="589"/>
      <c r="DI36" s="589"/>
      <c r="DJ36" s="589"/>
      <c r="DK36" s="590"/>
      <c r="DL36" s="594">
        <v>1418363</v>
      </c>
      <c r="DM36" s="589"/>
      <c r="DN36" s="589"/>
      <c r="DO36" s="589"/>
      <c r="DP36" s="589"/>
      <c r="DQ36" s="589"/>
      <c r="DR36" s="589"/>
      <c r="DS36" s="589"/>
      <c r="DT36" s="589"/>
      <c r="DU36" s="589"/>
      <c r="DV36" s="590"/>
      <c r="DW36" s="611">
        <v>3.3</v>
      </c>
      <c r="DX36" s="612"/>
      <c r="DY36" s="612"/>
      <c r="DZ36" s="612"/>
      <c r="EA36" s="612"/>
      <c r="EB36" s="612"/>
      <c r="EC36" s="613"/>
    </row>
    <row r="37" spans="2:133" ht="11.25" customHeight="1">
      <c r="AQ37" s="614" t="s">
        <v>315</v>
      </c>
      <c r="AR37" s="615"/>
      <c r="AS37" s="615"/>
      <c r="AT37" s="615"/>
      <c r="AU37" s="615"/>
      <c r="AV37" s="615"/>
      <c r="AW37" s="615"/>
      <c r="AX37" s="615"/>
      <c r="AY37" s="616"/>
      <c r="AZ37" s="588">
        <v>188709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26847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13548</v>
      </c>
      <c r="CS37" s="607"/>
      <c r="CT37" s="607"/>
      <c r="CU37" s="607"/>
      <c r="CV37" s="607"/>
      <c r="CW37" s="607"/>
      <c r="CX37" s="607"/>
      <c r="CY37" s="608"/>
      <c r="CZ37" s="591">
        <v>0</v>
      </c>
      <c r="DA37" s="609"/>
      <c r="DB37" s="609"/>
      <c r="DC37" s="610"/>
      <c r="DD37" s="594">
        <v>13548</v>
      </c>
      <c r="DE37" s="607"/>
      <c r="DF37" s="607"/>
      <c r="DG37" s="607"/>
      <c r="DH37" s="607"/>
      <c r="DI37" s="607"/>
      <c r="DJ37" s="607"/>
      <c r="DK37" s="608"/>
      <c r="DL37" s="594">
        <v>13093</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v>171744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44886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9146767</v>
      </c>
      <c r="CS38" s="589"/>
      <c r="CT38" s="589"/>
      <c r="CU38" s="589"/>
      <c r="CV38" s="589"/>
      <c r="CW38" s="589"/>
      <c r="CX38" s="589"/>
      <c r="CY38" s="590"/>
      <c r="CZ38" s="591">
        <v>11.6</v>
      </c>
      <c r="DA38" s="609"/>
      <c r="DB38" s="609"/>
      <c r="DC38" s="610"/>
      <c r="DD38" s="594">
        <v>7953863</v>
      </c>
      <c r="DE38" s="589"/>
      <c r="DF38" s="589"/>
      <c r="DG38" s="589"/>
      <c r="DH38" s="589"/>
      <c r="DI38" s="589"/>
      <c r="DJ38" s="589"/>
      <c r="DK38" s="590"/>
      <c r="DL38" s="594">
        <v>6425742</v>
      </c>
      <c r="DM38" s="589"/>
      <c r="DN38" s="589"/>
      <c r="DO38" s="589"/>
      <c r="DP38" s="589"/>
      <c r="DQ38" s="589"/>
      <c r="DR38" s="589"/>
      <c r="DS38" s="589"/>
      <c r="DT38" s="589"/>
      <c r="DU38" s="589"/>
      <c r="DV38" s="590"/>
      <c r="DW38" s="611">
        <v>15.1</v>
      </c>
      <c r="DX38" s="612"/>
      <c r="DY38" s="612"/>
      <c r="DZ38" s="612"/>
      <c r="EA38" s="612"/>
      <c r="EB38" s="612"/>
      <c r="EC38" s="613"/>
    </row>
    <row r="39" spans="2:133" ht="11.25" customHeight="1">
      <c r="AQ39" s="614" t="s">
        <v>321</v>
      </c>
      <c r="AR39" s="615"/>
      <c r="AS39" s="615"/>
      <c r="AT39" s="615"/>
      <c r="AU39" s="615"/>
      <c r="AV39" s="615"/>
      <c r="AW39" s="615"/>
      <c r="AX39" s="615"/>
      <c r="AY39" s="616"/>
      <c r="AZ39" s="588">
        <v>144782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4036879</v>
      </c>
      <c r="CS39" s="607"/>
      <c r="CT39" s="607"/>
      <c r="CU39" s="607"/>
      <c r="CV39" s="607"/>
      <c r="CW39" s="607"/>
      <c r="CX39" s="607"/>
      <c r="CY39" s="608"/>
      <c r="CZ39" s="591">
        <v>5.0999999999999996</v>
      </c>
      <c r="DA39" s="609"/>
      <c r="DB39" s="609"/>
      <c r="DC39" s="610"/>
      <c r="DD39" s="594">
        <v>3128794</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1740254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136</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1954445</v>
      </c>
      <c r="CS40" s="589"/>
      <c r="CT40" s="589"/>
      <c r="CU40" s="589"/>
      <c r="CV40" s="589"/>
      <c r="CW40" s="589"/>
      <c r="CX40" s="589"/>
      <c r="CY40" s="590"/>
      <c r="CZ40" s="591">
        <v>2.5</v>
      </c>
      <c r="DA40" s="609"/>
      <c r="DB40" s="609"/>
      <c r="DC40" s="610"/>
      <c r="DD40" s="594">
        <v>10846</v>
      </c>
      <c r="DE40" s="589"/>
      <c r="DF40" s="589"/>
      <c r="DG40" s="589"/>
      <c r="DH40" s="589"/>
      <c r="DI40" s="589"/>
      <c r="DJ40" s="589"/>
      <c r="DK40" s="590"/>
      <c r="DL40" s="594">
        <v>846</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5444770</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322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15661771</v>
      </c>
      <c r="CS42" s="589"/>
      <c r="CT42" s="589"/>
      <c r="CU42" s="589"/>
      <c r="CV42" s="589"/>
      <c r="CW42" s="589"/>
      <c r="CX42" s="589"/>
      <c r="CY42" s="590"/>
      <c r="CZ42" s="591">
        <v>19.8</v>
      </c>
      <c r="DA42" s="592"/>
      <c r="DB42" s="592"/>
      <c r="DC42" s="593"/>
      <c r="DD42" s="594">
        <v>2596011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239357</v>
      </c>
      <c r="CS43" s="607"/>
      <c r="CT43" s="607"/>
      <c r="CU43" s="607"/>
      <c r="CV43" s="607"/>
      <c r="CW43" s="607"/>
      <c r="CX43" s="607"/>
      <c r="CY43" s="608"/>
      <c r="CZ43" s="591">
        <v>0.3</v>
      </c>
      <c r="DA43" s="609"/>
      <c r="DB43" s="609"/>
      <c r="DC43" s="610"/>
      <c r="DD43" s="594">
        <v>204172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15547594</v>
      </c>
      <c r="CS44" s="589"/>
      <c r="CT44" s="589"/>
      <c r="CU44" s="589"/>
      <c r="CV44" s="589"/>
      <c r="CW44" s="589"/>
      <c r="CX44" s="589"/>
      <c r="CY44" s="590"/>
      <c r="CZ44" s="591">
        <v>19.7</v>
      </c>
      <c r="DA44" s="592"/>
      <c r="DB44" s="592"/>
      <c r="DC44" s="593"/>
      <c r="DD44" s="594">
        <v>2527670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6681858</v>
      </c>
      <c r="CS45" s="607"/>
      <c r="CT45" s="607"/>
      <c r="CU45" s="607"/>
      <c r="CV45" s="607"/>
      <c r="CW45" s="607"/>
      <c r="CX45" s="607"/>
      <c r="CY45" s="608"/>
      <c r="CZ45" s="591">
        <v>8.4</v>
      </c>
      <c r="DA45" s="609"/>
      <c r="DB45" s="609"/>
      <c r="DC45" s="610"/>
      <c r="DD45" s="594">
        <v>347882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8791217</v>
      </c>
      <c r="CS46" s="589"/>
      <c r="CT46" s="589"/>
      <c r="CU46" s="589"/>
      <c r="CV46" s="589"/>
      <c r="CW46" s="589"/>
      <c r="CX46" s="589"/>
      <c r="CY46" s="590"/>
      <c r="CZ46" s="591">
        <v>11.1</v>
      </c>
      <c r="DA46" s="592"/>
      <c r="DB46" s="592"/>
      <c r="DC46" s="593"/>
      <c r="DD46" s="594">
        <v>2143769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114177</v>
      </c>
      <c r="CS47" s="607"/>
      <c r="CT47" s="607"/>
      <c r="CU47" s="607"/>
      <c r="CV47" s="607"/>
      <c r="CW47" s="607"/>
      <c r="CX47" s="607"/>
      <c r="CY47" s="608"/>
      <c r="CZ47" s="591">
        <v>0.1</v>
      </c>
      <c r="DA47" s="609"/>
      <c r="DB47" s="609"/>
      <c r="DC47" s="610"/>
      <c r="DD47" s="594">
        <v>68341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79096734</v>
      </c>
      <c r="CS49" s="573"/>
      <c r="CT49" s="573"/>
      <c r="CU49" s="573"/>
      <c r="CV49" s="573"/>
      <c r="CW49" s="573"/>
      <c r="CX49" s="573"/>
      <c r="CY49" s="574"/>
      <c r="CZ49" s="575">
        <v>100</v>
      </c>
      <c r="DA49" s="576"/>
      <c r="DB49" s="576"/>
      <c r="DC49" s="577"/>
      <c r="DD49" s="578">
        <v>46378204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80760</v>
      </c>
      <c r="R7" s="1101"/>
      <c r="S7" s="1101"/>
      <c r="T7" s="1101"/>
      <c r="U7" s="1101"/>
      <c r="V7" s="1101">
        <v>79091</v>
      </c>
      <c r="W7" s="1101"/>
      <c r="X7" s="1101"/>
      <c r="Y7" s="1101"/>
      <c r="Z7" s="1101"/>
      <c r="AA7" s="1101">
        <v>1669</v>
      </c>
      <c r="AB7" s="1101"/>
      <c r="AC7" s="1101"/>
      <c r="AD7" s="1101"/>
      <c r="AE7" s="1102"/>
      <c r="AF7" s="1103">
        <v>1263</v>
      </c>
      <c r="AG7" s="1104"/>
      <c r="AH7" s="1104"/>
      <c r="AI7" s="1104"/>
      <c r="AJ7" s="1105"/>
      <c r="AK7" s="1087" t="s">
        <v>487</v>
      </c>
      <c r="AL7" s="1088"/>
      <c r="AM7" s="1088"/>
      <c r="AN7" s="1088"/>
      <c r="AO7" s="1088"/>
      <c r="AP7" s="1088">
        <v>79274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31</v>
      </c>
      <c r="CI7" s="1085"/>
      <c r="CJ7" s="1085"/>
      <c r="CK7" s="1085"/>
      <c r="CL7" s="1086"/>
      <c r="CM7" s="1084">
        <v>232</v>
      </c>
      <c r="CN7" s="1085"/>
      <c r="CO7" s="1085"/>
      <c r="CP7" s="1085"/>
      <c r="CQ7" s="1086"/>
      <c r="CR7" s="1084">
        <v>18</v>
      </c>
      <c r="CS7" s="1085"/>
      <c r="CT7" s="1085"/>
      <c r="CU7" s="1085"/>
      <c r="CV7" s="1086"/>
      <c r="CW7" s="1084" t="s">
        <v>487</v>
      </c>
      <c r="CX7" s="1085"/>
      <c r="CY7" s="1085"/>
      <c r="CZ7" s="1085"/>
      <c r="DA7" s="1086"/>
      <c r="DB7" s="1084" t="s">
        <v>487</v>
      </c>
      <c r="DC7" s="1085"/>
      <c r="DD7" s="1085"/>
      <c r="DE7" s="1085"/>
      <c r="DF7" s="1086"/>
      <c r="DG7" s="1084" t="s">
        <v>487</v>
      </c>
      <c r="DH7" s="1085"/>
      <c r="DI7" s="1085"/>
      <c r="DJ7" s="1085"/>
      <c r="DK7" s="1086"/>
      <c r="DL7" s="1084" t="s">
        <v>487</v>
      </c>
      <c r="DM7" s="1085"/>
      <c r="DN7" s="1085"/>
      <c r="DO7" s="1085"/>
      <c r="DP7" s="1086"/>
      <c r="DQ7" s="1084" t="s">
        <v>487</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32</v>
      </c>
      <c r="R8" s="1040"/>
      <c r="S8" s="1040"/>
      <c r="T8" s="1040"/>
      <c r="U8" s="1040"/>
      <c r="V8" s="1040">
        <v>32</v>
      </c>
      <c r="W8" s="1040"/>
      <c r="X8" s="1040"/>
      <c r="Y8" s="1040"/>
      <c r="Z8" s="1040"/>
      <c r="AA8" s="1040">
        <v>0</v>
      </c>
      <c r="AB8" s="1040"/>
      <c r="AC8" s="1040"/>
      <c r="AD8" s="1040"/>
      <c r="AE8" s="1041"/>
      <c r="AF8" s="1015" t="s">
        <v>368</v>
      </c>
      <c r="AG8" s="1016"/>
      <c r="AH8" s="1016"/>
      <c r="AI8" s="1016"/>
      <c r="AJ8" s="1017"/>
      <c r="AK8" s="1082">
        <v>26</v>
      </c>
      <c r="AL8" s="1083"/>
      <c r="AM8" s="1083"/>
      <c r="AN8" s="1083"/>
      <c r="AO8" s="1083"/>
      <c r="AP8" s="1083">
        <v>209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556</v>
      </c>
      <c r="BS8" s="1010" t="s">
        <v>546</v>
      </c>
      <c r="BT8" s="1011"/>
      <c r="BU8" s="1011"/>
      <c r="BV8" s="1011"/>
      <c r="BW8" s="1011"/>
      <c r="BX8" s="1011"/>
      <c r="BY8" s="1011"/>
      <c r="BZ8" s="1011"/>
      <c r="CA8" s="1011"/>
      <c r="CB8" s="1011"/>
      <c r="CC8" s="1011"/>
      <c r="CD8" s="1011"/>
      <c r="CE8" s="1011"/>
      <c r="CF8" s="1011"/>
      <c r="CG8" s="1012"/>
      <c r="CH8" s="985">
        <v>-6</v>
      </c>
      <c r="CI8" s="986"/>
      <c r="CJ8" s="986"/>
      <c r="CK8" s="986"/>
      <c r="CL8" s="987"/>
      <c r="CM8" s="985">
        <v>849</v>
      </c>
      <c r="CN8" s="986"/>
      <c r="CO8" s="986"/>
      <c r="CP8" s="986"/>
      <c r="CQ8" s="987"/>
      <c r="CR8" s="985">
        <v>10</v>
      </c>
      <c r="CS8" s="986"/>
      <c r="CT8" s="986"/>
      <c r="CU8" s="986"/>
      <c r="CV8" s="987"/>
      <c r="CW8" s="985" t="s">
        <v>487</v>
      </c>
      <c r="CX8" s="986"/>
      <c r="CY8" s="986"/>
      <c r="CZ8" s="986"/>
      <c r="DA8" s="987"/>
      <c r="DB8" s="985">
        <v>1187</v>
      </c>
      <c r="DC8" s="986"/>
      <c r="DD8" s="986"/>
      <c r="DE8" s="986"/>
      <c r="DF8" s="987"/>
      <c r="DG8" s="985" t="s">
        <v>487</v>
      </c>
      <c r="DH8" s="986"/>
      <c r="DI8" s="986"/>
      <c r="DJ8" s="986"/>
      <c r="DK8" s="987"/>
      <c r="DL8" s="985" t="s">
        <v>487</v>
      </c>
      <c r="DM8" s="986"/>
      <c r="DN8" s="986"/>
      <c r="DO8" s="986"/>
      <c r="DP8" s="987"/>
      <c r="DQ8" s="985" t="s">
        <v>487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142</v>
      </c>
      <c r="CI9" s="986"/>
      <c r="CJ9" s="986"/>
      <c r="CK9" s="986"/>
      <c r="CL9" s="987"/>
      <c r="CM9" s="985">
        <v>1924</v>
      </c>
      <c r="CN9" s="986"/>
      <c r="CO9" s="986"/>
      <c r="CP9" s="986"/>
      <c r="CQ9" s="987"/>
      <c r="CR9" s="985">
        <v>13</v>
      </c>
      <c r="CS9" s="986"/>
      <c r="CT9" s="986"/>
      <c r="CU9" s="986"/>
      <c r="CV9" s="987"/>
      <c r="CW9" s="985" t="s">
        <v>487</v>
      </c>
      <c r="CX9" s="986"/>
      <c r="CY9" s="986"/>
      <c r="CZ9" s="986"/>
      <c r="DA9" s="987"/>
      <c r="DB9" s="985" t="s">
        <v>487</v>
      </c>
      <c r="DC9" s="986"/>
      <c r="DD9" s="986"/>
      <c r="DE9" s="986"/>
      <c r="DF9" s="987"/>
      <c r="DG9" s="985" t="s">
        <v>487</v>
      </c>
      <c r="DH9" s="986"/>
      <c r="DI9" s="986"/>
      <c r="DJ9" s="986"/>
      <c r="DK9" s="987"/>
      <c r="DL9" s="985" t="s">
        <v>487</v>
      </c>
      <c r="DM9" s="986"/>
      <c r="DN9" s="986"/>
      <c r="DO9" s="986"/>
      <c r="DP9" s="987"/>
      <c r="DQ9" s="985" t="s">
        <v>487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-17</v>
      </c>
      <c r="CI10" s="986"/>
      <c r="CJ10" s="986"/>
      <c r="CK10" s="986"/>
      <c r="CL10" s="987"/>
      <c r="CM10" s="985">
        <v>726</v>
      </c>
      <c r="CN10" s="986"/>
      <c r="CO10" s="986"/>
      <c r="CP10" s="986"/>
      <c r="CQ10" s="987"/>
      <c r="CR10" s="985">
        <v>2</v>
      </c>
      <c r="CS10" s="986"/>
      <c r="CT10" s="986"/>
      <c r="CU10" s="986"/>
      <c r="CV10" s="987"/>
      <c r="CW10" s="985">
        <v>32</v>
      </c>
      <c r="CX10" s="986"/>
      <c r="CY10" s="986"/>
      <c r="CZ10" s="986"/>
      <c r="DA10" s="987"/>
      <c r="DB10" s="985" t="s">
        <v>487</v>
      </c>
      <c r="DC10" s="986"/>
      <c r="DD10" s="986"/>
      <c r="DE10" s="986"/>
      <c r="DF10" s="987"/>
      <c r="DG10" s="985" t="s">
        <v>487</v>
      </c>
      <c r="DH10" s="986"/>
      <c r="DI10" s="986"/>
      <c r="DJ10" s="986"/>
      <c r="DK10" s="987"/>
      <c r="DL10" s="985" t="s">
        <v>487</v>
      </c>
      <c r="DM10" s="986"/>
      <c r="DN10" s="986"/>
      <c r="DO10" s="986"/>
      <c r="DP10" s="987"/>
      <c r="DQ10" s="985" t="s">
        <v>487</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549</v>
      </c>
      <c r="BT11" s="1011"/>
      <c r="BU11" s="1011"/>
      <c r="BV11" s="1011"/>
      <c r="BW11" s="1011"/>
      <c r="BX11" s="1011"/>
      <c r="BY11" s="1011"/>
      <c r="BZ11" s="1011"/>
      <c r="CA11" s="1011"/>
      <c r="CB11" s="1011"/>
      <c r="CC11" s="1011"/>
      <c r="CD11" s="1011"/>
      <c r="CE11" s="1011"/>
      <c r="CF11" s="1011"/>
      <c r="CG11" s="1012"/>
      <c r="CH11" s="985">
        <v>4</v>
      </c>
      <c r="CI11" s="986"/>
      <c r="CJ11" s="986"/>
      <c r="CK11" s="986"/>
      <c r="CL11" s="987"/>
      <c r="CM11" s="985">
        <v>61</v>
      </c>
      <c r="CN11" s="986"/>
      <c r="CO11" s="986"/>
      <c r="CP11" s="986"/>
      <c r="CQ11" s="987"/>
      <c r="CR11" s="985">
        <v>30</v>
      </c>
      <c r="CS11" s="986"/>
      <c r="CT11" s="986"/>
      <c r="CU11" s="986"/>
      <c r="CV11" s="987"/>
      <c r="CW11" s="985" t="s">
        <v>487</v>
      </c>
      <c r="CX11" s="986"/>
      <c r="CY11" s="986"/>
      <c r="CZ11" s="986"/>
      <c r="DA11" s="987"/>
      <c r="DB11" s="985" t="s">
        <v>487</v>
      </c>
      <c r="DC11" s="986"/>
      <c r="DD11" s="986"/>
      <c r="DE11" s="986"/>
      <c r="DF11" s="987"/>
      <c r="DG11" s="985" t="s">
        <v>487</v>
      </c>
      <c r="DH11" s="986"/>
      <c r="DI11" s="986"/>
      <c r="DJ11" s="986"/>
      <c r="DK11" s="987"/>
      <c r="DL11" s="985" t="s">
        <v>487</v>
      </c>
      <c r="DM11" s="986"/>
      <c r="DN11" s="986"/>
      <c r="DO11" s="986"/>
      <c r="DP11" s="987"/>
      <c r="DQ11" s="985" t="s">
        <v>487</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550</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116</v>
      </c>
      <c r="CN12" s="986"/>
      <c r="CO12" s="986"/>
      <c r="CP12" s="986"/>
      <c r="CQ12" s="987"/>
      <c r="CR12" s="985">
        <v>66</v>
      </c>
      <c r="CS12" s="986"/>
      <c r="CT12" s="986"/>
      <c r="CU12" s="986"/>
      <c r="CV12" s="987"/>
      <c r="CW12" s="985" t="s">
        <v>487</v>
      </c>
      <c r="CX12" s="986"/>
      <c r="CY12" s="986"/>
      <c r="CZ12" s="986"/>
      <c r="DA12" s="987"/>
      <c r="DB12" s="985" t="s">
        <v>487</v>
      </c>
      <c r="DC12" s="986"/>
      <c r="DD12" s="986"/>
      <c r="DE12" s="986"/>
      <c r="DF12" s="987"/>
      <c r="DG12" s="985" t="s">
        <v>487</v>
      </c>
      <c r="DH12" s="986"/>
      <c r="DI12" s="986"/>
      <c r="DJ12" s="986"/>
      <c r="DK12" s="987"/>
      <c r="DL12" s="985" t="s">
        <v>487</v>
      </c>
      <c r="DM12" s="986"/>
      <c r="DN12" s="986"/>
      <c r="DO12" s="986"/>
      <c r="DP12" s="987"/>
      <c r="DQ12" s="985" t="s">
        <v>487</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551</v>
      </c>
      <c r="BT13" s="1011"/>
      <c r="BU13" s="1011"/>
      <c r="BV13" s="1011"/>
      <c r="BW13" s="1011"/>
      <c r="BX13" s="1011"/>
      <c r="BY13" s="1011"/>
      <c r="BZ13" s="1011"/>
      <c r="CA13" s="1011"/>
      <c r="CB13" s="1011"/>
      <c r="CC13" s="1011"/>
      <c r="CD13" s="1011"/>
      <c r="CE13" s="1011"/>
      <c r="CF13" s="1011"/>
      <c r="CG13" s="1012"/>
      <c r="CH13" s="985">
        <v>2</v>
      </c>
      <c r="CI13" s="986"/>
      <c r="CJ13" s="986"/>
      <c r="CK13" s="986"/>
      <c r="CL13" s="987"/>
      <c r="CM13" s="985">
        <v>36</v>
      </c>
      <c r="CN13" s="986"/>
      <c r="CO13" s="986"/>
      <c r="CP13" s="986"/>
      <c r="CQ13" s="987"/>
      <c r="CR13" s="985">
        <v>12</v>
      </c>
      <c r="CS13" s="986"/>
      <c r="CT13" s="986"/>
      <c r="CU13" s="986"/>
      <c r="CV13" s="987"/>
      <c r="CW13" s="985" t="s">
        <v>487</v>
      </c>
      <c r="CX13" s="986"/>
      <c r="CY13" s="986"/>
      <c r="CZ13" s="986"/>
      <c r="DA13" s="987"/>
      <c r="DB13" s="985" t="s">
        <v>487</v>
      </c>
      <c r="DC13" s="986"/>
      <c r="DD13" s="986"/>
      <c r="DE13" s="986"/>
      <c r="DF13" s="987"/>
      <c r="DG13" s="985" t="s">
        <v>487</v>
      </c>
      <c r="DH13" s="986"/>
      <c r="DI13" s="986"/>
      <c r="DJ13" s="986"/>
      <c r="DK13" s="987"/>
      <c r="DL13" s="985" t="s">
        <v>487</v>
      </c>
      <c r="DM13" s="986"/>
      <c r="DN13" s="986"/>
      <c r="DO13" s="986"/>
      <c r="DP13" s="987"/>
      <c r="DQ13" s="985" t="s">
        <v>487</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552</v>
      </c>
      <c r="BT14" s="1011"/>
      <c r="BU14" s="1011"/>
      <c r="BV14" s="1011"/>
      <c r="BW14" s="1011"/>
      <c r="BX14" s="1011"/>
      <c r="BY14" s="1011"/>
      <c r="BZ14" s="1011"/>
      <c r="CA14" s="1011"/>
      <c r="CB14" s="1011"/>
      <c r="CC14" s="1011"/>
      <c r="CD14" s="1011"/>
      <c r="CE14" s="1011"/>
      <c r="CF14" s="1011"/>
      <c r="CG14" s="1012"/>
      <c r="CH14" s="985">
        <v>3</v>
      </c>
      <c r="CI14" s="986"/>
      <c r="CJ14" s="986"/>
      <c r="CK14" s="986"/>
      <c r="CL14" s="987"/>
      <c r="CM14" s="985">
        <v>56</v>
      </c>
      <c r="CN14" s="986"/>
      <c r="CO14" s="986"/>
      <c r="CP14" s="986"/>
      <c r="CQ14" s="987"/>
      <c r="CR14" s="985">
        <v>11</v>
      </c>
      <c r="CS14" s="986"/>
      <c r="CT14" s="986"/>
      <c r="CU14" s="986"/>
      <c r="CV14" s="987"/>
      <c r="CW14" s="985" t="s">
        <v>487</v>
      </c>
      <c r="CX14" s="986"/>
      <c r="CY14" s="986"/>
      <c r="CZ14" s="986"/>
      <c r="DA14" s="987"/>
      <c r="DB14" s="985" t="s">
        <v>487</v>
      </c>
      <c r="DC14" s="986"/>
      <c r="DD14" s="986"/>
      <c r="DE14" s="986"/>
      <c r="DF14" s="987"/>
      <c r="DG14" s="985" t="s">
        <v>487</v>
      </c>
      <c r="DH14" s="986"/>
      <c r="DI14" s="986"/>
      <c r="DJ14" s="986"/>
      <c r="DK14" s="987"/>
      <c r="DL14" s="985" t="s">
        <v>487</v>
      </c>
      <c r="DM14" s="986"/>
      <c r="DN14" s="986"/>
      <c r="DO14" s="986"/>
      <c r="DP14" s="987"/>
      <c r="DQ14" s="985" t="s">
        <v>487</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553</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29</v>
      </c>
      <c r="CN15" s="986"/>
      <c r="CO15" s="986"/>
      <c r="CP15" s="986"/>
      <c r="CQ15" s="987"/>
      <c r="CR15" s="985">
        <v>8</v>
      </c>
      <c r="CS15" s="986"/>
      <c r="CT15" s="986"/>
      <c r="CU15" s="986"/>
      <c r="CV15" s="987"/>
      <c r="CW15" s="985" t="s">
        <v>487</v>
      </c>
      <c r="CX15" s="986"/>
      <c r="CY15" s="986"/>
      <c r="CZ15" s="986"/>
      <c r="DA15" s="987"/>
      <c r="DB15" s="985" t="s">
        <v>487</v>
      </c>
      <c r="DC15" s="986"/>
      <c r="DD15" s="986"/>
      <c r="DE15" s="986"/>
      <c r="DF15" s="987"/>
      <c r="DG15" s="985" t="s">
        <v>487</v>
      </c>
      <c r="DH15" s="986"/>
      <c r="DI15" s="986"/>
      <c r="DJ15" s="986"/>
      <c r="DK15" s="987"/>
      <c r="DL15" s="985" t="s">
        <v>487</v>
      </c>
      <c r="DM15" s="986"/>
      <c r="DN15" s="986"/>
      <c r="DO15" s="986"/>
      <c r="DP15" s="987"/>
      <c r="DQ15" s="985" t="s">
        <v>487</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554</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24</v>
      </c>
      <c r="CN16" s="986"/>
      <c r="CO16" s="986"/>
      <c r="CP16" s="986"/>
      <c r="CQ16" s="987"/>
      <c r="CR16" s="985">
        <v>31</v>
      </c>
      <c r="CS16" s="986"/>
      <c r="CT16" s="986"/>
      <c r="CU16" s="986"/>
      <c r="CV16" s="987"/>
      <c r="CW16" s="985" t="s">
        <v>487</v>
      </c>
      <c r="CX16" s="986"/>
      <c r="CY16" s="986"/>
      <c r="CZ16" s="986"/>
      <c r="DA16" s="987"/>
      <c r="DB16" s="985" t="s">
        <v>487</v>
      </c>
      <c r="DC16" s="986"/>
      <c r="DD16" s="986"/>
      <c r="DE16" s="986"/>
      <c r="DF16" s="987"/>
      <c r="DG16" s="985" t="s">
        <v>487</v>
      </c>
      <c r="DH16" s="986"/>
      <c r="DI16" s="986"/>
      <c r="DJ16" s="986"/>
      <c r="DK16" s="987"/>
      <c r="DL16" s="985" t="s">
        <v>487</v>
      </c>
      <c r="DM16" s="986"/>
      <c r="DN16" s="986"/>
      <c r="DO16" s="986"/>
      <c r="DP16" s="987"/>
      <c r="DQ16" s="985" t="s">
        <v>487</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555</v>
      </c>
      <c r="BT17" s="1011"/>
      <c r="BU17" s="1011"/>
      <c r="BV17" s="1011"/>
      <c r="BW17" s="1011"/>
      <c r="BX17" s="1011"/>
      <c r="BY17" s="1011"/>
      <c r="BZ17" s="1011"/>
      <c r="CA17" s="1011"/>
      <c r="CB17" s="1011"/>
      <c r="CC17" s="1011"/>
      <c r="CD17" s="1011"/>
      <c r="CE17" s="1011"/>
      <c r="CF17" s="1011"/>
      <c r="CG17" s="1012"/>
      <c r="CH17" s="985">
        <v>2</v>
      </c>
      <c r="CI17" s="986"/>
      <c r="CJ17" s="986"/>
      <c r="CK17" s="986"/>
      <c r="CL17" s="987"/>
      <c r="CM17" s="985">
        <v>32</v>
      </c>
      <c r="CN17" s="986"/>
      <c r="CO17" s="986"/>
      <c r="CP17" s="986"/>
      <c r="CQ17" s="987"/>
      <c r="CR17" s="985">
        <v>10</v>
      </c>
      <c r="CS17" s="986"/>
      <c r="CT17" s="986"/>
      <c r="CU17" s="986"/>
      <c r="CV17" s="987"/>
      <c r="CW17" s="985" t="s">
        <v>487</v>
      </c>
      <c r="CX17" s="986"/>
      <c r="CY17" s="986"/>
      <c r="CZ17" s="986"/>
      <c r="DA17" s="987"/>
      <c r="DB17" s="985" t="s">
        <v>487</v>
      </c>
      <c r="DC17" s="986"/>
      <c r="DD17" s="986"/>
      <c r="DE17" s="986"/>
      <c r="DF17" s="987"/>
      <c r="DG17" s="985" t="s">
        <v>487</v>
      </c>
      <c r="DH17" s="986"/>
      <c r="DI17" s="986"/>
      <c r="DJ17" s="986"/>
      <c r="DK17" s="987"/>
      <c r="DL17" s="985" t="s">
        <v>487</v>
      </c>
      <c r="DM17" s="986"/>
      <c r="DN17" s="986"/>
      <c r="DO17" s="986"/>
      <c r="DP17" s="987"/>
      <c r="DQ17" s="985" t="s">
        <v>487</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1263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21689</v>
      </c>
      <c r="R28" s="1050"/>
      <c r="S28" s="1050"/>
      <c r="T28" s="1050"/>
      <c r="U28" s="1050"/>
      <c r="V28" s="1050">
        <v>21676</v>
      </c>
      <c r="W28" s="1050"/>
      <c r="X28" s="1050"/>
      <c r="Y28" s="1050"/>
      <c r="Z28" s="1050"/>
      <c r="AA28" s="1050">
        <v>13</v>
      </c>
      <c r="AB28" s="1050"/>
      <c r="AC28" s="1050"/>
      <c r="AD28" s="1050"/>
      <c r="AE28" s="1051"/>
      <c r="AF28" s="1052">
        <v>13</v>
      </c>
      <c r="AG28" s="1050"/>
      <c r="AH28" s="1050"/>
      <c r="AI28" s="1050"/>
      <c r="AJ28" s="1053"/>
      <c r="AK28" s="1054">
        <v>1730</v>
      </c>
      <c r="AL28" s="1042"/>
      <c r="AM28" s="1042"/>
      <c r="AN28" s="1042"/>
      <c r="AO28" s="1042"/>
      <c r="AP28" s="1042" t="s">
        <v>487</v>
      </c>
      <c r="AQ28" s="1042"/>
      <c r="AR28" s="1042"/>
      <c r="AS28" s="1042"/>
      <c r="AT28" s="1042"/>
      <c r="AU28" s="1042" t="s">
        <v>487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35</v>
      </c>
      <c r="R29" s="1040"/>
      <c r="S29" s="1040"/>
      <c r="T29" s="1040"/>
      <c r="U29" s="1040"/>
      <c r="V29" s="1040">
        <v>35</v>
      </c>
      <c r="W29" s="1040"/>
      <c r="X29" s="1040"/>
      <c r="Y29" s="1040"/>
      <c r="Z29" s="1040"/>
      <c r="AA29" s="1040" t="s">
        <v>487</v>
      </c>
      <c r="AB29" s="1040"/>
      <c r="AC29" s="1040"/>
      <c r="AD29" s="1040"/>
      <c r="AE29" s="1041"/>
      <c r="AF29" s="1015" t="s">
        <v>112</v>
      </c>
      <c r="AG29" s="1016"/>
      <c r="AH29" s="1016"/>
      <c r="AI29" s="1016"/>
      <c r="AJ29" s="1017"/>
      <c r="AK29" s="976">
        <v>16</v>
      </c>
      <c r="AL29" s="967"/>
      <c r="AM29" s="967"/>
      <c r="AN29" s="967"/>
      <c r="AO29" s="967"/>
      <c r="AP29" s="967" t="s">
        <v>487</v>
      </c>
      <c r="AQ29" s="967"/>
      <c r="AR29" s="967"/>
      <c r="AS29" s="967"/>
      <c r="AT29" s="967"/>
      <c r="AU29" s="967" t="s">
        <v>487</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1966</v>
      </c>
      <c r="R30" s="1040"/>
      <c r="S30" s="1040"/>
      <c r="T30" s="1040"/>
      <c r="U30" s="1040"/>
      <c r="V30" s="1040">
        <v>1959</v>
      </c>
      <c r="W30" s="1040"/>
      <c r="X30" s="1040"/>
      <c r="Y30" s="1040"/>
      <c r="Z30" s="1040"/>
      <c r="AA30" s="1040">
        <v>7</v>
      </c>
      <c r="AB30" s="1040"/>
      <c r="AC30" s="1040"/>
      <c r="AD30" s="1040"/>
      <c r="AE30" s="1041"/>
      <c r="AF30" s="1015">
        <v>7</v>
      </c>
      <c r="AG30" s="1016"/>
      <c r="AH30" s="1016"/>
      <c r="AI30" s="1016"/>
      <c r="AJ30" s="1017"/>
      <c r="AK30" s="976">
        <v>689</v>
      </c>
      <c r="AL30" s="967"/>
      <c r="AM30" s="967"/>
      <c r="AN30" s="967"/>
      <c r="AO30" s="967"/>
      <c r="AP30" s="967" t="s">
        <v>487</v>
      </c>
      <c r="AQ30" s="967"/>
      <c r="AR30" s="967"/>
      <c r="AS30" s="967"/>
      <c r="AT30" s="967"/>
      <c r="AU30" s="967" t="s">
        <v>487</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16015</v>
      </c>
      <c r="R31" s="1040"/>
      <c r="S31" s="1040"/>
      <c r="T31" s="1040"/>
      <c r="U31" s="1040"/>
      <c r="V31" s="1040">
        <v>15995</v>
      </c>
      <c r="W31" s="1040"/>
      <c r="X31" s="1040"/>
      <c r="Y31" s="1040"/>
      <c r="Z31" s="1040"/>
      <c r="AA31" s="1040">
        <v>20</v>
      </c>
      <c r="AB31" s="1040"/>
      <c r="AC31" s="1040"/>
      <c r="AD31" s="1040"/>
      <c r="AE31" s="1041"/>
      <c r="AF31" s="1015">
        <v>15</v>
      </c>
      <c r="AG31" s="1016"/>
      <c r="AH31" s="1016"/>
      <c r="AI31" s="1016"/>
      <c r="AJ31" s="1017"/>
      <c r="AK31" s="976">
        <v>2382</v>
      </c>
      <c r="AL31" s="967"/>
      <c r="AM31" s="967"/>
      <c r="AN31" s="967"/>
      <c r="AO31" s="967"/>
      <c r="AP31" s="967" t="s">
        <v>487</v>
      </c>
      <c r="AQ31" s="967"/>
      <c r="AR31" s="967"/>
      <c r="AS31" s="967"/>
      <c r="AT31" s="967"/>
      <c r="AU31" s="967" t="s">
        <v>487</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2308</v>
      </c>
      <c r="R32" s="1040"/>
      <c r="S32" s="1040"/>
      <c r="T32" s="1040"/>
      <c r="U32" s="1040"/>
      <c r="V32" s="1040">
        <v>2659</v>
      </c>
      <c r="W32" s="1040"/>
      <c r="X32" s="1040"/>
      <c r="Y32" s="1040"/>
      <c r="Z32" s="1040"/>
      <c r="AA32" s="1040">
        <v>-352</v>
      </c>
      <c r="AB32" s="1040"/>
      <c r="AC32" s="1040"/>
      <c r="AD32" s="1040"/>
      <c r="AE32" s="1041"/>
      <c r="AF32" s="1015">
        <v>3434</v>
      </c>
      <c r="AG32" s="1016"/>
      <c r="AH32" s="1016"/>
      <c r="AI32" s="1016"/>
      <c r="AJ32" s="1017"/>
      <c r="AK32" s="976">
        <v>155</v>
      </c>
      <c r="AL32" s="967"/>
      <c r="AM32" s="967"/>
      <c r="AN32" s="967"/>
      <c r="AO32" s="967"/>
      <c r="AP32" s="967">
        <v>9181</v>
      </c>
      <c r="AQ32" s="967"/>
      <c r="AR32" s="967"/>
      <c r="AS32" s="967"/>
      <c r="AT32" s="967"/>
      <c r="AU32" s="967">
        <v>37</v>
      </c>
      <c r="AV32" s="967"/>
      <c r="AW32" s="967"/>
      <c r="AX32" s="967"/>
      <c r="AY32" s="967"/>
      <c r="AZ32" s="1038" t="s">
        <v>487</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121</v>
      </c>
      <c r="R33" s="1040"/>
      <c r="S33" s="1040"/>
      <c r="T33" s="1040"/>
      <c r="U33" s="1040"/>
      <c r="V33" s="1040">
        <v>121</v>
      </c>
      <c r="W33" s="1040"/>
      <c r="X33" s="1040"/>
      <c r="Y33" s="1040"/>
      <c r="Z33" s="1040"/>
      <c r="AA33" s="1040" t="s">
        <v>487</v>
      </c>
      <c r="AB33" s="1040"/>
      <c r="AC33" s="1040"/>
      <c r="AD33" s="1040"/>
      <c r="AE33" s="1041"/>
      <c r="AF33" s="1015" t="s">
        <v>112</v>
      </c>
      <c r="AG33" s="1016"/>
      <c r="AH33" s="1016"/>
      <c r="AI33" s="1016"/>
      <c r="AJ33" s="1017"/>
      <c r="AK33" s="976">
        <v>121</v>
      </c>
      <c r="AL33" s="967"/>
      <c r="AM33" s="967"/>
      <c r="AN33" s="967"/>
      <c r="AO33" s="967"/>
      <c r="AP33" s="967">
        <v>588</v>
      </c>
      <c r="AQ33" s="967"/>
      <c r="AR33" s="967"/>
      <c r="AS33" s="967"/>
      <c r="AT33" s="967"/>
      <c r="AU33" s="967">
        <v>584</v>
      </c>
      <c r="AV33" s="967"/>
      <c r="AW33" s="967"/>
      <c r="AX33" s="967"/>
      <c r="AY33" s="967"/>
      <c r="AZ33" s="1038" t="s">
        <v>487</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2978</v>
      </c>
      <c r="R34" s="1040"/>
      <c r="S34" s="1040"/>
      <c r="T34" s="1040"/>
      <c r="U34" s="1040"/>
      <c r="V34" s="1040">
        <v>2977</v>
      </c>
      <c r="W34" s="1040"/>
      <c r="X34" s="1040"/>
      <c r="Y34" s="1040"/>
      <c r="Z34" s="1040"/>
      <c r="AA34" s="1040">
        <v>1</v>
      </c>
      <c r="AB34" s="1040"/>
      <c r="AC34" s="1040"/>
      <c r="AD34" s="1040"/>
      <c r="AE34" s="1041"/>
      <c r="AF34" s="1015" t="s">
        <v>112</v>
      </c>
      <c r="AG34" s="1016"/>
      <c r="AH34" s="1016"/>
      <c r="AI34" s="1016"/>
      <c r="AJ34" s="1017"/>
      <c r="AK34" s="976">
        <v>1157</v>
      </c>
      <c r="AL34" s="967"/>
      <c r="AM34" s="967"/>
      <c r="AN34" s="967"/>
      <c r="AO34" s="967"/>
      <c r="AP34" s="967">
        <v>21136</v>
      </c>
      <c r="AQ34" s="967"/>
      <c r="AR34" s="967"/>
      <c r="AS34" s="967"/>
      <c r="AT34" s="967"/>
      <c r="AU34" s="967">
        <v>11434</v>
      </c>
      <c r="AV34" s="967"/>
      <c r="AW34" s="967"/>
      <c r="AX34" s="967"/>
      <c r="AY34" s="967"/>
      <c r="AZ34" s="1038" t="s">
        <v>487</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46</v>
      </c>
      <c r="R35" s="1040"/>
      <c r="S35" s="1040"/>
      <c r="T35" s="1040"/>
      <c r="U35" s="1040"/>
      <c r="V35" s="1040">
        <v>46</v>
      </c>
      <c r="W35" s="1040"/>
      <c r="X35" s="1040"/>
      <c r="Y35" s="1040"/>
      <c r="Z35" s="1040"/>
      <c r="AA35" s="1040" t="s">
        <v>487</v>
      </c>
      <c r="AB35" s="1040"/>
      <c r="AC35" s="1040"/>
      <c r="AD35" s="1040"/>
      <c r="AE35" s="1041"/>
      <c r="AF35" s="1015" t="s">
        <v>112</v>
      </c>
      <c r="AG35" s="1016"/>
      <c r="AH35" s="1016"/>
      <c r="AI35" s="1016"/>
      <c r="AJ35" s="1017"/>
      <c r="AK35" s="976">
        <v>46</v>
      </c>
      <c r="AL35" s="967"/>
      <c r="AM35" s="967"/>
      <c r="AN35" s="967"/>
      <c r="AO35" s="967"/>
      <c r="AP35" s="967">
        <v>88</v>
      </c>
      <c r="AQ35" s="967"/>
      <c r="AR35" s="967"/>
      <c r="AS35" s="967"/>
      <c r="AT35" s="967"/>
      <c r="AU35" s="967">
        <v>86</v>
      </c>
      <c r="AV35" s="967"/>
      <c r="AW35" s="967"/>
      <c r="AX35" s="967"/>
      <c r="AY35" s="967"/>
      <c r="AZ35" s="1038" t="s">
        <v>487</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586</v>
      </c>
      <c r="R36" s="1040"/>
      <c r="S36" s="1040"/>
      <c r="T36" s="1040"/>
      <c r="U36" s="1040"/>
      <c r="V36" s="1040">
        <v>573</v>
      </c>
      <c r="W36" s="1040"/>
      <c r="X36" s="1040"/>
      <c r="Y36" s="1040"/>
      <c r="Z36" s="1040"/>
      <c r="AA36" s="1040">
        <v>13</v>
      </c>
      <c r="AB36" s="1040"/>
      <c r="AC36" s="1040"/>
      <c r="AD36" s="1040"/>
      <c r="AE36" s="1041"/>
      <c r="AF36" s="1015">
        <v>13</v>
      </c>
      <c r="AG36" s="1016"/>
      <c r="AH36" s="1016"/>
      <c r="AI36" s="1016"/>
      <c r="AJ36" s="1017"/>
      <c r="AK36" s="976">
        <v>472</v>
      </c>
      <c r="AL36" s="967"/>
      <c r="AM36" s="967"/>
      <c r="AN36" s="967"/>
      <c r="AO36" s="967"/>
      <c r="AP36" s="967">
        <v>3988</v>
      </c>
      <c r="AQ36" s="967"/>
      <c r="AR36" s="967"/>
      <c r="AS36" s="967"/>
      <c r="AT36" s="967"/>
      <c r="AU36" s="967">
        <v>3988</v>
      </c>
      <c r="AV36" s="967"/>
      <c r="AW36" s="967"/>
      <c r="AX36" s="967"/>
      <c r="AY36" s="967"/>
      <c r="AZ36" s="1038" t="s">
        <v>487</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393</v>
      </c>
      <c r="C37" s="1034"/>
      <c r="D37" s="1034"/>
      <c r="E37" s="1034"/>
      <c r="F37" s="1034"/>
      <c r="G37" s="1034"/>
      <c r="H37" s="1034"/>
      <c r="I37" s="1034"/>
      <c r="J37" s="1034"/>
      <c r="K37" s="1034"/>
      <c r="L37" s="1034"/>
      <c r="M37" s="1034"/>
      <c r="N37" s="1034"/>
      <c r="O37" s="1034"/>
      <c r="P37" s="1035"/>
      <c r="Q37" s="1039">
        <v>177</v>
      </c>
      <c r="R37" s="1040"/>
      <c r="S37" s="1040"/>
      <c r="T37" s="1040"/>
      <c r="U37" s="1040"/>
      <c r="V37" s="1040">
        <v>177</v>
      </c>
      <c r="W37" s="1040"/>
      <c r="X37" s="1040"/>
      <c r="Y37" s="1040"/>
      <c r="Z37" s="1040"/>
      <c r="AA37" s="1040" t="s">
        <v>487</v>
      </c>
      <c r="AB37" s="1040"/>
      <c r="AC37" s="1040"/>
      <c r="AD37" s="1040"/>
      <c r="AE37" s="1041"/>
      <c r="AF37" s="1015" t="s">
        <v>112</v>
      </c>
      <c r="AG37" s="1016"/>
      <c r="AH37" s="1016"/>
      <c r="AI37" s="1016"/>
      <c r="AJ37" s="1017"/>
      <c r="AK37" s="976">
        <v>2</v>
      </c>
      <c r="AL37" s="967"/>
      <c r="AM37" s="967"/>
      <c r="AN37" s="967"/>
      <c r="AO37" s="967"/>
      <c r="AP37" s="967">
        <v>317</v>
      </c>
      <c r="AQ37" s="967"/>
      <c r="AR37" s="967"/>
      <c r="AS37" s="967"/>
      <c r="AT37" s="967"/>
      <c r="AU37" s="967">
        <v>133</v>
      </c>
      <c r="AV37" s="967"/>
      <c r="AW37" s="967"/>
      <c r="AX37" s="967"/>
      <c r="AY37" s="967"/>
      <c r="AZ37" s="1038" t="s">
        <v>487</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394</v>
      </c>
      <c r="C38" s="1034"/>
      <c r="D38" s="1034"/>
      <c r="E38" s="1034"/>
      <c r="F38" s="1034"/>
      <c r="G38" s="1034"/>
      <c r="H38" s="1034"/>
      <c r="I38" s="1034"/>
      <c r="J38" s="1034"/>
      <c r="K38" s="1034"/>
      <c r="L38" s="1034"/>
      <c r="M38" s="1034"/>
      <c r="N38" s="1034"/>
      <c r="O38" s="1034"/>
      <c r="P38" s="1035"/>
      <c r="Q38" s="1039">
        <v>349</v>
      </c>
      <c r="R38" s="1040"/>
      <c r="S38" s="1040"/>
      <c r="T38" s="1040"/>
      <c r="U38" s="1040"/>
      <c r="V38" s="1040">
        <v>349</v>
      </c>
      <c r="W38" s="1040"/>
      <c r="X38" s="1040"/>
      <c r="Y38" s="1040"/>
      <c r="Z38" s="1040"/>
      <c r="AA38" s="1040" t="s">
        <v>487</v>
      </c>
      <c r="AB38" s="1040"/>
      <c r="AC38" s="1040"/>
      <c r="AD38" s="1040"/>
      <c r="AE38" s="1041"/>
      <c r="AF38" s="1015" t="s">
        <v>112</v>
      </c>
      <c r="AG38" s="1016"/>
      <c r="AH38" s="1016"/>
      <c r="AI38" s="1016"/>
      <c r="AJ38" s="1017"/>
      <c r="AK38" s="976">
        <v>105</v>
      </c>
      <c r="AL38" s="967"/>
      <c r="AM38" s="967"/>
      <c r="AN38" s="967"/>
      <c r="AO38" s="967"/>
      <c r="AP38" s="967">
        <v>875</v>
      </c>
      <c r="AQ38" s="967"/>
      <c r="AR38" s="967"/>
      <c r="AS38" s="967"/>
      <c r="AT38" s="967"/>
      <c r="AU38" s="967">
        <v>545</v>
      </c>
      <c r="AV38" s="967"/>
      <c r="AW38" s="967"/>
      <c r="AX38" s="967"/>
      <c r="AY38" s="967"/>
      <c r="AZ38" s="1038" t="s">
        <v>487</v>
      </c>
      <c r="BA38" s="1038"/>
      <c r="BB38" s="1038"/>
      <c r="BC38" s="1038"/>
      <c r="BD38" s="1038"/>
      <c r="BE38" s="1028" t="s">
        <v>389</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395</v>
      </c>
      <c r="C39" s="1034"/>
      <c r="D39" s="1034"/>
      <c r="E39" s="1034"/>
      <c r="F39" s="1034"/>
      <c r="G39" s="1034"/>
      <c r="H39" s="1034"/>
      <c r="I39" s="1034"/>
      <c r="J39" s="1034"/>
      <c r="K39" s="1034"/>
      <c r="L39" s="1034"/>
      <c r="M39" s="1034"/>
      <c r="N39" s="1034"/>
      <c r="O39" s="1034"/>
      <c r="P39" s="1035"/>
      <c r="Q39" s="1039">
        <v>49</v>
      </c>
      <c r="R39" s="1040"/>
      <c r="S39" s="1040"/>
      <c r="T39" s="1040"/>
      <c r="U39" s="1040"/>
      <c r="V39" s="1040">
        <v>46</v>
      </c>
      <c r="W39" s="1040"/>
      <c r="X39" s="1040"/>
      <c r="Y39" s="1040"/>
      <c r="Z39" s="1040"/>
      <c r="AA39" s="1040">
        <v>3</v>
      </c>
      <c r="AB39" s="1040"/>
      <c r="AC39" s="1040"/>
      <c r="AD39" s="1040"/>
      <c r="AE39" s="1041"/>
      <c r="AF39" s="1015">
        <v>3</v>
      </c>
      <c r="AG39" s="1016"/>
      <c r="AH39" s="1016"/>
      <c r="AI39" s="1016"/>
      <c r="AJ39" s="1017"/>
      <c r="AK39" s="976"/>
      <c r="AL39" s="967"/>
      <c r="AM39" s="967"/>
      <c r="AN39" s="967"/>
      <c r="AO39" s="967"/>
      <c r="AP39" s="967">
        <v>18</v>
      </c>
      <c r="AQ39" s="967"/>
      <c r="AR39" s="967"/>
      <c r="AS39" s="967"/>
      <c r="AT39" s="967"/>
      <c r="AU39" s="967" t="s">
        <v>487</v>
      </c>
      <c r="AV39" s="967"/>
      <c r="AW39" s="967"/>
      <c r="AX39" s="967"/>
      <c r="AY39" s="967"/>
      <c r="AZ39" s="1038" t="s">
        <v>487</v>
      </c>
      <c r="BA39" s="1038"/>
      <c r="BB39" s="1038"/>
      <c r="BC39" s="1038"/>
      <c r="BD39" s="1038"/>
      <c r="BE39" s="1028" t="s">
        <v>389</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396</v>
      </c>
      <c r="C40" s="1034"/>
      <c r="D40" s="1034"/>
      <c r="E40" s="1034"/>
      <c r="F40" s="1034"/>
      <c r="G40" s="1034"/>
      <c r="H40" s="1034"/>
      <c r="I40" s="1034"/>
      <c r="J40" s="1034"/>
      <c r="K40" s="1034"/>
      <c r="L40" s="1034"/>
      <c r="M40" s="1034"/>
      <c r="N40" s="1034"/>
      <c r="O40" s="1034"/>
      <c r="P40" s="1035"/>
      <c r="Q40" s="1039">
        <v>32</v>
      </c>
      <c r="R40" s="1040"/>
      <c r="S40" s="1040"/>
      <c r="T40" s="1040"/>
      <c r="U40" s="1040"/>
      <c r="V40" s="1040">
        <v>32</v>
      </c>
      <c r="W40" s="1040"/>
      <c r="X40" s="1040"/>
      <c r="Y40" s="1040"/>
      <c r="Z40" s="1040"/>
      <c r="AA40" s="1040" t="s">
        <v>487</v>
      </c>
      <c r="AB40" s="1040"/>
      <c r="AC40" s="1040"/>
      <c r="AD40" s="1040"/>
      <c r="AE40" s="1041"/>
      <c r="AF40" s="1015" t="s">
        <v>112</v>
      </c>
      <c r="AG40" s="1016"/>
      <c r="AH40" s="1016"/>
      <c r="AI40" s="1016"/>
      <c r="AJ40" s="1017"/>
      <c r="AK40" s="976">
        <v>32</v>
      </c>
      <c r="AL40" s="967"/>
      <c r="AM40" s="967"/>
      <c r="AN40" s="967"/>
      <c r="AO40" s="967"/>
      <c r="AP40" s="967" t="s">
        <v>487</v>
      </c>
      <c r="AQ40" s="967"/>
      <c r="AR40" s="967"/>
      <c r="AS40" s="967"/>
      <c r="AT40" s="967"/>
      <c r="AU40" s="967" t="s">
        <v>487</v>
      </c>
      <c r="AV40" s="967"/>
      <c r="AW40" s="967"/>
      <c r="AX40" s="967"/>
      <c r="AY40" s="967"/>
      <c r="AZ40" s="1038" t="s">
        <v>487</v>
      </c>
      <c r="BA40" s="1038"/>
      <c r="BB40" s="1038"/>
      <c r="BC40" s="1038"/>
      <c r="BD40" s="1038"/>
      <c r="BE40" s="1028" t="s">
        <v>389</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397</v>
      </c>
      <c r="C41" s="1034"/>
      <c r="D41" s="1034"/>
      <c r="E41" s="1034"/>
      <c r="F41" s="1034"/>
      <c r="G41" s="1034"/>
      <c r="H41" s="1034"/>
      <c r="I41" s="1034"/>
      <c r="J41" s="1034"/>
      <c r="K41" s="1034"/>
      <c r="L41" s="1034"/>
      <c r="M41" s="1034"/>
      <c r="N41" s="1034"/>
      <c r="O41" s="1034"/>
      <c r="P41" s="1035"/>
      <c r="Q41" s="1039">
        <v>157</v>
      </c>
      <c r="R41" s="1040"/>
      <c r="S41" s="1040"/>
      <c r="T41" s="1040"/>
      <c r="U41" s="1040"/>
      <c r="V41" s="1040">
        <v>157</v>
      </c>
      <c r="W41" s="1040"/>
      <c r="X41" s="1040"/>
      <c r="Y41" s="1040"/>
      <c r="Z41" s="1040"/>
      <c r="AA41" s="1040" t="s">
        <v>487</v>
      </c>
      <c r="AB41" s="1040"/>
      <c r="AC41" s="1040"/>
      <c r="AD41" s="1040"/>
      <c r="AE41" s="1041"/>
      <c r="AF41" s="1015" t="s">
        <v>112</v>
      </c>
      <c r="AG41" s="1016"/>
      <c r="AH41" s="1016"/>
      <c r="AI41" s="1016"/>
      <c r="AJ41" s="1017"/>
      <c r="AK41" s="976">
        <v>157</v>
      </c>
      <c r="AL41" s="967"/>
      <c r="AM41" s="967"/>
      <c r="AN41" s="967"/>
      <c r="AO41" s="967"/>
      <c r="AP41" s="967" t="s">
        <v>487</v>
      </c>
      <c r="AQ41" s="967"/>
      <c r="AR41" s="967"/>
      <c r="AS41" s="967"/>
      <c r="AT41" s="967"/>
      <c r="AU41" s="967" t="s">
        <v>487</v>
      </c>
      <c r="AV41" s="967"/>
      <c r="AW41" s="967"/>
      <c r="AX41" s="967"/>
      <c r="AY41" s="967"/>
      <c r="AZ41" s="1038" t="s">
        <v>487</v>
      </c>
      <c r="BA41" s="1038"/>
      <c r="BB41" s="1038"/>
      <c r="BC41" s="1038"/>
      <c r="BD41" s="1038"/>
      <c r="BE41" s="1028" t="s">
        <v>389</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t="s">
        <v>398</v>
      </c>
      <c r="C42" s="1034"/>
      <c r="D42" s="1034"/>
      <c r="E42" s="1034"/>
      <c r="F42" s="1034"/>
      <c r="G42" s="1034"/>
      <c r="H42" s="1034"/>
      <c r="I42" s="1034"/>
      <c r="J42" s="1034"/>
      <c r="K42" s="1034"/>
      <c r="L42" s="1034"/>
      <c r="M42" s="1034"/>
      <c r="N42" s="1034"/>
      <c r="O42" s="1034"/>
      <c r="P42" s="1035"/>
      <c r="Q42" s="1039">
        <v>657</v>
      </c>
      <c r="R42" s="1040"/>
      <c r="S42" s="1040"/>
      <c r="T42" s="1040"/>
      <c r="U42" s="1040"/>
      <c r="V42" s="1040">
        <v>657</v>
      </c>
      <c r="W42" s="1040"/>
      <c r="X42" s="1040"/>
      <c r="Y42" s="1040"/>
      <c r="Z42" s="1040"/>
      <c r="AA42" s="1040" t="s">
        <v>487</v>
      </c>
      <c r="AB42" s="1040"/>
      <c r="AC42" s="1040"/>
      <c r="AD42" s="1040"/>
      <c r="AE42" s="1041"/>
      <c r="AF42" s="1015" t="s">
        <v>112</v>
      </c>
      <c r="AG42" s="1016"/>
      <c r="AH42" s="1016"/>
      <c r="AI42" s="1016"/>
      <c r="AJ42" s="1017"/>
      <c r="AK42" s="976">
        <v>145</v>
      </c>
      <c r="AL42" s="967"/>
      <c r="AM42" s="967"/>
      <c r="AN42" s="967"/>
      <c r="AO42" s="967"/>
      <c r="AP42" s="967">
        <v>553</v>
      </c>
      <c r="AQ42" s="967"/>
      <c r="AR42" s="967"/>
      <c r="AS42" s="967"/>
      <c r="AT42" s="967"/>
      <c r="AU42" s="967" t="s">
        <v>487</v>
      </c>
      <c r="AV42" s="967"/>
      <c r="AW42" s="967"/>
      <c r="AX42" s="967"/>
      <c r="AY42" s="967"/>
      <c r="AZ42" s="1038" t="s">
        <v>487</v>
      </c>
      <c r="BA42" s="1038"/>
      <c r="BB42" s="1038"/>
      <c r="BC42" s="1038"/>
      <c r="BD42" s="1038"/>
      <c r="BE42" s="1028" t="s">
        <v>389</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400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3485</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402</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403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557</v>
      </c>
      <c r="C68" s="982"/>
      <c r="D68" s="982"/>
      <c r="E68" s="982"/>
      <c r="F68" s="982"/>
      <c r="G68" s="982"/>
      <c r="H68" s="982"/>
      <c r="I68" s="982"/>
      <c r="J68" s="982"/>
      <c r="K68" s="982"/>
      <c r="L68" s="982"/>
      <c r="M68" s="982"/>
      <c r="N68" s="982"/>
      <c r="O68" s="982"/>
      <c r="P68" s="983"/>
      <c r="Q68" s="984">
        <v>2655</v>
      </c>
      <c r="R68" s="978"/>
      <c r="S68" s="978"/>
      <c r="T68" s="978"/>
      <c r="U68" s="978"/>
      <c r="V68" s="978">
        <v>2321</v>
      </c>
      <c r="W68" s="978"/>
      <c r="X68" s="978"/>
      <c r="Y68" s="978"/>
      <c r="Z68" s="978"/>
      <c r="AA68" s="978">
        <v>334</v>
      </c>
      <c r="AB68" s="978"/>
      <c r="AC68" s="978"/>
      <c r="AD68" s="978"/>
      <c r="AE68" s="978"/>
      <c r="AF68" s="978">
        <v>334</v>
      </c>
      <c r="AG68" s="978"/>
      <c r="AH68" s="978"/>
      <c r="AI68" s="978"/>
      <c r="AJ68" s="978"/>
      <c r="AK68" s="978">
        <v>5</v>
      </c>
      <c r="AL68" s="978"/>
      <c r="AM68" s="978"/>
      <c r="AN68" s="978"/>
      <c r="AO68" s="978"/>
      <c r="AP68" s="978" t="s">
        <v>487</v>
      </c>
      <c r="AQ68" s="978"/>
      <c r="AR68" s="978"/>
      <c r="AS68" s="978"/>
      <c r="AT68" s="978"/>
      <c r="AU68" s="978" t="s">
        <v>487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28</v>
      </c>
      <c r="R69" s="967"/>
      <c r="S69" s="967"/>
      <c r="T69" s="967"/>
      <c r="U69" s="967"/>
      <c r="V69" s="967">
        <v>24</v>
      </c>
      <c r="W69" s="967"/>
      <c r="X69" s="967"/>
      <c r="Y69" s="967"/>
      <c r="Z69" s="967"/>
      <c r="AA69" s="967">
        <v>4</v>
      </c>
      <c r="AB69" s="967"/>
      <c r="AC69" s="967"/>
      <c r="AD69" s="967"/>
      <c r="AE69" s="967"/>
      <c r="AF69" s="967">
        <v>4</v>
      </c>
      <c r="AG69" s="967"/>
      <c r="AH69" s="967"/>
      <c r="AI69" s="967"/>
      <c r="AJ69" s="967"/>
      <c r="AK69" s="967" t="s">
        <v>487</v>
      </c>
      <c r="AL69" s="967"/>
      <c r="AM69" s="967"/>
      <c r="AN69" s="967"/>
      <c r="AO69" s="967"/>
      <c r="AP69" s="967" t="s">
        <v>487</v>
      </c>
      <c r="AQ69" s="967"/>
      <c r="AR69" s="967"/>
      <c r="AS69" s="967"/>
      <c r="AT69" s="967"/>
      <c r="AU69" s="967" t="s">
        <v>487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124</v>
      </c>
      <c r="R70" s="967"/>
      <c r="S70" s="967"/>
      <c r="T70" s="967"/>
      <c r="U70" s="967"/>
      <c r="V70" s="967">
        <v>119</v>
      </c>
      <c r="W70" s="967"/>
      <c r="X70" s="967"/>
      <c r="Y70" s="967"/>
      <c r="Z70" s="967"/>
      <c r="AA70" s="967">
        <v>4</v>
      </c>
      <c r="AB70" s="967"/>
      <c r="AC70" s="967"/>
      <c r="AD70" s="967"/>
      <c r="AE70" s="967"/>
      <c r="AF70" s="967">
        <v>4</v>
      </c>
      <c r="AG70" s="967"/>
      <c r="AH70" s="967"/>
      <c r="AI70" s="967"/>
      <c r="AJ70" s="967"/>
      <c r="AK70" s="967">
        <v>69</v>
      </c>
      <c r="AL70" s="967"/>
      <c r="AM70" s="967"/>
      <c r="AN70" s="967"/>
      <c r="AO70" s="967"/>
      <c r="AP70" s="967" t="s">
        <v>487</v>
      </c>
      <c r="AQ70" s="967"/>
      <c r="AR70" s="967"/>
      <c r="AS70" s="967"/>
      <c r="AT70" s="967"/>
      <c r="AU70" s="967" t="s">
        <v>487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192</v>
      </c>
      <c r="R71" s="967"/>
      <c r="S71" s="967"/>
      <c r="T71" s="967"/>
      <c r="U71" s="967"/>
      <c r="V71" s="967">
        <v>189</v>
      </c>
      <c r="W71" s="967"/>
      <c r="X71" s="967"/>
      <c r="Y71" s="967"/>
      <c r="Z71" s="967"/>
      <c r="AA71" s="967">
        <v>3</v>
      </c>
      <c r="AB71" s="967"/>
      <c r="AC71" s="967"/>
      <c r="AD71" s="967"/>
      <c r="AE71" s="967"/>
      <c r="AF71" s="967">
        <v>3</v>
      </c>
      <c r="AG71" s="967"/>
      <c r="AH71" s="967"/>
      <c r="AI71" s="967"/>
      <c r="AJ71" s="967"/>
      <c r="AK71" s="967">
        <v>3</v>
      </c>
      <c r="AL71" s="967"/>
      <c r="AM71" s="967"/>
      <c r="AN71" s="967"/>
      <c r="AO71" s="967"/>
      <c r="AP71" s="967" t="s">
        <v>487</v>
      </c>
      <c r="AQ71" s="967"/>
      <c r="AR71" s="967"/>
      <c r="AS71" s="967"/>
      <c r="AT71" s="967"/>
      <c r="AU71" s="967" t="s">
        <v>487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156563</v>
      </c>
      <c r="R72" s="967"/>
      <c r="S72" s="967"/>
      <c r="T72" s="967"/>
      <c r="U72" s="967"/>
      <c r="V72" s="967">
        <v>149758</v>
      </c>
      <c r="W72" s="967"/>
      <c r="X72" s="967"/>
      <c r="Y72" s="967"/>
      <c r="Z72" s="967"/>
      <c r="AA72" s="967">
        <v>6805</v>
      </c>
      <c r="AB72" s="967"/>
      <c r="AC72" s="967"/>
      <c r="AD72" s="967"/>
      <c r="AE72" s="967"/>
      <c r="AF72" s="967">
        <v>6805</v>
      </c>
      <c r="AG72" s="967"/>
      <c r="AH72" s="967"/>
      <c r="AI72" s="967"/>
      <c r="AJ72" s="967"/>
      <c r="AK72" s="967">
        <v>1369</v>
      </c>
      <c r="AL72" s="967"/>
      <c r="AM72" s="967"/>
      <c r="AN72" s="967"/>
      <c r="AO72" s="967"/>
      <c r="AP72" s="967" t="s">
        <v>487</v>
      </c>
      <c r="AQ72" s="967"/>
      <c r="AR72" s="967"/>
      <c r="AS72" s="967"/>
      <c r="AT72" s="967"/>
      <c r="AU72" s="967" t="s">
        <v>487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404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413</v>
      </c>
      <c r="AB109" s="888"/>
      <c r="AC109" s="888"/>
      <c r="AD109" s="888"/>
      <c r="AE109" s="889"/>
      <c r="AF109" s="890" t="s">
        <v>287</v>
      </c>
      <c r="AG109" s="888"/>
      <c r="AH109" s="888"/>
      <c r="AI109" s="888"/>
      <c r="AJ109" s="889"/>
      <c r="AK109" s="890" t="s">
        <v>286</v>
      </c>
      <c r="AL109" s="888"/>
      <c r="AM109" s="888"/>
      <c r="AN109" s="888"/>
      <c r="AO109" s="889"/>
      <c r="AP109" s="890" t="s">
        <v>414</v>
      </c>
      <c r="AQ109" s="888"/>
      <c r="AR109" s="888"/>
      <c r="AS109" s="888"/>
      <c r="AT109" s="919"/>
      <c r="AU109" s="887" t="s">
        <v>412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413</v>
      </c>
      <c r="BR109" s="888"/>
      <c r="BS109" s="888"/>
      <c r="BT109" s="888"/>
      <c r="BU109" s="889"/>
      <c r="BV109" s="890" t="s">
        <v>287</v>
      </c>
      <c r="BW109" s="888"/>
      <c r="BX109" s="888"/>
      <c r="BY109" s="888"/>
      <c r="BZ109" s="889"/>
      <c r="CA109" s="890" t="s">
        <v>286</v>
      </c>
      <c r="CB109" s="888"/>
      <c r="CC109" s="888"/>
      <c r="CD109" s="888"/>
      <c r="CE109" s="889"/>
      <c r="CF109" s="928" t="s">
        <v>414</v>
      </c>
      <c r="CG109" s="928"/>
      <c r="CH109" s="928"/>
      <c r="CI109" s="928"/>
      <c r="CJ109" s="928"/>
      <c r="CK109" s="890" t="s">
        <v>415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413</v>
      </c>
      <c r="DH109" s="888"/>
      <c r="DI109" s="888"/>
      <c r="DJ109" s="888"/>
      <c r="DK109" s="889"/>
      <c r="DL109" s="890" t="s">
        <v>287</v>
      </c>
      <c r="DM109" s="888"/>
      <c r="DN109" s="888"/>
      <c r="DO109" s="888"/>
      <c r="DP109" s="889"/>
      <c r="DQ109" s="890" t="s">
        <v>286</v>
      </c>
      <c r="DR109" s="888"/>
      <c r="DS109" s="888"/>
      <c r="DT109" s="888"/>
      <c r="DU109" s="889"/>
      <c r="DV109" s="890" t="s">
        <v>414</v>
      </c>
      <c r="DW109" s="888"/>
      <c r="DX109" s="888"/>
      <c r="DY109" s="888"/>
      <c r="DZ109" s="919"/>
    </row>
    <row r="110" spans="1:131" s="197" customFormat="1" ht="26.25" customHeight="1">
      <c r="A110" s="757" t="s">
        <v>416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8650829</v>
      </c>
      <c r="AB110" s="873"/>
      <c r="AC110" s="873"/>
      <c r="AD110" s="873"/>
      <c r="AE110" s="874"/>
      <c r="AF110" s="875">
        <v>8274350</v>
      </c>
      <c r="AG110" s="873"/>
      <c r="AH110" s="873"/>
      <c r="AI110" s="873"/>
      <c r="AJ110" s="874"/>
      <c r="AK110" s="875">
        <v>8203474</v>
      </c>
      <c r="AL110" s="873"/>
      <c r="AM110" s="873"/>
      <c r="AN110" s="873"/>
      <c r="AO110" s="874"/>
      <c r="AP110" s="876">
        <v>23.5</v>
      </c>
      <c r="AQ110" s="877"/>
      <c r="AR110" s="877"/>
      <c r="AS110" s="877"/>
      <c r="AT110" s="878"/>
      <c r="AU110" s="920" t="s">
        <v>61</v>
      </c>
      <c r="AV110" s="921"/>
      <c r="AW110" s="921"/>
      <c r="AX110" s="921"/>
      <c r="AY110" s="922"/>
      <c r="AZ110" s="816" t="s">
        <v>417</v>
      </c>
      <c r="BA110" s="758"/>
      <c r="BB110" s="758"/>
      <c r="BC110" s="758"/>
      <c r="BD110" s="758"/>
      <c r="BE110" s="758"/>
      <c r="BF110" s="758"/>
      <c r="BG110" s="758"/>
      <c r="BH110" s="758"/>
      <c r="BI110" s="758"/>
      <c r="BJ110" s="758"/>
      <c r="BK110" s="758"/>
      <c r="BL110" s="758"/>
      <c r="BM110" s="758"/>
      <c r="BN110" s="758"/>
      <c r="BO110" s="758"/>
      <c r="BP110" s="759"/>
      <c r="BQ110" s="799">
        <v>75282878</v>
      </c>
      <c r="BR110" s="800"/>
      <c r="BS110" s="800"/>
      <c r="BT110" s="800"/>
      <c r="BU110" s="800"/>
      <c r="BV110" s="800">
        <v>75814403</v>
      </c>
      <c r="BW110" s="800"/>
      <c r="BX110" s="800"/>
      <c r="BY110" s="800"/>
      <c r="BZ110" s="800"/>
      <c r="CA110" s="800">
        <v>79483471</v>
      </c>
      <c r="CB110" s="800"/>
      <c r="CC110" s="800"/>
      <c r="CD110" s="800"/>
      <c r="CE110" s="800"/>
      <c r="CF110" s="861">
        <v>227.4</v>
      </c>
      <c r="CG110" s="862"/>
      <c r="CH110" s="862"/>
      <c r="CI110" s="862"/>
      <c r="CJ110" s="862"/>
      <c r="CK110" s="916" t="s">
        <v>418</v>
      </c>
      <c r="CL110" s="864"/>
      <c r="CM110" s="869" t="s">
        <v>419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420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421</v>
      </c>
      <c r="BA111" s="768"/>
      <c r="BB111" s="768"/>
      <c r="BC111" s="768"/>
      <c r="BD111" s="768"/>
      <c r="BE111" s="768"/>
      <c r="BF111" s="768"/>
      <c r="BG111" s="768"/>
      <c r="BH111" s="768"/>
      <c r="BI111" s="768"/>
      <c r="BJ111" s="768"/>
      <c r="BK111" s="768"/>
      <c r="BL111" s="768"/>
      <c r="BM111" s="768"/>
      <c r="BN111" s="768"/>
      <c r="BO111" s="768"/>
      <c r="BP111" s="769"/>
      <c r="BQ111" s="770">
        <v>765636</v>
      </c>
      <c r="BR111" s="771"/>
      <c r="BS111" s="771"/>
      <c r="BT111" s="771"/>
      <c r="BU111" s="771"/>
      <c r="BV111" s="771">
        <v>642684</v>
      </c>
      <c r="BW111" s="771"/>
      <c r="BX111" s="771"/>
      <c r="BY111" s="771"/>
      <c r="BZ111" s="771"/>
      <c r="CA111" s="771">
        <v>539070</v>
      </c>
      <c r="CB111" s="771"/>
      <c r="CC111" s="771"/>
      <c r="CD111" s="771"/>
      <c r="CE111" s="771"/>
      <c r="CF111" s="848">
        <v>1.5</v>
      </c>
      <c r="CG111" s="849"/>
      <c r="CH111" s="849"/>
      <c r="CI111" s="849"/>
      <c r="CJ111" s="849"/>
      <c r="CK111" s="917"/>
      <c r="CL111" s="866"/>
      <c r="CM111" s="803" t="s">
        <v>422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423</v>
      </c>
      <c r="B112" s="903"/>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425</v>
      </c>
      <c r="BA112" s="768"/>
      <c r="BB112" s="768"/>
      <c r="BC112" s="768"/>
      <c r="BD112" s="768"/>
      <c r="BE112" s="768"/>
      <c r="BF112" s="768"/>
      <c r="BG112" s="768"/>
      <c r="BH112" s="768"/>
      <c r="BI112" s="768"/>
      <c r="BJ112" s="768"/>
      <c r="BK112" s="768"/>
      <c r="BL112" s="768"/>
      <c r="BM112" s="768"/>
      <c r="BN112" s="768"/>
      <c r="BO112" s="768"/>
      <c r="BP112" s="769"/>
      <c r="BQ112" s="770">
        <v>18438879</v>
      </c>
      <c r="BR112" s="771"/>
      <c r="BS112" s="771"/>
      <c r="BT112" s="771"/>
      <c r="BU112" s="771"/>
      <c r="BV112" s="771">
        <v>17513140</v>
      </c>
      <c r="BW112" s="771"/>
      <c r="BX112" s="771"/>
      <c r="BY112" s="771"/>
      <c r="BZ112" s="771"/>
      <c r="CA112" s="771">
        <v>16806796</v>
      </c>
      <c r="CB112" s="771"/>
      <c r="CC112" s="771"/>
      <c r="CD112" s="771"/>
      <c r="CE112" s="771"/>
      <c r="CF112" s="848">
        <v>48.1</v>
      </c>
      <c r="CG112" s="849"/>
      <c r="CH112" s="849"/>
      <c r="CI112" s="849"/>
      <c r="CJ112" s="849"/>
      <c r="CK112" s="917"/>
      <c r="CL112" s="866"/>
      <c r="CM112" s="803" t="s">
        <v>426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1509720</v>
      </c>
      <c r="AB113" s="909"/>
      <c r="AC113" s="909"/>
      <c r="AD113" s="909"/>
      <c r="AE113" s="910"/>
      <c r="AF113" s="911">
        <v>1498457</v>
      </c>
      <c r="AG113" s="909"/>
      <c r="AH113" s="909"/>
      <c r="AI113" s="909"/>
      <c r="AJ113" s="910"/>
      <c r="AK113" s="911">
        <v>1495656</v>
      </c>
      <c r="AL113" s="909"/>
      <c r="AM113" s="909"/>
      <c r="AN113" s="909"/>
      <c r="AO113" s="910"/>
      <c r="AP113" s="912">
        <v>4.3</v>
      </c>
      <c r="AQ113" s="913"/>
      <c r="AR113" s="913"/>
      <c r="AS113" s="913"/>
      <c r="AT113" s="914"/>
      <c r="AU113" s="923"/>
      <c r="AV113" s="924"/>
      <c r="AW113" s="924"/>
      <c r="AX113" s="924"/>
      <c r="AY113" s="925"/>
      <c r="AZ113" s="767" t="s">
        <v>428</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742931</v>
      </c>
      <c r="DH113" s="784"/>
      <c r="DI113" s="784"/>
      <c r="DJ113" s="784"/>
      <c r="DK113" s="785"/>
      <c r="DL113" s="786">
        <v>624224</v>
      </c>
      <c r="DM113" s="784"/>
      <c r="DN113" s="784"/>
      <c r="DO113" s="784"/>
      <c r="DP113" s="785"/>
      <c r="DQ113" s="786">
        <v>524916</v>
      </c>
      <c r="DR113" s="784"/>
      <c r="DS113" s="784"/>
      <c r="DT113" s="784"/>
      <c r="DU113" s="785"/>
      <c r="DV113" s="754">
        <v>1.5</v>
      </c>
      <c r="DW113" s="755"/>
      <c r="DX113" s="755"/>
      <c r="DY113" s="755"/>
      <c r="DZ113" s="756"/>
    </row>
    <row r="114" spans="1:130" s="197" customFormat="1" ht="26.25" customHeight="1">
      <c r="A114" s="904"/>
      <c r="B114" s="905"/>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431</v>
      </c>
      <c r="BA114" s="768"/>
      <c r="BB114" s="768"/>
      <c r="BC114" s="768"/>
      <c r="BD114" s="768"/>
      <c r="BE114" s="768"/>
      <c r="BF114" s="768"/>
      <c r="BG114" s="768"/>
      <c r="BH114" s="768"/>
      <c r="BI114" s="768"/>
      <c r="BJ114" s="768"/>
      <c r="BK114" s="768"/>
      <c r="BL114" s="768"/>
      <c r="BM114" s="768"/>
      <c r="BN114" s="768"/>
      <c r="BO114" s="768"/>
      <c r="BP114" s="769"/>
      <c r="BQ114" s="770">
        <v>13636298</v>
      </c>
      <c r="BR114" s="771"/>
      <c r="BS114" s="771"/>
      <c r="BT114" s="771"/>
      <c r="BU114" s="771"/>
      <c r="BV114" s="771">
        <v>13070559</v>
      </c>
      <c r="BW114" s="771"/>
      <c r="BX114" s="771"/>
      <c r="BY114" s="771"/>
      <c r="BZ114" s="771"/>
      <c r="CA114" s="771">
        <v>12044099</v>
      </c>
      <c r="CB114" s="771"/>
      <c r="CC114" s="771"/>
      <c r="CD114" s="771"/>
      <c r="CE114" s="771"/>
      <c r="CF114" s="848">
        <v>34.5</v>
      </c>
      <c r="CG114" s="849"/>
      <c r="CH114" s="849"/>
      <c r="CI114" s="849"/>
      <c r="CJ114" s="849"/>
      <c r="CK114" s="917"/>
      <c r="CL114" s="866"/>
      <c r="CM114" s="803" t="s">
        <v>432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135808</v>
      </c>
      <c r="AB115" s="909"/>
      <c r="AC115" s="909"/>
      <c r="AD115" s="909"/>
      <c r="AE115" s="910"/>
      <c r="AF115" s="911">
        <v>135808</v>
      </c>
      <c r="AG115" s="909"/>
      <c r="AH115" s="909"/>
      <c r="AI115" s="909"/>
      <c r="AJ115" s="910"/>
      <c r="AK115" s="911">
        <v>135807</v>
      </c>
      <c r="AL115" s="909"/>
      <c r="AM115" s="909"/>
      <c r="AN115" s="909"/>
      <c r="AO115" s="910"/>
      <c r="AP115" s="912">
        <v>0.4</v>
      </c>
      <c r="AQ115" s="913"/>
      <c r="AR115" s="913"/>
      <c r="AS115" s="913"/>
      <c r="AT115" s="914"/>
      <c r="AU115" s="923"/>
      <c r="AV115" s="924"/>
      <c r="AW115" s="924"/>
      <c r="AX115" s="924"/>
      <c r="AY115" s="925"/>
      <c r="AZ115" s="767" t="s">
        <v>434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439</v>
      </c>
      <c r="Z117" s="889"/>
      <c r="AA117" s="894">
        <v>10296357</v>
      </c>
      <c r="AB117" s="895"/>
      <c r="AC117" s="895"/>
      <c r="AD117" s="895"/>
      <c r="AE117" s="896"/>
      <c r="AF117" s="898">
        <v>9908615</v>
      </c>
      <c r="AG117" s="895"/>
      <c r="AH117" s="895"/>
      <c r="AI117" s="895"/>
      <c r="AJ117" s="896"/>
      <c r="AK117" s="898">
        <v>9834937</v>
      </c>
      <c r="AL117" s="895"/>
      <c r="AM117" s="895"/>
      <c r="AN117" s="895"/>
      <c r="AO117" s="896"/>
      <c r="AP117" s="899"/>
      <c r="AQ117" s="900"/>
      <c r="AR117" s="900"/>
      <c r="AS117" s="900"/>
      <c r="AT117" s="901"/>
      <c r="AU117" s="923"/>
      <c r="AV117" s="924"/>
      <c r="AW117" s="924"/>
      <c r="AX117" s="924"/>
      <c r="AY117" s="925"/>
      <c r="AZ117" s="845" t="s">
        <v>440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413</v>
      </c>
      <c r="AB118" s="888"/>
      <c r="AC118" s="888"/>
      <c r="AD118" s="888"/>
      <c r="AE118" s="889"/>
      <c r="AF118" s="890" t="s">
        <v>287</v>
      </c>
      <c r="AG118" s="888"/>
      <c r="AH118" s="888"/>
      <c r="AI118" s="888"/>
      <c r="AJ118" s="889"/>
      <c r="AK118" s="890" t="s">
        <v>286</v>
      </c>
      <c r="AL118" s="888"/>
      <c r="AM118" s="888"/>
      <c r="AN118" s="888"/>
      <c r="AO118" s="889"/>
      <c r="AP118" s="891" t="s">
        <v>414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442</v>
      </c>
      <c r="BP118" s="838"/>
      <c r="BQ118" s="857">
        <v>108123691</v>
      </c>
      <c r="BR118" s="858"/>
      <c r="BS118" s="858"/>
      <c r="BT118" s="858"/>
      <c r="BU118" s="858"/>
      <c r="BV118" s="858">
        <v>107040786</v>
      </c>
      <c r="BW118" s="858"/>
      <c r="BX118" s="858"/>
      <c r="BY118" s="858"/>
      <c r="BZ118" s="858"/>
      <c r="CA118" s="858">
        <v>108873436</v>
      </c>
      <c r="CB118" s="858"/>
      <c r="CC118" s="858"/>
      <c r="CD118" s="858"/>
      <c r="CE118" s="858"/>
      <c r="CF118" s="743"/>
      <c r="CG118" s="744"/>
      <c r="CH118" s="744"/>
      <c r="CI118" s="744"/>
      <c r="CJ118" s="841"/>
      <c r="CK118" s="917"/>
      <c r="CL118" s="866"/>
      <c r="CM118" s="803" t="s">
        <v>443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418</v>
      </c>
      <c r="B119" s="864"/>
      <c r="C119" s="869" t="s">
        <v>419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444</v>
      </c>
      <c r="AV119" s="880"/>
      <c r="AW119" s="880"/>
      <c r="AX119" s="880"/>
      <c r="AY119" s="881"/>
      <c r="AZ119" s="816" t="s">
        <v>445</v>
      </c>
      <c r="BA119" s="758"/>
      <c r="BB119" s="758"/>
      <c r="BC119" s="758"/>
      <c r="BD119" s="758"/>
      <c r="BE119" s="758"/>
      <c r="BF119" s="758"/>
      <c r="BG119" s="758"/>
      <c r="BH119" s="758"/>
      <c r="BI119" s="758"/>
      <c r="BJ119" s="758"/>
      <c r="BK119" s="758"/>
      <c r="BL119" s="758"/>
      <c r="BM119" s="758"/>
      <c r="BN119" s="758"/>
      <c r="BO119" s="758"/>
      <c r="BP119" s="759"/>
      <c r="BQ119" s="799">
        <v>25006806</v>
      </c>
      <c r="BR119" s="800"/>
      <c r="BS119" s="800"/>
      <c r="BT119" s="800"/>
      <c r="BU119" s="800"/>
      <c r="BV119" s="800">
        <v>27861799</v>
      </c>
      <c r="BW119" s="800"/>
      <c r="BX119" s="800"/>
      <c r="BY119" s="800"/>
      <c r="BZ119" s="800"/>
      <c r="CA119" s="800">
        <v>29604065</v>
      </c>
      <c r="CB119" s="800"/>
      <c r="CC119" s="800"/>
      <c r="CD119" s="800"/>
      <c r="CE119" s="800"/>
      <c r="CF119" s="861">
        <v>84.7</v>
      </c>
      <c r="CG119" s="862"/>
      <c r="CH119" s="862"/>
      <c r="CI119" s="862"/>
      <c r="CJ119" s="862"/>
      <c r="CK119" s="918"/>
      <c r="CL119" s="868"/>
      <c r="CM119" s="825" t="s">
        <v>446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22705</v>
      </c>
      <c r="DH119" s="717"/>
      <c r="DI119" s="717"/>
      <c r="DJ119" s="717"/>
      <c r="DK119" s="718"/>
      <c r="DL119" s="719">
        <v>18460</v>
      </c>
      <c r="DM119" s="717"/>
      <c r="DN119" s="717"/>
      <c r="DO119" s="717"/>
      <c r="DP119" s="718"/>
      <c r="DQ119" s="719">
        <v>14154</v>
      </c>
      <c r="DR119" s="717"/>
      <c r="DS119" s="717"/>
      <c r="DT119" s="717"/>
      <c r="DU119" s="718"/>
      <c r="DV119" s="807">
        <v>0</v>
      </c>
      <c r="DW119" s="808"/>
      <c r="DX119" s="808"/>
      <c r="DY119" s="808"/>
      <c r="DZ119" s="809"/>
    </row>
    <row r="120" spans="1:130" s="197" customFormat="1" ht="26.25" customHeight="1">
      <c r="A120" s="865"/>
      <c r="B120" s="866"/>
      <c r="C120" s="803" t="s">
        <v>422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447</v>
      </c>
      <c r="BA120" s="768"/>
      <c r="BB120" s="768"/>
      <c r="BC120" s="768"/>
      <c r="BD120" s="768"/>
      <c r="BE120" s="768"/>
      <c r="BF120" s="768"/>
      <c r="BG120" s="768"/>
      <c r="BH120" s="768"/>
      <c r="BI120" s="768"/>
      <c r="BJ120" s="768"/>
      <c r="BK120" s="768"/>
      <c r="BL120" s="768"/>
      <c r="BM120" s="768"/>
      <c r="BN120" s="768"/>
      <c r="BO120" s="768"/>
      <c r="BP120" s="769"/>
      <c r="BQ120" s="770">
        <v>10210363</v>
      </c>
      <c r="BR120" s="771"/>
      <c r="BS120" s="771"/>
      <c r="BT120" s="771"/>
      <c r="BU120" s="771"/>
      <c r="BV120" s="771">
        <v>9829527</v>
      </c>
      <c r="BW120" s="771"/>
      <c r="BX120" s="771"/>
      <c r="BY120" s="771"/>
      <c r="BZ120" s="771"/>
      <c r="CA120" s="771">
        <v>9631087</v>
      </c>
      <c r="CB120" s="771"/>
      <c r="CC120" s="771"/>
      <c r="CD120" s="771"/>
      <c r="CE120" s="771"/>
      <c r="CF120" s="848">
        <v>27.6</v>
      </c>
      <c r="CG120" s="849"/>
      <c r="CH120" s="849"/>
      <c r="CI120" s="849"/>
      <c r="CJ120" s="849"/>
      <c r="CK120" s="850" t="s">
        <v>448</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12413586</v>
      </c>
      <c r="DH120" s="800"/>
      <c r="DI120" s="800"/>
      <c r="DJ120" s="800"/>
      <c r="DK120" s="800"/>
      <c r="DL120" s="800">
        <v>11802404</v>
      </c>
      <c r="DM120" s="800"/>
      <c r="DN120" s="800"/>
      <c r="DO120" s="800"/>
      <c r="DP120" s="800"/>
      <c r="DQ120" s="800">
        <v>11434359</v>
      </c>
      <c r="DR120" s="800"/>
      <c r="DS120" s="800"/>
      <c r="DT120" s="800"/>
      <c r="DU120" s="800"/>
      <c r="DV120" s="801">
        <v>32.700000000000003</v>
      </c>
      <c r="DW120" s="801"/>
      <c r="DX120" s="801"/>
      <c r="DY120" s="801"/>
      <c r="DZ120" s="802"/>
    </row>
    <row r="121" spans="1:130" s="197" customFormat="1" ht="26.25" customHeight="1">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131229</v>
      </c>
      <c r="AB121" s="784"/>
      <c r="AC121" s="784"/>
      <c r="AD121" s="784"/>
      <c r="AE121" s="785"/>
      <c r="AF121" s="786">
        <v>131229</v>
      </c>
      <c r="AG121" s="784"/>
      <c r="AH121" s="784"/>
      <c r="AI121" s="784"/>
      <c r="AJ121" s="785"/>
      <c r="AK121" s="786">
        <v>131228</v>
      </c>
      <c r="AL121" s="784"/>
      <c r="AM121" s="784"/>
      <c r="AN121" s="784"/>
      <c r="AO121" s="785"/>
      <c r="AP121" s="754">
        <v>0.4</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69063135</v>
      </c>
      <c r="BR121" s="858"/>
      <c r="BS121" s="858"/>
      <c r="BT121" s="858"/>
      <c r="BU121" s="858"/>
      <c r="BV121" s="858">
        <v>69803968</v>
      </c>
      <c r="BW121" s="858"/>
      <c r="BX121" s="858"/>
      <c r="BY121" s="858"/>
      <c r="BZ121" s="858"/>
      <c r="CA121" s="858">
        <v>71306555</v>
      </c>
      <c r="CB121" s="858"/>
      <c r="CC121" s="858"/>
      <c r="CD121" s="858"/>
      <c r="CE121" s="858"/>
      <c r="CF121" s="859">
        <v>204</v>
      </c>
      <c r="CG121" s="860"/>
      <c r="CH121" s="860"/>
      <c r="CI121" s="860"/>
      <c r="CJ121" s="860"/>
      <c r="CK121" s="851"/>
      <c r="CL121" s="812"/>
      <c r="CM121" s="812"/>
      <c r="CN121" s="812"/>
      <c r="CO121" s="813"/>
      <c r="CP121" s="828" t="s">
        <v>392</v>
      </c>
      <c r="CQ121" s="829"/>
      <c r="CR121" s="829"/>
      <c r="CS121" s="829"/>
      <c r="CT121" s="829"/>
      <c r="CU121" s="829"/>
      <c r="CV121" s="829"/>
      <c r="CW121" s="829"/>
      <c r="CX121" s="829"/>
      <c r="CY121" s="829"/>
      <c r="CZ121" s="829"/>
      <c r="DA121" s="829"/>
      <c r="DB121" s="829"/>
      <c r="DC121" s="829"/>
      <c r="DD121" s="829"/>
      <c r="DE121" s="829"/>
      <c r="DF121" s="830"/>
      <c r="DG121" s="770">
        <v>4515009</v>
      </c>
      <c r="DH121" s="771"/>
      <c r="DI121" s="771"/>
      <c r="DJ121" s="771"/>
      <c r="DK121" s="771"/>
      <c r="DL121" s="771">
        <v>4253992</v>
      </c>
      <c r="DM121" s="771"/>
      <c r="DN121" s="771"/>
      <c r="DO121" s="771"/>
      <c r="DP121" s="771"/>
      <c r="DQ121" s="771">
        <v>3987665</v>
      </c>
      <c r="DR121" s="771"/>
      <c r="DS121" s="771"/>
      <c r="DT121" s="771"/>
      <c r="DU121" s="771"/>
      <c r="DV121" s="823">
        <v>11.4</v>
      </c>
      <c r="DW121" s="823"/>
      <c r="DX121" s="823"/>
      <c r="DY121" s="823"/>
      <c r="DZ121" s="824"/>
    </row>
    <row r="122" spans="1:130" s="197" customFormat="1" ht="26.25" customHeight="1">
      <c r="A122" s="865"/>
      <c r="B122" s="866"/>
      <c r="C122" s="803" t="s">
        <v>432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451</v>
      </c>
      <c r="BP122" s="838"/>
      <c r="BQ122" s="839">
        <v>104280304</v>
      </c>
      <c r="BR122" s="840"/>
      <c r="BS122" s="840"/>
      <c r="BT122" s="840"/>
      <c r="BU122" s="840"/>
      <c r="BV122" s="840">
        <v>107495294</v>
      </c>
      <c r="BW122" s="840"/>
      <c r="BX122" s="840"/>
      <c r="BY122" s="840"/>
      <c r="BZ122" s="840"/>
      <c r="CA122" s="840">
        <v>110541707</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675822</v>
      </c>
      <c r="DH122" s="771"/>
      <c r="DI122" s="771"/>
      <c r="DJ122" s="771"/>
      <c r="DK122" s="771"/>
      <c r="DL122" s="771">
        <v>661834</v>
      </c>
      <c r="DM122" s="771"/>
      <c r="DN122" s="771"/>
      <c r="DO122" s="771"/>
      <c r="DP122" s="771"/>
      <c r="DQ122" s="771">
        <v>583689</v>
      </c>
      <c r="DR122" s="771"/>
      <c r="DS122" s="771"/>
      <c r="DT122" s="771"/>
      <c r="DU122" s="771"/>
      <c r="DV122" s="823">
        <v>1.7</v>
      </c>
      <c r="DW122" s="823"/>
      <c r="DX122" s="823"/>
      <c r="DY122" s="823"/>
      <c r="DZ122" s="824"/>
    </row>
    <row r="123" spans="1:130" s="197" customFormat="1" ht="26.25" customHeight="1" thickBot="1">
      <c r="A123" s="865"/>
      <c r="B123" s="866"/>
      <c r="C123" s="803" t="s">
        <v>438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10.8</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394</v>
      </c>
      <c r="CQ123" s="829"/>
      <c r="CR123" s="829"/>
      <c r="CS123" s="829"/>
      <c r="CT123" s="829"/>
      <c r="CU123" s="829"/>
      <c r="CV123" s="829"/>
      <c r="CW123" s="829"/>
      <c r="CX123" s="829"/>
      <c r="CY123" s="829"/>
      <c r="CZ123" s="829"/>
      <c r="DA123" s="829"/>
      <c r="DB123" s="829"/>
      <c r="DC123" s="829"/>
      <c r="DD123" s="829"/>
      <c r="DE123" s="829"/>
      <c r="DF123" s="830"/>
      <c r="DG123" s="783">
        <v>487976</v>
      </c>
      <c r="DH123" s="784"/>
      <c r="DI123" s="784"/>
      <c r="DJ123" s="784"/>
      <c r="DK123" s="785"/>
      <c r="DL123" s="786">
        <v>483072</v>
      </c>
      <c r="DM123" s="784"/>
      <c r="DN123" s="784"/>
      <c r="DO123" s="784"/>
      <c r="DP123" s="785"/>
      <c r="DQ123" s="786">
        <v>544908</v>
      </c>
      <c r="DR123" s="784"/>
      <c r="DS123" s="784"/>
      <c r="DT123" s="784"/>
      <c r="DU123" s="785"/>
      <c r="DV123" s="754">
        <v>1.6</v>
      </c>
      <c r="DW123" s="755"/>
      <c r="DX123" s="755"/>
      <c r="DY123" s="755"/>
      <c r="DZ123" s="756"/>
    </row>
    <row r="124" spans="1:130" s="197" customFormat="1" ht="26.25" customHeight="1">
      <c r="A124" s="865"/>
      <c r="B124" s="866"/>
      <c r="C124" s="803" t="s">
        <v>441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346486</v>
      </c>
      <c r="DH124" s="717"/>
      <c r="DI124" s="717"/>
      <c r="DJ124" s="717"/>
      <c r="DK124" s="718"/>
      <c r="DL124" s="719">
        <v>311838</v>
      </c>
      <c r="DM124" s="717"/>
      <c r="DN124" s="717"/>
      <c r="DO124" s="717"/>
      <c r="DP124" s="718"/>
      <c r="DQ124" s="719">
        <v>256175</v>
      </c>
      <c r="DR124" s="717"/>
      <c r="DS124" s="717"/>
      <c r="DT124" s="717"/>
      <c r="DU124" s="718"/>
      <c r="DV124" s="807">
        <v>0.7</v>
      </c>
      <c r="DW124" s="808"/>
      <c r="DX124" s="808"/>
      <c r="DY124" s="808"/>
      <c r="DZ124" s="809"/>
    </row>
    <row r="125" spans="1:130" s="197" customFormat="1" ht="26.25" customHeight="1" thickBot="1">
      <c r="A125" s="865"/>
      <c r="B125" s="866"/>
      <c r="C125" s="803" t="s">
        <v>443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4579</v>
      </c>
      <c r="AB127" s="784"/>
      <c r="AC127" s="784"/>
      <c r="AD127" s="784"/>
      <c r="AE127" s="785"/>
      <c r="AF127" s="786">
        <v>4579</v>
      </c>
      <c r="AG127" s="784"/>
      <c r="AH127" s="784"/>
      <c r="AI127" s="784"/>
      <c r="AJ127" s="785"/>
      <c r="AK127" s="786">
        <v>4579</v>
      </c>
      <c r="AL127" s="784"/>
      <c r="AM127" s="784"/>
      <c r="AN127" s="784"/>
      <c r="AO127" s="785"/>
      <c r="AP127" s="754">
        <v>0</v>
      </c>
      <c r="AQ127" s="755"/>
      <c r="AR127" s="755"/>
      <c r="AS127" s="755"/>
      <c r="AT127" s="756"/>
      <c r="AU127" s="233"/>
      <c r="AV127" s="233"/>
      <c r="AW127" s="233"/>
      <c r="AX127" s="757" t="s">
        <v>462</v>
      </c>
      <c r="AY127" s="758"/>
      <c r="AZ127" s="758"/>
      <c r="BA127" s="758"/>
      <c r="BB127" s="758"/>
      <c r="BC127" s="758"/>
      <c r="BD127" s="758"/>
      <c r="BE127" s="759"/>
      <c r="BF127" s="760" t="s">
        <v>112</v>
      </c>
      <c r="BG127" s="761"/>
      <c r="BH127" s="761"/>
      <c r="BI127" s="761"/>
      <c r="BJ127" s="761"/>
      <c r="BK127" s="761"/>
      <c r="BL127" s="762"/>
      <c r="BM127" s="760">
        <v>11.41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945602</v>
      </c>
      <c r="AB128" s="724"/>
      <c r="AC128" s="724"/>
      <c r="AD128" s="724"/>
      <c r="AE128" s="725"/>
      <c r="AF128" s="726">
        <v>969954</v>
      </c>
      <c r="AG128" s="724"/>
      <c r="AH128" s="724"/>
      <c r="AI128" s="724"/>
      <c r="AJ128" s="725"/>
      <c r="AK128" s="726">
        <v>898545</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112</v>
      </c>
      <c r="BG128" s="791"/>
      <c r="BH128" s="791"/>
      <c r="BI128" s="791"/>
      <c r="BJ128" s="791"/>
      <c r="BK128" s="791"/>
      <c r="BL128" s="792"/>
      <c r="BM128" s="790">
        <v>16.41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41970819</v>
      </c>
      <c r="AB129" s="784"/>
      <c r="AC129" s="784"/>
      <c r="AD129" s="784"/>
      <c r="AE129" s="785"/>
      <c r="AF129" s="786">
        <v>42363818</v>
      </c>
      <c r="AG129" s="784"/>
      <c r="AH129" s="784"/>
      <c r="AI129" s="784"/>
      <c r="AJ129" s="785"/>
      <c r="AK129" s="786">
        <v>42029668</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6634168</v>
      </c>
      <c r="AB130" s="784"/>
      <c r="AC130" s="784"/>
      <c r="AD130" s="784"/>
      <c r="AE130" s="785"/>
      <c r="AF130" s="786">
        <v>6734127</v>
      </c>
      <c r="AG130" s="784"/>
      <c r="AH130" s="784"/>
      <c r="AI130" s="784"/>
      <c r="AJ130" s="785"/>
      <c r="AK130" s="786">
        <v>7072701</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35336651</v>
      </c>
      <c r="AB131" s="717"/>
      <c r="AC131" s="717"/>
      <c r="AD131" s="717"/>
      <c r="AE131" s="718"/>
      <c r="AF131" s="719">
        <v>35629691</v>
      </c>
      <c r="AG131" s="717"/>
      <c r="AH131" s="717"/>
      <c r="AI131" s="717"/>
      <c r="AJ131" s="718"/>
      <c r="AK131" s="719">
        <v>34956967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7.6877319249999996</v>
      </c>
      <c r="AB132" s="740"/>
      <c r="AC132" s="740"/>
      <c r="AD132" s="740"/>
      <c r="AE132" s="741"/>
      <c r="AF132" s="742">
        <v>6.1873508810000004</v>
      </c>
      <c r="AG132" s="740"/>
      <c r="AH132" s="740"/>
      <c r="AI132" s="740"/>
      <c r="AJ132" s="741"/>
      <c r="AK132" s="742">
        <v>5.3313864439999996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7.9</v>
      </c>
      <c r="AB133" s="749"/>
      <c r="AC133" s="749"/>
      <c r="AD133" s="749"/>
      <c r="AE133" s="750"/>
      <c r="AF133" s="748">
        <v>6.6</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10889143</v>
      </c>
      <c r="L9" s="264">
        <v>64258</v>
      </c>
      <c r="M9" s="265">
        <v>57009</v>
      </c>
      <c r="N9" s="266">
        <v>12.7</v>
      </c>
    </row>
    <row r="10" spans="1:16">
      <c r="A10" s="248"/>
      <c r="B10" s="244"/>
      <c r="C10" s="244"/>
      <c r="D10" s="244"/>
      <c r="E10" s="244"/>
      <c r="F10" s="244"/>
      <c r="G10" s="1133" t="s">
        <v>484</v>
      </c>
      <c r="H10" s="1134"/>
      <c r="I10" s="1134"/>
      <c r="J10" s="1135"/>
      <c r="K10" s="267">
        <v>780183</v>
      </c>
      <c r="L10" s="268">
        <v>4604</v>
      </c>
      <c r="M10" s="269">
        <v>3340</v>
      </c>
      <c r="N10" s="270">
        <v>37.799999999999997</v>
      </c>
    </row>
    <row r="11" spans="1:16" ht="13.5" customHeight="1">
      <c r="A11" s="248"/>
      <c r="B11" s="244"/>
      <c r="C11" s="244"/>
      <c r="D11" s="244"/>
      <c r="E11" s="244"/>
      <c r="F11" s="244"/>
      <c r="G11" s="1133" t="s">
        <v>485</v>
      </c>
      <c r="H11" s="1134"/>
      <c r="I11" s="1134"/>
      <c r="J11" s="1135"/>
      <c r="K11" s="267">
        <v>248</v>
      </c>
      <c r="L11" s="268">
        <v>1</v>
      </c>
      <c r="M11" s="269">
        <v>1813</v>
      </c>
      <c r="N11" s="270">
        <v>-99.9</v>
      </c>
    </row>
    <row r="12" spans="1:16" ht="13.5" customHeight="1">
      <c r="A12" s="248"/>
      <c r="B12" s="244"/>
      <c r="C12" s="244"/>
      <c r="D12" s="244"/>
      <c r="E12" s="244"/>
      <c r="F12" s="244"/>
      <c r="G12" s="1133" t="s">
        <v>486</v>
      </c>
      <c r="H12" s="1134"/>
      <c r="I12" s="1134"/>
      <c r="J12" s="1135"/>
      <c r="K12" s="267" t="s">
        <v>487</v>
      </c>
      <c r="L12" s="268" t="s">
        <v>487</v>
      </c>
      <c r="M12" s="269">
        <v>675</v>
      </c>
      <c r="N12" s="270" t="s">
        <v>487</v>
      </c>
    </row>
    <row r="13" spans="1:16" ht="13.5" customHeight="1">
      <c r="A13" s="248"/>
      <c r="B13" s="244"/>
      <c r="C13" s="244"/>
      <c r="D13" s="244"/>
      <c r="E13" s="244"/>
      <c r="F13" s="244"/>
      <c r="G13" s="1133" t="s">
        <v>488</v>
      </c>
      <c r="H13" s="1134"/>
      <c r="I13" s="1134"/>
      <c r="J13" s="1135"/>
      <c r="K13" s="267" t="s">
        <v>487</v>
      </c>
      <c r="L13" s="268" t="s">
        <v>487</v>
      </c>
      <c r="M13" s="269">
        <v>17</v>
      </c>
      <c r="N13" s="270" t="s">
        <v>487</v>
      </c>
    </row>
    <row r="14" spans="1:16" ht="13.5" customHeight="1">
      <c r="A14" s="248"/>
      <c r="B14" s="244"/>
      <c r="C14" s="244"/>
      <c r="D14" s="244"/>
      <c r="E14" s="244"/>
      <c r="F14" s="244"/>
      <c r="G14" s="1133" t="s">
        <v>489</v>
      </c>
      <c r="H14" s="1134"/>
      <c r="I14" s="1134"/>
      <c r="J14" s="1135"/>
      <c r="K14" s="267">
        <v>663130</v>
      </c>
      <c r="L14" s="268">
        <v>3913</v>
      </c>
      <c r="M14" s="269">
        <v>2354</v>
      </c>
      <c r="N14" s="270">
        <v>66.2</v>
      </c>
    </row>
    <row r="15" spans="1:16" ht="13.5" customHeight="1">
      <c r="A15" s="248"/>
      <c r="B15" s="244"/>
      <c r="C15" s="244"/>
      <c r="D15" s="244"/>
      <c r="E15" s="244"/>
      <c r="F15" s="244"/>
      <c r="G15" s="1133" t="s">
        <v>490</v>
      </c>
      <c r="H15" s="1134"/>
      <c r="I15" s="1134"/>
      <c r="J15" s="1135"/>
      <c r="K15" s="267">
        <v>239357</v>
      </c>
      <c r="L15" s="268">
        <v>1412</v>
      </c>
      <c r="M15" s="269">
        <v>1355</v>
      </c>
      <c r="N15" s="270">
        <v>4.2</v>
      </c>
    </row>
    <row r="16" spans="1:16">
      <c r="A16" s="248"/>
      <c r="B16" s="244"/>
      <c r="C16" s="244"/>
      <c r="D16" s="244"/>
      <c r="E16" s="244"/>
      <c r="F16" s="244"/>
      <c r="G16" s="1136" t="s">
        <v>491</v>
      </c>
      <c r="H16" s="1137"/>
      <c r="I16" s="1137"/>
      <c r="J16" s="1138"/>
      <c r="K16" s="268">
        <v>-1014257</v>
      </c>
      <c r="L16" s="268">
        <v>-5985</v>
      </c>
      <c r="M16" s="269">
        <v>-5590</v>
      </c>
      <c r="N16" s="270">
        <v>7.1</v>
      </c>
    </row>
    <row r="17" spans="1:16">
      <c r="A17" s="248"/>
      <c r="B17" s="244"/>
      <c r="C17" s="244"/>
      <c r="D17" s="244"/>
      <c r="E17" s="244"/>
      <c r="F17" s="244"/>
      <c r="G17" s="1136" t="s">
        <v>170</v>
      </c>
      <c r="H17" s="1137"/>
      <c r="I17" s="1137"/>
      <c r="J17" s="1138"/>
      <c r="K17" s="268">
        <v>11557804</v>
      </c>
      <c r="L17" s="268">
        <v>68203</v>
      </c>
      <c r="M17" s="269">
        <v>60973</v>
      </c>
      <c r="N17" s="270">
        <v>11.9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7.34</v>
      </c>
      <c r="L21" s="281">
        <v>6.07</v>
      </c>
      <c r="M21" s="282">
        <v>1.27</v>
      </c>
      <c r="N21" s="249"/>
      <c r="O21" s="283"/>
      <c r="P21" s="279"/>
    </row>
    <row r="22" spans="1:16" s="284" customFormat="1">
      <c r="A22" s="279"/>
      <c r="B22" s="249"/>
      <c r="C22" s="249"/>
      <c r="D22" s="249"/>
      <c r="E22" s="249"/>
      <c r="F22" s="249"/>
      <c r="G22" s="1130" t="s">
        <v>497</v>
      </c>
      <c r="H22" s="1131"/>
      <c r="I22" s="1131"/>
      <c r="J22" s="1132"/>
      <c r="K22" s="285">
        <v>98.3</v>
      </c>
      <c r="L22" s="286">
        <v>99.9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8203474</v>
      </c>
      <c r="L32" s="294">
        <v>48409</v>
      </c>
      <c r="M32" s="295">
        <v>31696</v>
      </c>
      <c r="N32" s="296">
        <v>52.7</v>
      </c>
    </row>
    <row r="33" spans="1:16" ht="13.5" customHeight="1">
      <c r="A33" s="248"/>
      <c r="B33" s="244"/>
      <c r="C33" s="244"/>
      <c r="D33" s="244"/>
      <c r="E33" s="244"/>
      <c r="F33" s="244"/>
      <c r="G33" s="1121" t="s">
        <v>501</v>
      </c>
      <c r="H33" s="1122"/>
      <c r="I33" s="1122"/>
      <c r="J33" s="1123"/>
      <c r="K33" s="294" t="s">
        <v>487</v>
      </c>
      <c r="L33" s="294" t="s">
        <v>487</v>
      </c>
      <c r="M33" s="295">
        <v>4</v>
      </c>
      <c r="N33" s="296" t="s">
        <v>487</v>
      </c>
    </row>
    <row r="34" spans="1:16" ht="27" customHeight="1">
      <c r="A34" s="248"/>
      <c r="B34" s="244"/>
      <c r="C34" s="244"/>
      <c r="D34" s="244"/>
      <c r="E34" s="244"/>
      <c r="F34" s="244"/>
      <c r="G34" s="1121" t="s">
        <v>502</v>
      </c>
      <c r="H34" s="1122"/>
      <c r="I34" s="1122"/>
      <c r="J34" s="1123"/>
      <c r="K34" s="294" t="s">
        <v>487</v>
      </c>
      <c r="L34" s="294" t="s">
        <v>487</v>
      </c>
      <c r="M34" s="295">
        <v>31</v>
      </c>
      <c r="N34" s="296" t="s">
        <v>487</v>
      </c>
    </row>
    <row r="35" spans="1:16" ht="27" customHeight="1">
      <c r="A35" s="248"/>
      <c r="B35" s="244"/>
      <c r="C35" s="244"/>
      <c r="D35" s="244"/>
      <c r="E35" s="244"/>
      <c r="F35" s="244"/>
      <c r="G35" s="1121" t="s">
        <v>503</v>
      </c>
      <c r="H35" s="1122"/>
      <c r="I35" s="1122"/>
      <c r="J35" s="1123"/>
      <c r="K35" s="294">
        <v>1495656</v>
      </c>
      <c r="L35" s="294">
        <v>8826</v>
      </c>
      <c r="M35" s="295">
        <v>8185</v>
      </c>
      <c r="N35" s="296">
        <v>7.8</v>
      </c>
    </row>
    <row r="36" spans="1:16" ht="27" customHeight="1">
      <c r="A36" s="248"/>
      <c r="B36" s="244"/>
      <c r="C36" s="244"/>
      <c r="D36" s="244"/>
      <c r="E36" s="244"/>
      <c r="F36" s="244"/>
      <c r="G36" s="1121" t="s">
        <v>504</v>
      </c>
      <c r="H36" s="1122"/>
      <c r="I36" s="1122"/>
      <c r="J36" s="1123"/>
      <c r="K36" s="294" t="s">
        <v>487</v>
      </c>
      <c r="L36" s="294" t="s">
        <v>487</v>
      </c>
      <c r="M36" s="295">
        <v>857</v>
      </c>
      <c r="N36" s="296" t="s">
        <v>487</v>
      </c>
    </row>
    <row r="37" spans="1:16" ht="13.5" customHeight="1">
      <c r="A37" s="248"/>
      <c r="B37" s="244"/>
      <c r="C37" s="244"/>
      <c r="D37" s="244"/>
      <c r="E37" s="244"/>
      <c r="F37" s="244"/>
      <c r="G37" s="1121" t="s">
        <v>505</v>
      </c>
      <c r="H37" s="1122"/>
      <c r="I37" s="1122"/>
      <c r="J37" s="1123"/>
      <c r="K37" s="294">
        <v>135807</v>
      </c>
      <c r="L37" s="294">
        <v>801</v>
      </c>
      <c r="M37" s="295">
        <v>1599</v>
      </c>
      <c r="N37" s="296">
        <v>-49.9</v>
      </c>
    </row>
    <row r="38" spans="1:16" ht="27" customHeight="1">
      <c r="A38" s="248"/>
      <c r="B38" s="244"/>
      <c r="C38" s="244"/>
      <c r="D38" s="244"/>
      <c r="E38" s="244"/>
      <c r="F38" s="244"/>
      <c r="G38" s="1124" t="s">
        <v>506</v>
      </c>
      <c r="H38" s="1125"/>
      <c r="I38" s="1125"/>
      <c r="J38" s="1126"/>
      <c r="K38" s="297" t="s">
        <v>487</v>
      </c>
      <c r="L38" s="297" t="s">
        <v>487</v>
      </c>
      <c r="M38" s="298">
        <v>2</v>
      </c>
      <c r="N38" s="299" t="s">
        <v>487</v>
      </c>
      <c r="O38" s="293"/>
    </row>
    <row r="39" spans="1:16">
      <c r="A39" s="248"/>
      <c r="B39" s="244"/>
      <c r="C39" s="244"/>
      <c r="D39" s="244"/>
      <c r="E39" s="244"/>
      <c r="F39" s="244"/>
      <c r="G39" s="1124" t="s">
        <v>507</v>
      </c>
      <c r="H39" s="1125"/>
      <c r="I39" s="1125"/>
      <c r="J39" s="1126"/>
      <c r="K39" s="300">
        <v>-898545</v>
      </c>
      <c r="L39" s="300">
        <v>-5302</v>
      </c>
      <c r="M39" s="301">
        <v>-7786</v>
      </c>
      <c r="N39" s="302">
        <v>-31.9</v>
      </c>
      <c r="O39" s="293"/>
    </row>
    <row r="40" spans="1:16" ht="27" customHeight="1">
      <c r="A40" s="248"/>
      <c r="B40" s="244"/>
      <c r="C40" s="244"/>
      <c r="D40" s="244"/>
      <c r="E40" s="244"/>
      <c r="F40" s="244"/>
      <c r="G40" s="1121" t="s">
        <v>508</v>
      </c>
      <c r="H40" s="1122"/>
      <c r="I40" s="1122"/>
      <c r="J40" s="1123"/>
      <c r="K40" s="300">
        <v>-7072701</v>
      </c>
      <c r="L40" s="300">
        <v>-41736</v>
      </c>
      <c r="M40" s="301">
        <v>-26731</v>
      </c>
      <c r="N40" s="302">
        <v>56.1</v>
      </c>
      <c r="O40" s="293"/>
    </row>
    <row r="41" spans="1:16">
      <c r="A41" s="248"/>
      <c r="B41" s="244"/>
      <c r="C41" s="244"/>
      <c r="D41" s="244"/>
      <c r="E41" s="244"/>
      <c r="F41" s="244"/>
      <c r="G41" s="1127" t="s">
        <v>281</v>
      </c>
      <c r="H41" s="1128"/>
      <c r="I41" s="1128"/>
      <c r="J41" s="1129"/>
      <c r="K41" s="294">
        <v>1863691</v>
      </c>
      <c r="L41" s="300">
        <v>10998</v>
      </c>
      <c r="M41" s="301">
        <v>7858</v>
      </c>
      <c r="N41" s="302">
        <v>40</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8875490</v>
      </c>
      <c r="J51" s="320">
        <v>51913</v>
      </c>
      <c r="K51" s="321">
        <v>-17.100000000000001</v>
      </c>
      <c r="L51" s="322">
        <v>50804</v>
      </c>
      <c r="M51" s="323">
        <v>-1.4</v>
      </c>
      <c r="N51" s="324">
        <v>-15.7</v>
      </c>
    </row>
    <row r="52" spans="1:14">
      <c r="A52" s="248"/>
      <c r="B52" s="244"/>
      <c r="C52" s="244"/>
      <c r="D52" s="244"/>
      <c r="E52" s="244"/>
      <c r="F52" s="244"/>
      <c r="G52" s="325"/>
      <c r="H52" s="326" t="s">
        <v>519</v>
      </c>
      <c r="I52" s="327">
        <v>5440382</v>
      </c>
      <c r="J52" s="328">
        <v>31821</v>
      </c>
      <c r="K52" s="329">
        <v>-30.9</v>
      </c>
      <c r="L52" s="330">
        <v>30480</v>
      </c>
      <c r="M52" s="331">
        <v>-6.6</v>
      </c>
      <c r="N52" s="332">
        <v>-24.3</v>
      </c>
    </row>
    <row r="53" spans="1:14">
      <c r="A53" s="248"/>
      <c r="B53" s="244"/>
      <c r="C53" s="244"/>
      <c r="D53" s="244"/>
      <c r="E53" s="244"/>
      <c r="F53" s="244"/>
      <c r="G53" s="310" t="s">
        <v>520</v>
      </c>
      <c r="H53" s="311"/>
      <c r="I53" s="319">
        <v>7675971</v>
      </c>
      <c r="J53" s="320">
        <v>45088</v>
      </c>
      <c r="K53" s="321">
        <v>-13.1</v>
      </c>
      <c r="L53" s="322">
        <v>38606</v>
      </c>
      <c r="M53" s="323">
        <v>-24</v>
      </c>
      <c r="N53" s="324">
        <v>10.9</v>
      </c>
    </row>
    <row r="54" spans="1:14">
      <c r="A54" s="248"/>
      <c r="B54" s="244"/>
      <c r="C54" s="244"/>
      <c r="D54" s="244"/>
      <c r="E54" s="244"/>
      <c r="F54" s="244"/>
      <c r="G54" s="325"/>
      <c r="H54" s="326" t="s">
        <v>519</v>
      </c>
      <c r="I54" s="327">
        <v>4696132</v>
      </c>
      <c r="J54" s="328">
        <v>27585</v>
      </c>
      <c r="K54" s="329">
        <v>-13.3</v>
      </c>
      <c r="L54" s="330">
        <v>22435</v>
      </c>
      <c r="M54" s="331">
        <v>-26.4</v>
      </c>
      <c r="N54" s="332">
        <v>13.1</v>
      </c>
    </row>
    <row r="55" spans="1:14">
      <c r="A55" s="248"/>
      <c r="B55" s="244"/>
      <c r="C55" s="244"/>
      <c r="D55" s="244"/>
      <c r="E55" s="244"/>
      <c r="F55" s="244"/>
      <c r="G55" s="310" t="s">
        <v>521</v>
      </c>
      <c r="H55" s="311"/>
      <c r="I55" s="319">
        <v>7280619</v>
      </c>
      <c r="J55" s="320">
        <v>42830</v>
      </c>
      <c r="K55" s="321">
        <v>-5</v>
      </c>
      <c r="L55" s="322">
        <v>39425</v>
      </c>
      <c r="M55" s="323">
        <v>2.1</v>
      </c>
      <c r="N55" s="324">
        <v>-7.1</v>
      </c>
    </row>
    <row r="56" spans="1:14">
      <c r="A56" s="248"/>
      <c r="B56" s="244"/>
      <c r="C56" s="244"/>
      <c r="D56" s="244"/>
      <c r="E56" s="244"/>
      <c r="F56" s="244"/>
      <c r="G56" s="325"/>
      <c r="H56" s="326" t="s">
        <v>519</v>
      </c>
      <c r="I56" s="327">
        <v>4584018</v>
      </c>
      <c r="J56" s="328">
        <v>26967</v>
      </c>
      <c r="K56" s="329">
        <v>-2.2000000000000002</v>
      </c>
      <c r="L56" s="330">
        <v>22414</v>
      </c>
      <c r="M56" s="331">
        <v>-0.1</v>
      </c>
      <c r="N56" s="332">
        <v>-2.1</v>
      </c>
    </row>
    <row r="57" spans="1:14">
      <c r="A57" s="248"/>
      <c r="B57" s="244"/>
      <c r="C57" s="244"/>
      <c r="D57" s="244"/>
      <c r="E57" s="244"/>
      <c r="F57" s="244"/>
      <c r="G57" s="310" t="s">
        <v>522</v>
      </c>
      <c r="H57" s="311"/>
      <c r="I57" s="319">
        <v>15148768</v>
      </c>
      <c r="J57" s="320">
        <v>88825</v>
      </c>
      <c r="K57" s="321">
        <v>107.4</v>
      </c>
      <c r="L57" s="322">
        <v>43141</v>
      </c>
      <c r="M57" s="323">
        <v>9.4</v>
      </c>
      <c r="N57" s="324">
        <v>98</v>
      </c>
    </row>
    <row r="58" spans="1:14">
      <c r="A58" s="248"/>
      <c r="B58" s="244"/>
      <c r="C58" s="244"/>
      <c r="D58" s="244"/>
      <c r="E58" s="244"/>
      <c r="F58" s="244"/>
      <c r="G58" s="325"/>
      <c r="H58" s="326" t="s">
        <v>519</v>
      </c>
      <c r="I58" s="327">
        <v>6210845</v>
      </c>
      <c r="J58" s="328">
        <v>36417</v>
      </c>
      <c r="K58" s="329">
        <v>35</v>
      </c>
      <c r="L58" s="330">
        <v>21887</v>
      </c>
      <c r="M58" s="331">
        <v>-2.4</v>
      </c>
      <c r="N58" s="332">
        <v>37.4</v>
      </c>
    </row>
    <row r="59" spans="1:14">
      <c r="A59" s="248"/>
      <c r="B59" s="244"/>
      <c r="C59" s="244"/>
      <c r="D59" s="244"/>
      <c r="E59" s="244"/>
      <c r="F59" s="244"/>
      <c r="G59" s="310" t="s">
        <v>523</v>
      </c>
      <c r="H59" s="311"/>
      <c r="I59" s="319">
        <v>15547594</v>
      </c>
      <c r="J59" s="320">
        <v>91747</v>
      </c>
      <c r="K59" s="321">
        <v>3.3</v>
      </c>
      <c r="L59" s="322">
        <v>45117</v>
      </c>
      <c r="M59" s="323">
        <v>4.5999999999999996</v>
      </c>
      <c r="N59" s="324">
        <v>-1.3</v>
      </c>
    </row>
    <row r="60" spans="1:14">
      <c r="A60" s="248"/>
      <c r="B60" s="244"/>
      <c r="C60" s="244"/>
      <c r="D60" s="244"/>
      <c r="E60" s="244"/>
      <c r="F60" s="244"/>
      <c r="G60" s="325"/>
      <c r="H60" s="326" t="s">
        <v>519</v>
      </c>
      <c r="I60" s="333">
        <v>8791217</v>
      </c>
      <c r="J60" s="328">
        <v>51878</v>
      </c>
      <c r="K60" s="329">
        <v>42.5</v>
      </c>
      <c r="L60" s="330">
        <v>25589</v>
      </c>
      <c r="M60" s="331">
        <v>16.899999999999999</v>
      </c>
      <c r="N60" s="332">
        <v>25.6</v>
      </c>
    </row>
    <row r="61" spans="1:14">
      <c r="A61" s="248"/>
      <c r="B61" s="244"/>
      <c r="C61" s="244"/>
      <c r="D61" s="244"/>
      <c r="E61" s="244"/>
      <c r="F61" s="244"/>
      <c r="G61" s="310" t="s">
        <v>524</v>
      </c>
      <c r="H61" s="334"/>
      <c r="I61" s="335">
        <v>10905688</v>
      </c>
      <c r="J61" s="336">
        <v>64081</v>
      </c>
      <c r="K61" s="337">
        <v>15.1</v>
      </c>
      <c r="L61" s="338">
        <v>43419</v>
      </c>
      <c r="M61" s="339">
        <v>-1.9</v>
      </c>
      <c r="N61" s="324">
        <v>17</v>
      </c>
    </row>
    <row r="62" spans="1:14">
      <c r="A62" s="248"/>
      <c r="B62" s="244"/>
      <c r="C62" s="244"/>
      <c r="D62" s="244"/>
      <c r="E62" s="244"/>
      <c r="F62" s="244"/>
      <c r="G62" s="325"/>
      <c r="H62" s="326" t="s">
        <v>519</v>
      </c>
      <c r="I62" s="327">
        <v>5944519</v>
      </c>
      <c r="J62" s="328">
        <v>34934</v>
      </c>
      <c r="K62" s="329">
        <v>6.2</v>
      </c>
      <c r="L62" s="330">
        <v>24561</v>
      </c>
      <c r="M62" s="331">
        <v>-3.7</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8.91</v>
      </c>
      <c r="G47" s="12">
        <v>8.7799999999999994</v>
      </c>
      <c r="H47" s="12">
        <v>9.01</v>
      </c>
      <c r="I47" s="12">
        <v>8.93</v>
      </c>
      <c r="J47" s="13">
        <v>9</v>
      </c>
    </row>
    <row r="48" spans="2:10" ht="57.75" customHeight="1">
      <c r="B48" s="14"/>
      <c r="C48" s="1141" t="s">
        <v>4</v>
      </c>
      <c r="D48" s="1141"/>
      <c r="E48" s="1142"/>
      <c r="F48" s="15">
        <v>2.67</v>
      </c>
      <c r="G48" s="16">
        <v>2.76</v>
      </c>
      <c r="H48" s="16">
        <v>2.95</v>
      </c>
      <c r="I48" s="16">
        <v>2.95</v>
      </c>
      <c r="J48" s="17">
        <v>3.01</v>
      </c>
    </row>
    <row r="49" spans="2:10" ht="57.75" customHeight="1" thickBot="1">
      <c r="B49" s="18"/>
      <c r="C49" s="1143" t="s">
        <v>5</v>
      </c>
      <c r="D49" s="1143"/>
      <c r="E49" s="1144"/>
      <c r="F49" s="19">
        <v>2.25</v>
      </c>
      <c r="G49" s="20">
        <v>2.67</v>
      </c>
      <c r="H49" s="20">
        <v>2.13</v>
      </c>
      <c r="I49" s="20">
        <v>1.9</v>
      </c>
      <c r="J49" s="21">
        <v>0.03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5.05</v>
      </c>
      <c r="G34" s="33">
        <v>5.51</v>
      </c>
      <c r="H34" s="33">
        <v>6.48</v>
      </c>
      <c r="I34" s="33">
        <v>7.09</v>
      </c>
      <c r="J34" s="34">
        <v>8.17</v>
      </c>
      <c r="K34" s="22"/>
      <c r="L34" s="22"/>
      <c r="M34" s="22"/>
      <c r="N34" s="22"/>
      <c r="O34" s="22"/>
      <c r="P34" s="22"/>
    </row>
    <row r="35" spans="1:16" ht="39" customHeight="1">
      <c r="A35" s="22"/>
      <c r="B35" s="35"/>
      <c r="C35" s="1145" t="s">
        <v>532</v>
      </c>
      <c r="D35" s="1146"/>
      <c r="E35" s="1147"/>
      <c r="F35" s="36">
        <v>2.66</v>
      </c>
      <c r="G35" s="37">
        <v>2.75</v>
      </c>
      <c r="H35" s="37">
        <v>2.95</v>
      </c>
      <c r="I35" s="37">
        <v>2.94</v>
      </c>
      <c r="J35" s="38">
        <v>3</v>
      </c>
      <c r="K35" s="22"/>
      <c r="L35" s="22"/>
      <c r="M35" s="22"/>
      <c r="N35" s="22"/>
      <c r="O35" s="22"/>
      <c r="P35" s="22"/>
    </row>
    <row r="36" spans="1:16" ht="39" customHeight="1">
      <c r="A36" s="22"/>
      <c r="B36" s="35"/>
      <c r="C36" s="1145" t="s">
        <v>533</v>
      </c>
      <c r="D36" s="1146"/>
      <c r="E36" s="1147"/>
      <c r="F36" s="36">
        <v>0</v>
      </c>
      <c r="G36" s="37">
        <v>0.01</v>
      </c>
      <c r="H36" s="37">
        <v>0.16</v>
      </c>
      <c r="I36" s="37">
        <v>0</v>
      </c>
      <c r="J36" s="38">
        <v>0.03</v>
      </c>
      <c r="K36" s="22"/>
      <c r="L36" s="22"/>
      <c r="M36" s="22"/>
      <c r="N36" s="22"/>
      <c r="O36" s="22"/>
      <c r="P36" s="22"/>
    </row>
    <row r="37" spans="1:16" ht="39" customHeight="1">
      <c r="A37" s="22"/>
      <c r="B37" s="35"/>
      <c r="C37" s="1145" t="s">
        <v>534</v>
      </c>
      <c r="D37" s="1146"/>
      <c r="E37" s="1147"/>
      <c r="F37" s="36">
        <v>0</v>
      </c>
      <c r="G37" s="37">
        <v>0</v>
      </c>
      <c r="H37" s="37">
        <v>0</v>
      </c>
      <c r="I37" s="37">
        <v>0</v>
      </c>
      <c r="J37" s="38">
        <v>0.03</v>
      </c>
      <c r="K37" s="22"/>
      <c r="L37" s="22"/>
      <c r="M37" s="22"/>
      <c r="N37" s="22"/>
      <c r="O37" s="22"/>
      <c r="P37" s="22"/>
    </row>
    <row r="38" spans="1:16" ht="39" customHeight="1">
      <c r="A38" s="22"/>
      <c r="B38" s="35"/>
      <c r="C38" s="1145" t="s">
        <v>535</v>
      </c>
      <c r="D38" s="1146"/>
      <c r="E38" s="1147"/>
      <c r="F38" s="36">
        <v>0.09</v>
      </c>
      <c r="G38" s="37">
        <v>0.01</v>
      </c>
      <c r="H38" s="37">
        <v>0.01</v>
      </c>
      <c r="I38" s="37">
        <v>0.01</v>
      </c>
      <c r="J38" s="38">
        <v>0.03</v>
      </c>
      <c r="K38" s="22"/>
      <c r="L38" s="22"/>
      <c r="M38" s="22"/>
      <c r="N38" s="22"/>
      <c r="O38" s="22"/>
      <c r="P38" s="22"/>
    </row>
    <row r="39" spans="1:16" ht="39" customHeight="1">
      <c r="A39" s="22"/>
      <c r="B39" s="35"/>
      <c r="C39" s="1145" t="s">
        <v>536</v>
      </c>
      <c r="D39" s="1146"/>
      <c r="E39" s="1147"/>
      <c r="F39" s="36">
        <v>0.05</v>
      </c>
      <c r="G39" s="37">
        <v>0</v>
      </c>
      <c r="H39" s="37">
        <v>0</v>
      </c>
      <c r="I39" s="37">
        <v>0</v>
      </c>
      <c r="J39" s="38">
        <v>0.01</v>
      </c>
      <c r="K39" s="22"/>
      <c r="L39" s="22"/>
      <c r="M39" s="22"/>
      <c r="N39" s="22"/>
      <c r="O39" s="22"/>
      <c r="P39" s="22"/>
    </row>
    <row r="40" spans="1:16" ht="39" customHeight="1">
      <c r="A40" s="22"/>
      <c r="B40" s="35"/>
      <c r="C40" s="1145" t="s">
        <v>537</v>
      </c>
      <c r="D40" s="1146"/>
      <c r="E40" s="1147"/>
      <c r="F40" s="36">
        <v>0</v>
      </c>
      <c r="G40" s="37">
        <v>0</v>
      </c>
      <c r="H40" s="37">
        <v>0</v>
      </c>
      <c r="I40" s="37">
        <v>0</v>
      </c>
      <c r="J40" s="38">
        <v>0</v>
      </c>
      <c r="K40" s="22"/>
      <c r="L40" s="22"/>
      <c r="M40" s="22"/>
      <c r="N40" s="22"/>
      <c r="O40" s="22"/>
      <c r="P40" s="22"/>
    </row>
    <row r="41" spans="1:16" ht="39" customHeight="1">
      <c r="A41" s="22"/>
      <c r="B41" s="35"/>
      <c r="C41" s="1145" t="s">
        <v>538</v>
      </c>
      <c r="D41" s="1146"/>
      <c r="E41" s="1147"/>
      <c r="F41" s="36">
        <v>0</v>
      </c>
      <c r="G41" s="37">
        <v>0</v>
      </c>
      <c r="H41" s="37">
        <v>0</v>
      </c>
      <c r="I41" s="37">
        <v>0</v>
      </c>
      <c r="J41" s="38">
        <v>0</v>
      </c>
      <c r="K41" s="22"/>
      <c r="L41" s="22"/>
      <c r="M41" s="22"/>
      <c r="N41" s="22"/>
      <c r="O41" s="22"/>
      <c r="P41" s="22"/>
    </row>
    <row r="42" spans="1:16" ht="39" customHeight="1">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540</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9286</v>
      </c>
      <c r="L45" s="60">
        <v>9008</v>
      </c>
      <c r="M45" s="60">
        <v>8651</v>
      </c>
      <c r="N45" s="60">
        <v>8274</v>
      </c>
      <c r="O45" s="61">
        <v>8203</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1590</v>
      </c>
      <c r="L48" s="64">
        <v>1561</v>
      </c>
      <c r="M48" s="64">
        <v>1510</v>
      </c>
      <c r="N48" s="64">
        <v>1498</v>
      </c>
      <c r="O48" s="65">
        <v>1496</v>
      </c>
      <c r="P48" s="48"/>
      <c r="Q48" s="48"/>
      <c r="R48" s="48"/>
      <c r="S48" s="48"/>
      <c r="T48" s="48"/>
      <c r="U48" s="48"/>
    </row>
    <row r="49" spans="1:21" ht="30.75" customHeight="1">
      <c r="A49" s="48"/>
      <c r="B49" s="1163"/>
      <c r="C49" s="1164"/>
      <c r="D49" s="62"/>
      <c r="E49" s="1155" t="s">
        <v>16</v>
      </c>
      <c r="F49" s="1155"/>
      <c r="G49" s="1155"/>
      <c r="H49" s="1155"/>
      <c r="I49" s="1155"/>
      <c r="J49" s="1156"/>
      <c r="K49" s="63" t="s">
        <v>487</v>
      </c>
      <c r="L49" s="64" t="s">
        <v>487</v>
      </c>
      <c r="M49" s="64" t="s">
        <v>487</v>
      </c>
      <c r="N49" s="64" t="s">
        <v>487</v>
      </c>
      <c r="O49" s="65" t="s">
        <v>487</v>
      </c>
      <c r="P49" s="48"/>
      <c r="Q49" s="48"/>
      <c r="R49" s="48"/>
      <c r="S49" s="48"/>
      <c r="T49" s="48"/>
      <c r="U49" s="48"/>
    </row>
    <row r="50" spans="1:21" ht="30.75" customHeight="1">
      <c r="A50" s="48"/>
      <c r="B50" s="1163"/>
      <c r="C50" s="1164"/>
      <c r="D50" s="62"/>
      <c r="E50" s="1155" t="s">
        <v>17</v>
      </c>
      <c r="F50" s="1155"/>
      <c r="G50" s="1155"/>
      <c r="H50" s="1155"/>
      <c r="I50" s="1155"/>
      <c r="J50" s="1156"/>
      <c r="K50" s="63">
        <v>136</v>
      </c>
      <c r="L50" s="64">
        <v>136</v>
      </c>
      <c r="M50" s="64">
        <v>136</v>
      </c>
      <c r="N50" s="64">
        <v>136</v>
      </c>
      <c r="O50" s="65">
        <v>136</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7394</v>
      </c>
      <c r="L52" s="64">
        <v>8505</v>
      </c>
      <c r="M52" s="64">
        <v>7579</v>
      </c>
      <c r="N52" s="64">
        <v>7704</v>
      </c>
      <c r="O52" s="65">
        <v>7972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3618</v>
      </c>
      <c r="L53" s="69">
        <v>2200</v>
      </c>
      <c r="M53" s="69">
        <v>2718</v>
      </c>
      <c r="N53" s="69">
        <v>2204</v>
      </c>
      <c r="O53" s="70">
        <v>1863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dcterms:created xsi:type="dcterms:W3CDTF">2016-02-15T02:24:34Z</dcterms:created>
  <dcterms:modified xsi:type="dcterms:W3CDTF">2016-04-27T08:59:29Z</dcterms:modified>
  <cp:category/>
</cp:coreProperties>
</file>