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05" yWindow="180" windowWidth="20610" windowHeight="8325" tabRatio="60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W42" i="9"/>
  <c r="BW43" i="9" s="1"/>
  <c r="BE42" i="9"/>
  <c r="AM42" i="9"/>
  <c r="U42" i="9"/>
  <c r="C42" i="9"/>
  <c r="BW41" i="9"/>
  <c r="BE41" i="9"/>
  <c r="AM41" i="9"/>
  <c r="U41" i="9"/>
  <c r="C41" i="9"/>
  <c r="BE40" i="9"/>
  <c r="AM40" i="9"/>
  <c r="U40" i="9"/>
  <c r="C40" i="9"/>
  <c r="BE39" i="9"/>
  <c r="AM39" i="9"/>
  <c r="U39" i="9"/>
  <c r="C39" i="9"/>
  <c r="BE38" i="9"/>
  <c r="AM38" i="9"/>
  <c r="U38" i="9"/>
  <c r="C38" i="9"/>
  <c r="BE37" i="9"/>
  <c r="AM37" i="9"/>
  <c r="U37" i="9"/>
  <c r="C37" i="9"/>
  <c r="BE36" i="9"/>
  <c r="AM36" i="9"/>
  <c r="C36" i="9"/>
  <c r="BW35" i="9"/>
  <c r="BW36" i="9" s="1"/>
  <c r="BW37" i="9" s="1"/>
  <c r="BW38" i="9" s="1"/>
  <c r="BW39" i="9" s="1"/>
  <c r="BW40" i="9" s="1"/>
  <c r="BE35" i="9"/>
  <c r="C35" i="9"/>
  <c r="BW34" i="9"/>
  <c r="U34" i="9"/>
  <c r="U35" i="9" s="1"/>
  <c r="U36" i="9" s="1"/>
  <c r="C34" i="9"/>
  <c r="CO34" i="9" l="1"/>
  <c r="CO35" i="9" s="1"/>
  <c r="CO36" i="9" s="1"/>
  <c r="CO37" i="9" s="1"/>
  <c r="CO38" i="9" s="1"/>
  <c r="CO39" i="9" s="1"/>
  <c r="CO40" i="9" s="1"/>
  <c r="CO41" i="9" s="1"/>
  <c r="CO42" i="9" s="1"/>
  <c r="CO43"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<sst xmlns="http://schemas.openxmlformats.org/spreadsheetml/2006/main" count="1056" uniqueCount="553">
  <si>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</si>
  <si>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</si>
  <si>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</si>
  <si>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</si>
  <si>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</si>
  <si>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</si>
  <si>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</si>
  <si>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</si>
  <si>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</si>
  <si>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</si>
  <si>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</si>
  <si>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</si>
  <si>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</si>
  <si>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</si>
  <si>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</si>
  <si>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</si>
  <si>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</si>
  <si>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</si>
  <si>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</si>
  <si>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</si>
  <si>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</si>
  <si>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</si>
  <si>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</si>
  <si>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</si>
  <si>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</si>
  <si>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</si>
  <si>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</si>
  <si>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</si>
  <si>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</si>
  <si>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</si>
  <si>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</si>
  <si>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</si>
  <si>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</si>
  <si>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</si>
  <si>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</si>
  <si>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</si>
  <si>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</si>
  <si>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</si>
  <si>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</si>
  <si>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</si>
  <si>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</si>
  <si>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</si>
  <si>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</si>
  <si>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</si>
  <si>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</si>
  <si>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</si>
  <si>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</si>
  <si>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</si>
  <si>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</si>
  <si>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</si>
  <si>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</si>
  <si>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</si>
  <si>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</si>
  <si>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</si>
  <si>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</si>
  <si>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</si>
  <si>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</si>
  <si>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</si>
  <si>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</si>
  <si>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</si>
  <si>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</si>
  <si>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</si>
  <si>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</si>
  <si>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</si>
  <si>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</si>
  <si>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</si>
  <si>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</si>
  <si>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</si>
  <si>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</si>
  <si>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</si>
  <si>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</si>
  <si>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</si>
  <si>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</si>
  <si>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</si>
  <si>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</si>
  <si>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</si>
  <si>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</si>
  <si>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</si>
  <si>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</si>
  <si>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</si>
  <si>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</si>
  <si>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延岡市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</si>
  <si>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</si>
  <si>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</si>
  <si>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</si>
  <si>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</si>
  <si>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</si>
  <si>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</si>
  <si>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</si>
  <si>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</si>
  <si>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</si>
  <si>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</si>
  <si>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</si>
  <si>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</si>
  <si>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</si>
  <si>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</si>
  <si>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</si>
  <si>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</si>
  <si>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</si>
  <si>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</si>
  <si>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</si>
  <si>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</si>
  <si>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</si>
  <si>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</si>
  <si>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</si>
  <si>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</si>
  <si>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</si>
  <si>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</si>
  <si>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</si>
  <si>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</si>
  <si>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</si>
  <si>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</si>
  <si>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</si>
  <si>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</si>
  <si>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</si>
  <si>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</si>
  <si>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</si>
  <si>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</si>
  <si>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</si>
  <si>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</si>
  <si>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</si>
  <si>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</si>
  <si>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</si>
  <si>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</si>
  <si>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</si>
  <si>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</si>
  <si>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</si>
  <si>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</si>
  <si>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</si>
  <si>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</si>
  <si>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</si>
  <si>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</si>
  <si>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</si>
  <si>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</si>
  <si>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</si>
  <si>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</si>
  <si>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</si>
  <si>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</si>
  <si>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</si>
  <si>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</si>
  <si>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</si>
  <si>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</si>
  <si>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</si>
  <si>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</si>
  <si>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</si>
  <si>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</si>
  <si>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</si>
  <si>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</si>
  <si>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</si>
  <si>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</si>
  <si>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</si>
  <si>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</si>
  <si>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</si>
  <si>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</si>
  <si>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</si>
  <si>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</si>
  <si>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</si>
  <si>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</si>
  <si>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</si>
  <si>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</si>
  <si>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</si>
  <si>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</si>
  <si>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</si>
  <si>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</si>
  <si>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</si>
  <si>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</si>
  <si>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</si>
  <si>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</si>
  <si>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</si>
  <si>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</si>
  <si>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</si>
  <si>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</si>
  <si>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</si>
  <si>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</si>
  <si>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</si>
  <si>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</si>
  <si>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</si>
  <si>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</si>
  <si>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</si>
  <si>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</si>
  <si>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</si>
  <si>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</si>
  <si>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</si>
  <si>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</si>
  <si>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</si>
  <si>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</si>
  <si>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</si>
  <si>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</si>
  <si>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</si>
  <si>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</si>
  <si>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</si>
  <si>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</si>
  <si>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</si>
  <si>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</si>
  <si>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宮崎県延岡市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</si>
  <si>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</si>
  <si>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</si>
  <si>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</si>
  <si>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</si>
  <si>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</si>
  <si>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</si>
  <si>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</si>
  <si>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</si>
  <si>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</si>
  <si>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</si>
  <si>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</si>
  <si>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</si>
  <si>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</si>
  <si>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</si>
  <si>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</si>
  <si>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</si>
  <si>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</si>
  <si>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</si>
  <si>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</si>
  <si>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</si>
  <si>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</si>
  <si>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</si>
  <si>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</si>
  <si>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</si>
  <si>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</si>
  <si>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</si>
  <si>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</si>
  <si>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</si>
  <si>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</si>
  <si>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</si>
  <si>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</si>
  <si>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</si>
  <si>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</si>
  <si>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</si>
  <si>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</si>
  <si>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</si>
  <si>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</si>
  <si>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</si>
  <si>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</si>
  <si>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</si>
  <si>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</si>
  <si>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</si>
  <si>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</si>
  <si>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</si>
  <si>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</si>
  <si>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</si>
  <si>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</si>
  <si>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</si>
  <si>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</si>
  <si>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</si>
  <si>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</si>
  <si>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</si>
  <si>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</si>
  <si>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</si>
  <si>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</si>
  <si>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</si>
  <si>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</si>
  <si>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</si>
  <si>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</si>
  <si>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</si>
  <si>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</si>
  <si>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</si>
  <si>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</si>
  <si>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</si>
  <si>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</si>
  <si>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</si>
  <si>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</si>
  <si>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</si>
  <si>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</si>
  <si>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</si>
  <si>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</si>
  <si>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</si>
  <si>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</si>
  <si>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</si>
  <si>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</si>
  <si>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</si>
  <si>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</si>
  <si>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</si>
  <si>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</si>
  <si>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</si>
  <si>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</si>
  <si>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</si>
  <si>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</si>
  <si>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</si>
  <si>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</si>
  <si>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</si>
  <si>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</si>
  <si>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</si>
  <si>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</si>
  <si>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</si>
  <si>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</si>
  <si>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</si>
  <si>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</si>
  <si>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</si>
  <si>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</si>
  <si>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</si>
  <si>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</si>
  <si>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</si>
  <si>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</si>
  <si>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</si>
  <si>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</si>
  <si>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</si>
  <si>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</si>
  <si>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</si>
  <si>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</si>
  <si>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</si>
  <si>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</si>
  <si>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</si>
  <si>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</si>
  <si>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</si>
  <si>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</si>
  <si>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</si>
  <si>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</si>
  <si>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</si>
  <si>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</si>
  <si>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</si>
  <si>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</si>
  <si>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</si>
  <si>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</si>
  <si>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</si>
  <si>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</si>
  <si>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</si>
  <si>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</si>
  <si>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</si>
  <si>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</si>
  <si>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</si>
  <si>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</si>
  <si>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</si>
  <si>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</si>
  <si>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</si>
  <si>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</si>
  <si>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</si>
  <si>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</si>
  <si>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</si>
  <si>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</si>
  <si>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</si>
  <si>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</si>
  <si>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</si>
  <si>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</si>
  <si>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</si>
  <si>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</si>
  <si>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</si>
  <si>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</si>
  <si>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</si>
  <si>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</si>
  <si>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</si>
  <si>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</si>
  <si>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</si>
  <si>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</si>
  <si>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</si>
  <si>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宮崎県延岡市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</si>
  <si>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</si>
  <si>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</si>
  <si>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</si>
  <si>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</si>
  <si>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</si>
  <si>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</si>
  <si>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</si>
  <si>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</si>
  <si>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</si>
  <si>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</si>
  <si>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</si>
  <si>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</si>
  <si>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</si>
  <si>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</si>
  <si>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</si>
  <si>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</si>
  <si>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</si>
  <si>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</si>
  <si>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</si>
  <si>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</si>
  <si>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</si>
  <si>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</si>
  <si>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</si>
  <si>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</si>
  <si>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</si>
  <si>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</si>
  <si>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</si>
  <si>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</si>
  <si>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</si>
  <si>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</si>
  <si>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</si>
  <si>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</si>
  <si>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</si>
  <si>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</si>
  <si>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</si>
  <si>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</si>
  <si>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水道事業</t>
    <phoneticPr fontId="5"/>
  </si>
  <si>
    <t>法適用企業</t>
    <phoneticPr fontId="5"/>
  </si>
  <si>
    <t>下水道事業</t>
    <phoneticPr fontId="5"/>
  </si>
  <si>
    <t>食肉センター（と畜場）</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</si>
  <si>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</si>
  <si>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</si>
  <si>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</si>
  <si>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</si>
  <si>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</si>
  <si>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</si>
  <si>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</si>
  <si>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</si>
  <si>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</si>
  <si>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</si>
  <si>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</si>
  <si>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</si>
  <si>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</si>
  <si>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</si>
  <si>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</si>
  <si>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</si>
  <si>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</si>
  <si>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</si>
  <si>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</si>
  <si>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</si>
  <si>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</si>
  <si>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</si>
  <si>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</si>
  <si>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</si>
  <si>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</si>
  <si>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</si>
  <si>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</si>
  <si>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</si>
  <si>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</si>
  <si>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</si>
  <si>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</si>
  <si>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</si>
  <si>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</si>
  <si>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</si>
  <si>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</si>
  <si>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</si>
  <si>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</si>
  <si>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</si>
  <si>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</si>
  <si>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</si>
  <si>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</si>
  <si>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</si>
  <si>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</si>
  <si>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</si>
  <si>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</si>
  <si>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</si>
  <si>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</si>
  <si>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</si>
  <si>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</si>
  <si>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</si>
  <si>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</si>
  <si>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</si>
  <si>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</si>
  <si>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</si>
  <si>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</si>
  <si>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t>
    <phoneticPr fontId="5"/>
  </si>
  <si>
    <t>(Ｆ)</t>
    <phoneticPr fontId="5"/>
  </si>
  <si>
    <t>食肉センター（と畜場）</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</si>
  <si>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</si>
  <si>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</si>
  <si>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</si>
  <si>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</si>
  <si>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</si>
  <si>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</si>
  <si>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</si>
  <si>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</si>
  <si>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</si>
  <si>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</si>
  <si>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</si>
  <si>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</si>
  <si>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</si>
  <si>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</si>
  <si>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</si>
  <si>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</si>
  <si>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</si>
  <si>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</si>
  <si>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</si>
  <si>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</si>
  <si>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</si>
  <si>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</si>
  <si>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</si>
  <si>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</si>
  <si>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</si>
  <si>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</si>
  <si>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</si>
  <si>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</si>
  <si>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</si>
  <si>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</si>
  <si>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</si>
  <si>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</si>
  <si>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</si>
  <si>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</si>
  <si>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</si>
  <si>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</si>
  <si>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</si>
  <si>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</si>
  <si>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</si>
  <si>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</si>
  <si>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</si>
  <si>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</si>
  <si>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</si>
  <si>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</si>
  <si>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</si>
  <si>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</si>
  <si>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</si>
  <si>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</si>
  <si>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</si>
  <si>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</si>
  <si>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</si>
  <si>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</si>
  <si>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</si>
  <si>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</si>
  <si>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</si>
  <si>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</si>
  <si>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</si>
  <si>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</si>
  <si>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</si>
  <si>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</si>
  <si>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</si>
  <si>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</si>
  <si>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</si>
  <si>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</si>
  <si>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</si>
  <si>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</si>
  <si>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</si>
  <si>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</si>
  <si>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</si>
  <si>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</si>
  <si>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</si>
  <si>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</si>
  <si>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</si>
  <si>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</si>
  <si>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</si>
  <si>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</si>
  <si>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</si>
  <si>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</si>
  <si>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</si>
  <si>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t>
  </si>
  <si>
    <t>一般会計</t>
  </si>
  <si>
    <t>下水道事業</t>
  </si>
  <si>
    <t>介護保険</t>
  </si>
  <si>
    <t>国民健康保険</t>
  </si>
  <si>
    <t>後期高齢者医療</t>
  </si>
  <si>
    <t>食肉センター（と畜場）</t>
  </si>
  <si>
    <t>その他会計（赤字）</t>
  </si>
  <si>
    <t>その他会計（黒字）</t>
  </si>
  <si>
    <t>-</t>
    <phoneticPr fontId="2"/>
  </si>
  <si>
    <t>延岡市土地開発公社</t>
    <phoneticPr fontId="2"/>
  </si>
  <si>
    <t>○</t>
    <phoneticPr fontId="2"/>
  </si>
  <si>
    <t>（有）祝子川温泉美人の湯</t>
    <phoneticPr fontId="2"/>
  </si>
  <si>
    <t>（株）北川はゆま</t>
    <phoneticPr fontId="2"/>
  </si>
  <si>
    <t>北浦総合産業（株）</t>
    <rPh sb="2" eb="4">
      <t>ソウゴウ</t>
    </rPh>
    <rPh sb="4" eb="6">
      <t>サンギョウ</t>
    </rPh>
    <rPh sb="7" eb="8">
      <t>カブ</t>
    </rPh>
    <phoneticPr fontId="2"/>
  </si>
  <si>
    <t>（財）北浦町農業公社</t>
    <phoneticPr fontId="2"/>
  </si>
  <si>
    <t>（財）速日の峰振興事業団</t>
    <phoneticPr fontId="2"/>
  </si>
  <si>
    <t>（株）延岡地区有機肥料センター</t>
    <phoneticPr fontId="2"/>
  </si>
  <si>
    <t>（株）ヘルストピア延岡</t>
    <phoneticPr fontId="2"/>
  </si>
  <si>
    <t>（有）延岡市リサイクルプラザゲン丸館</t>
    <phoneticPr fontId="2"/>
  </si>
  <si>
    <t>（財）延岡総合文化センター</t>
    <phoneticPr fontId="2"/>
  </si>
  <si>
    <t>（財）延岡市高齢者福祉協会</t>
    <phoneticPr fontId="2"/>
  </si>
  <si>
    <t>-</t>
    <phoneticPr fontId="2"/>
  </si>
  <si>
    <t>宮崎県自治会館管理組合</t>
  </si>
  <si>
    <t>宮崎県後期高齢者医療広域連合(事業会計)</t>
  </si>
  <si>
    <t>宮崎県後期高齢者医療広域連合(一般会計)</t>
  </si>
  <si>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2"/>
  </si>
  <si>
    <t>宮崎県北部広域行政事務組合（特別会計）</t>
    <rPh sb="0" eb="3">
      <t>ミヤザキケン</t>
    </rPh>
    <rPh sb="3" eb="5">
      <t>ホクブ</t>
    </rPh>
    <rPh sb="5" eb="7">
      <t>コウイキ</t>
    </rPh>
    <rPh sb="7" eb="9">
      <t>ギョウセイ</t>
    </rPh>
    <rPh sb="9" eb="11">
      <t>ジム</t>
    </rPh>
    <rPh sb="11" eb="13">
      <t>クミアイ</t>
    </rPh>
    <rPh sb="14" eb="16">
      <t>トクベツ</t>
    </rPh>
    <rPh sb="16" eb="18">
      <t>カイケイ</t>
    </rPh>
    <phoneticPr fontId="2"/>
  </si>
  <si>
    <t>宮崎県市町村総合事務組合(一般会計）</t>
    <rPh sb="13" eb="15">
      <t>イッパン</t>
    </rPh>
    <rPh sb="15" eb="17">
      <t>カイケイ</t>
    </rPh>
    <phoneticPr fontId="2"/>
  </si>
  <si>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rPh sb="26" eb="28">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</si>
</sst>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65959</c:v>
                </c:pt>
                <c:pt idx="1">
                  <c:v>58057</c:v>
                </c:pt>
                <c:pt idx="2">
                  <c:v>55112</c:v>
                </c:pt>
                <c:pt idx="3">
                  <c:v>67765</c:v>
                </c:pt>
                <c:pt idx="4">
                  <c:v>93281</c:v>
                </c:pt>
              </c:numCache>
            </c:numRef>
          </c:val>
          <c:smooth val="0"/>
        </c:ser>
        <c:dLbls>
          <c:showLegendKey val="0"/>
          <c:showVal val="0"/>
          <c:showCatName val="0"/>
          <c:showSerName val="0"/>
          <c:showPercent val="0"/>
          <c:showBubbleSize val="0"/>
        </c:dLbls>
        <c:marker val="1"/>
        <c:smooth val="0"/>
        <c:axId val="143863168"/>
        <c:axId val="143865344"/>
      </c:lineChart>
      <c:catAx>
        <c:axId val="143863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865344"/>
        <c:crosses val="autoZero"/>
        <c:auto val="1"/>
        <c:lblAlgn val="ctr"/>
        <c:lblOffset val="100"/>
        <c:tickLblSkip val="1"/>
        <c:tickMarkSkip val="1"/>
        <c:noMultiLvlLbl val="0"/>
      </c:catAx>
      <c:valAx>
        <c:axId val="1438653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863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4.3499999999999996</c:v>
                </c:pt>
                <c:pt idx="1">
                  <c:v>4.82</c:v>
                </c:pt>
                <c:pt idx="2">
                  <c:v>3.63</c:v>
                </c:pt>
                <c:pt idx="3">
                  <c:v>3.11</c:v>
                </c:pt>
                <c:pt idx="4">
                  <c:v>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9.57</c:v>
                </c:pt>
                <c:pt idx="1">
                  <c:v>10.71</c:v>
                </c:pt>
                <c:pt idx="2">
                  <c:v>13.66</c:v>
                </c:pt>
                <c:pt idx="3">
                  <c:v>16.329999999999998</c:v>
                </c:pt>
                <c:pt idx="4">
                  <c:v>16.61</c:v>
                </c:pt>
              </c:numCache>
            </c:numRef>
          </c:val>
        </c:ser>
        <c:dLbls>
          <c:showLegendKey val="0"/>
          <c:showVal val="0"/>
          <c:showCatName val="0"/>
          <c:showSerName val="0"/>
          <c:showPercent val="0"/>
          <c:showBubbleSize val="0"/>
        </c:dLbls>
        <c:gapWidth val="250"/>
        <c:overlap val="100"/>
        <c:axId val="152621440"/>
        <c:axId val="152623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2.54</c:v>
                </c:pt>
                <c:pt idx="1">
                  <c:v>1.41</c:v>
                </c:pt>
                <c:pt idx="2">
                  <c:v>1.82</c:v>
                </c:pt>
                <c:pt idx="3">
                  <c:v>2.19</c:v>
                </c:pt>
                <c:pt idx="4">
                  <c:v>0.52</c:v>
                </c:pt>
              </c:numCache>
            </c:numRef>
          </c:val>
          <c:smooth val="0"/>
        </c:ser>
        <c:dLbls>
          <c:showLegendKey val="0"/>
          <c:showVal val="0"/>
          <c:showCatName val="0"/>
          <c:showSerName val="0"/>
          <c:showPercent val="0"/>
          <c:showBubbleSize val="0"/>
        </c:dLbls>
        <c:marker val="1"/>
        <c:smooth val="0"/>
        <c:axId val="152621440"/>
        <c:axId val="152623360"/>
      </c:lineChart>
      <c:catAx>
        <c:axId val="15262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623360"/>
        <c:crosses val="autoZero"/>
        <c:auto val="1"/>
        <c:lblAlgn val="ctr"/>
        <c:lblOffset val="100"/>
        <c:tickLblSkip val="1"/>
        <c:tickMarkSkip val="1"/>
        <c:noMultiLvlLbl val="0"/>
      </c:catAx>
      <c:valAx>
        <c:axId val="15262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62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1.89</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食肉センター（と畜場）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ser>
        <c:ser>
          <c:idx val="5"/>
          <c:order val="5"/>
          <c:tx>
            <c:strRef>
              <c:f>データシート!$A$32</c:f>
              <c:strCache>
                <c:ptCount val="1"/>
                <c:pt idx="0">
                  <c:v>国民健康保険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#N/A</c:v>
                </c:pt>
                <c:pt idx="3">
                  <c:v>0.88</c:v>
                </c:pt>
                <c:pt idx="4">
                  <c:v>#N/A</c:v>
                </c:pt>
                <c:pt idx="5">
                  <c:v>1.1399999999999999</c:v>
                </c:pt>
                <c:pt idx="6">
                  <c:v>#N/A</c:v>
                </c:pt>
                <c:pt idx="7">
                  <c:v>0.61</c:v>
                </c:pt>
                <c:pt idx="8">
                  <c:v>#N/A</c:v>
                </c:pt>
                <c:pt idx="9">
                  <c:v>0.61</c:v>
                </c:pt>
              </c:numCache>
            </c:numRef>
          </c:val>
        </c:ser>
        <c:ser>
          <c:idx val="6"/>
          <c:order val="6"/>
          <c:tx>
            <c:strRef>
              <c:f>データシート!$A$33</c:f>
              <c:strCache>
                <c:ptCount val="1"/>
                <c:pt idx="0">
                  <c:v>介護保険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1.1100000000000001</c:v>
                </c:pt>
                <c:pt idx="2">
                  <c:v>#N/A</c:v>
                </c:pt>
                <c:pt idx="3">
                  <c:v>0.44</c:v>
                </c:pt>
                <c:pt idx="4">
                  <c:v>#N/A</c:v>
                </c:pt>
                <c:pt idx="5">
                  <c:v>1.44</c:v>
                </c:pt>
                <c:pt idx="6">
                  <c:v>#N/A</c:v>
                </c:pt>
                <c:pt idx="7">
                  <c:v>0.8</c:v>
                </c:pt>
                <c:pt idx="8">
                  <c:v>#N/A</c:v>
                </c:pt>
                <c:pt idx="9">
                  <c:v>0.72</c:v>
                </c:pt>
              </c:numCache>
            </c:numRef>
          </c:val>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c:v>
                </c:pt>
                <c:pt idx="2">
                  <c:v>#N/A</c:v>
                </c:pt>
                <c:pt idx="3">
                  <c:v>0.55000000000000004</c:v>
                </c:pt>
                <c:pt idx="4">
                  <c:v>#N/A</c:v>
                </c:pt>
                <c:pt idx="5">
                  <c:v>0.6</c:v>
                </c:pt>
                <c:pt idx="6">
                  <c:v>#N/A</c:v>
                </c:pt>
                <c:pt idx="7">
                  <c:v>0.63</c:v>
                </c:pt>
                <c:pt idx="8">
                  <c:v>#N/A</c:v>
                </c:pt>
                <c:pt idx="9">
                  <c:v>0.75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4.3499999999999996</c:v>
                </c:pt>
                <c:pt idx="2">
                  <c:v>#N/A</c:v>
                </c:pt>
                <c:pt idx="3">
                  <c:v>4.8099999999999996</c:v>
                </c:pt>
                <c:pt idx="4">
                  <c:v>#N/A</c:v>
                </c:pt>
                <c:pt idx="5">
                  <c:v>3.63</c:v>
                </c:pt>
                <c:pt idx="6">
                  <c:v>#N/A</c:v>
                </c:pt>
                <c:pt idx="7">
                  <c:v>3.1</c:v>
                </c:pt>
                <c:pt idx="8">
                  <c:v>#N/A</c:v>
                </c:pt>
                <c:pt idx="9">
                  <c:v>3.6</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4.63</c:v>
                </c:pt>
                <c:pt idx="2">
                  <c:v>#N/A</c:v>
                </c:pt>
                <c:pt idx="3">
                  <c:v>4.57</c:v>
                </c:pt>
                <c:pt idx="4">
                  <c:v>#N/A</c:v>
                </c:pt>
                <c:pt idx="5">
                  <c:v>4.0199999999999996</c:v>
                </c:pt>
                <c:pt idx="6">
                  <c:v>#N/A</c:v>
                </c:pt>
                <c:pt idx="7">
                  <c:v>3.67</c:v>
                </c:pt>
                <c:pt idx="8">
                  <c:v>#N/A</c:v>
                </c:pt>
                <c:pt idx="9">
                  <c:v>3.9</c:v>
                </c:pt>
              </c:numCache>
            </c:numRef>
          </c:val>
        </c:ser>
        <c:dLbls>
          <c:showLegendKey val="0"/>
          <c:showVal val="0"/>
          <c:showCatName val="0"/>
          <c:showSerName val="0"/>
          <c:showPercent val="0"/>
          <c:showBubbleSize val="0"/>
        </c:dLbls>
        <c:gapWidth val="150"/>
        <c:overlap val="100"/>
        <c:axId val="152783104"/>
        <c:axId val="152801280"/>
      </c:barChart>
      <c:catAx>
        <c:axId val="15278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801280"/>
        <c:crosses val="autoZero"/>
        <c:auto val="1"/>
        <c:lblAlgn val="ctr"/>
        <c:lblOffset val="100"/>
        <c:tickLblSkip val="1"/>
        <c:tickMarkSkip val="1"/>
        <c:noMultiLvlLbl val="0"/>
      </c:catAx>
      <c:valAx>
        <c:axId val="152801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783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6308</c:v>
                </c:pt>
                <c:pt idx="5">
                  <c:v>6316</c:v>
                </c:pt>
                <c:pt idx="8">
                  <c:v>6229</c:v>
                </c:pt>
                <c:pt idx="11">
                  <c:v>6192</c:v>
                </c:pt>
                <c:pt idx="14">
                  <c:v>6281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56</c:v>
                </c:pt>
                <c:pt idx="3">
                  <c:v>80</c:v>
                </c:pt>
                <c:pt idx="6">
                  <c:v>45</c:v>
                </c:pt>
                <c:pt idx="9">
                  <c:v>44</c:v>
                </c:pt>
                <c:pt idx="12">
                  <c:v>41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1146</c:v>
                </c:pt>
                <c:pt idx="3">
                  <c:v>1146</c:v>
                </c:pt>
                <c:pt idx="6">
                  <c:v>956</c:v>
                </c:pt>
                <c:pt idx="9">
                  <c:v>1011</c:v>
                </c:pt>
                <c:pt idx="12">
                  <c:v>978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8094</c:v>
                </c:pt>
                <c:pt idx="3">
                  <c:v>7973</c:v>
                </c:pt>
                <c:pt idx="6">
                  <c:v>7860</c:v>
                </c:pt>
                <c:pt idx="9">
                  <c:v>7839</c:v>
                </c:pt>
                <c:pt idx="12">
                  <c:v>7871</c:v>
                </c:pt>
              </c:numCache>
            </c:numRef>
          </c:val>
        </c:ser>
        <c:dLbls>
          <c:showLegendKey val="0"/>
          <c:showVal val="0"/>
          <c:showCatName val="0"/>
          <c:showSerName val="0"/>
          <c:showPercent val="0"/>
          <c:showBubbleSize val="0"/>
        </c:dLbls>
        <c:gapWidth val="100"/>
        <c:overlap val="100"/>
        <c:axId val="151635072"/>
        <c:axId val="151636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2988</c:v>
                </c:pt>
                <c:pt idx="2">
                  <c:v>#N/A</c:v>
                </c:pt>
                <c:pt idx="3">
                  <c:v>#N/A</c:v>
                </c:pt>
                <c:pt idx="4">
                  <c:v>2883</c:v>
                </c:pt>
                <c:pt idx="5">
                  <c:v>#N/A</c:v>
                </c:pt>
                <c:pt idx="6">
                  <c:v>#N/A</c:v>
                </c:pt>
                <c:pt idx="7">
                  <c:v>2632</c:v>
                </c:pt>
                <c:pt idx="8">
                  <c:v>#N/A</c:v>
                </c:pt>
                <c:pt idx="9">
                  <c:v>#N/A</c:v>
                </c:pt>
                <c:pt idx="10">
                  <c:v>2702</c:v>
                </c:pt>
                <c:pt idx="11">
                  <c:v>#N/A</c:v>
                </c:pt>
                <c:pt idx="12">
                  <c:v>#N/A</c:v>
                </c:pt>
                <c:pt idx="13">
                  <c:v>2609</c:v>
                </c:pt>
                <c:pt idx="14">
                  <c:v>#N/A</c:v>
                </c:pt>
              </c:numCache>
            </c:numRef>
          </c:val>
          <c:smooth val="0"/>
        </c:ser>
        <c:dLbls>
          <c:showLegendKey val="0"/>
          <c:showVal val="0"/>
          <c:showCatName val="0"/>
          <c:showSerName val="0"/>
          <c:showPercent val="0"/>
          <c:showBubbleSize val="0"/>
        </c:dLbls>
        <c:marker val="1"/>
        <c:smooth val="0"/>
        <c:axId val="151635072"/>
        <c:axId val="151636992"/>
      </c:lineChart>
      <c:catAx>
        <c:axId val="15163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636992"/>
        <c:crosses val="autoZero"/>
        <c:auto val="1"/>
        <c:lblAlgn val="ctr"/>
        <c:lblOffset val="100"/>
        <c:tickLblSkip val="1"/>
        <c:tickMarkSkip val="1"/>
        <c:noMultiLvlLbl val="0"/>
      </c:catAx>
      <c:valAx>
        <c:axId val="15163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63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57922</c:v>
                </c:pt>
                <c:pt idx="5">
                  <c:v>57676</c:v>
                </c:pt>
                <c:pt idx="8">
                  <c:v>57420</c:v>
                </c:pt>
                <c:pt idx="11">
                  <c:v>57286</c:v>
                </c:pt>
                <c:pt idx="14">
                  <c:v>59467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3905</c:v>
                </c:pt>
                <c:pt idx="5">
                  <c:v>3661</c:v>
                </c:pt>
                <c:pt idx="8">
                  <c:v>3318</c:v>
                </c:pt>
                <c:pt idx="11">
                  <c:v>2979</c:v>
                </c:pt>
                <c:pt idx="14">
                  <c:v>2648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11616</c:v>
                </c:pt>
                <c:pt idx="5">
                  <c:v>13377</c:v>
                </c:pt>
                <c:pt idx="8">
                  <c:v>14086</c:v>
                </c:pt>
                <c:pt idx="11">
                  <c:v>16263</c:v>
                </c:pt>
                <c:pt idx="14">
                  <c:v>15420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12144</c:v>
                </c:pt>
                <c:pt idx="3">
                  <c:v>11714</c:v>
                </c:pt>
                <c:pt idx="6">
                  <c:v>11239</c:v>
                </c:pt>
                <c:pt idx="9">
                  <c:v>10987</c:v>
                </c:pt>
                <c:pt idx="12">
                  <c:v>9604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20558</c:v>
                </c:pt>
                <c:pt idx="3">
                  <c:v>19020</c:v>
                </c:pt>
                <c:pt idx="6">
                  <c:v>17136</c:v>
                </c:pt>
                <c:pt idx="9">
                  <c:v>16074</c:v>
                </c:pt>
                <c:pt idx="12">
                  <c:v>14859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378</c:v>
                </c:pt>
                <c:pt idx="3">
                  <c:v>336</c:v>
                </c:pt>
                <c:pt idx="6">
                  <c:v>296</c:v>
                </c:pt>
                <c:pt idx="9">
                  <c:v>246</c:v>
                </c:pt>
                <c:pt idx="12">
                  <c:v>207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67344</c:v>
                </c:pt>
                <c:pt idx="3">
                  <c:v>66135</c:v>
                </c:pt>
                <c:pt idx="6">
                  <c:v>64993</c:v>
                </c:pt>
                <c:pt idx="9">
                  <c:v>64135</c:v>
                </c:pt>
                <c:pt idx="12">
                  <c:v>66501</c:v>
                </c:pt>
              </c:numCache>
            </c:numRef>
          </c:val>
        </c:ser>
        <c:dLbls>
          <c:showLegendKey val="0"/>
          <c:showVal val="0"/>
          <c:showCatName val="0"/>
          <c:showSerName val="0"/>
          <c:showPercent val="0"/>
          <c:showBubbleSize val="0"/>
        </c:dLbls>
        <c:gapWidth val="100"/>
        <c:overlap val="100"/>
        <c:axId val="142430208"/>
        <c:axId val="142431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26981</c:v>
                </c:pt>
                <c:pt idx="2">
                  <c:v>#N/A</c:v>
                </c:pt>
                <c:pt idx="3">
                  <c:v>#N/A</c:v>
                </c:pt>
                <c:pt idx="4">
                  <c:v>22491</c:v>
                </c:pt>
                <c:pt idx="5">
                  <c:v>#N/A</c:v>
                </c:pt>
                <c:pt idx="6">
                  <c:v>#N/A</c:v>
                </c:pt>
                <c:pt idx="7">
                  <c:v>18840</c:v>
                </c:pt>
                <c:pt idx="8">
                  <c:v>#N/A</c:v>
                </c:pt>
                <c:pt idx="9">
                  <c:v>#N/A</c:v>
                </c:pt>
                <c:pt idx="10">
                  <c:v>14914</c:v>
                </c:pt>
                <c:pt idx="11">
                  <c:v>#N/A</c:v>
                </c:pt>
                <c:pt idx="12">
                  <c:v>#N/A</c:v>
                </c:pt>
                <c:pt idx="13">
                  <c:v>13636</c:v>
                </c:pt>
                <c:pt idx="14">
                  <c:v>#N/A</c:v>
                </c:pt>
              </c:numCache>
            </c:numRef>
          </c:val>
          <c:smooth val="0"/>
        </c:ser>
        <c:dLbls>
          <c:showLegendKey val="0"/>
          <c:showVal val="0"/>
          <c:showCatName val="0"/>
          <c:showSerName val="0"/>
          <c:showPercent val="0"/>
          <c:showBubbleSize val="0"/>
        </c:dLbls>
        <c:marker val="1"/>
        <c:smooth val="0"/>
        <c:axId val="142430208"/>
        <c:axId val="142431744"/>
      </c:lineChart>
      <c:catAx>
        <c:axId val="14243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431744"/>
        <c:crosses val="autoZero"/>
        <c:auto val="1"/>
        <c:lblAlgn val="ctr"/>
        <c:lblOffset val="100"/>
        <c:tickLblSkip val="1"/>
        <c:tickMarkSkip val="1"/>
        <c:noMultiLvlLbl val="0"/>
      </c:catAx>
      <c:valAx>
        <c:axId val="14243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3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129,455
129,179
868.02
62,826,085
61,434,319
1,169,234
32,445,456
66,500,529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近年の財政力指数は同水準を推移しているが、類似団体平均を下回っている状況にある。主な要因として、主要企業の業績低迷による税収の伸び悩みや、</a:t>
          </a:r>
          <a:r>
            <a:rPr kumimoji="1" lang="ja-JP" altLang="ja-JP" sz="1100">
              <a:solidFill>
                <a:schemeClr val="dk1"/>
              </a:solidFill>
              <a:effectLst/>
              <a:latin typeface="+mn-ea"/>
              <a:ea typeface="+mn-ea"/>
              <a:cs typeface="+mn-cs"/>
            </a:rPr>
            <a:t>全国平均を上回る高齢化率（</a:t>
          </a:r>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26</a:t>
          </a:r>
          <a:r>
            <a:rPr kumimoji="1" lang="ja-JP" altLang="ja-JP" sz="1100">
              <a:solidFill>
                <a:sysClr val="windowText" lastClr="000000"/>
              </a:solidFill>
              <a:effectLst/>
              <a:latin typeface="+mn-ea"/>
              <a:ea typeface="+mn-ea"/>
              <a:cs typeface="+mn-cs"/>
            </a:rPr>
            <a:t>年</a:t>
          </a:r>
          <a:r>
            <a:rPr kumimoji="1" lang="en-US" altLang="ja-JP" sz="1100">
              <a:solidFill>
                <a:sysClr val="windowText" lastClr="000000"/>
              </a:solidFill>
              <a:effectLst/>
              <a:latin typeface="+mn-ea"/>
              <a:ea typeface="+mn-ea"/>
              <a:cs typeface="+mn-cs"/>
            </a:rPr>
            <a:t>10</a:t>
          </a:r>
          <a:r>
            <a:rPr kumimoji="1" lang="ja-JP" altLang="ja-JP" sz="1100">
              <a:solidFill>
                <a:sysClr val="windowText" lastClr="000000"/>
              </a:solidFill>
              <a:effectLst/>
              <a:latin typeface="+mn-ea"/>
              <a:ea typeface="+mn-ea"/>
              <a:cs typeface="+mn-cs"/>
            </a:rPr>
            <a:t>月</a:t>
          </a:r>
          <a:r>
            <a:rPr kumimoji="1" lang="en-US" altLang="ja-JP" sz="110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日</a:t>
          </a:r>
          <a:r>
            <a:rPr kumimoji="1" lang="en-US" altLang="ja-JP" sz="1100">
              <a:solidFill>
                <a:sysClr val="windowText" lastClr="000000"/>
              </a:solidFill>
              <a:effectLst/>
              <a:latin typeface="+mn-ea"/>
              <a:ea typeface="+mn-ea"/>
              <a:cs typeface="+mn-cs"/>
            </a:rPr>
            <a:t>30.3</a:t>
          </a:r>
          <a:r>
            <a:rPr kumimoji="1" lang="ja-JP" altLang="ja-JP" sz="1100">
              <a:solidFill>
                <a:sysClr val="windowText" lastClr="000000"/>
              </a:solidFill>
              <a:effectLst/>
              <a:latin typeface="+mn-ea"/>
              <a:ea typeface="+mn-ea"/>
              <a:cs typeface="+mn-cs"/>
            </a:rPr>
            <a:t>％）</a:t>
          </a:r>
          <a:r>
            <a:rPr kumimoji="1" lang="ja-JP" altLang="en-US" sz="1100">
              <a:solidFill>
                <a:schemeClr val="dk1"/>
              </a:solidFill>
              <a:effectLst/>
              <a:latin typeface="+mn-ea"/>
              <a:ea typeface="+mn-ea"/>
              <a:cs typeface="+mn-cs"/>
            </a:rPr>
            <a:t>等が挙げられる</a:t>
          </a:r>
          <a:r>
            <a:rPr kumimoji="1" lang="ja-JP" altLang="ja-JP" sz="1100">
              <a:solidFill>
                <a:schemeClr val="dk1"/>
              </a:solidFill>
              <a:effectLst/>
              <a:latin typeface="+mn-ea"/>
              <a:ea typeface="+mn-ea"/>
              <a:cs typeface="+mn-cs"/>
            </a:rPr>
            <a:t>。引き続き、歳出の徹底的な見直し、市税の徴収強化等の取組を通じて、財政基盤の強化に努める</a:t>
          </a:r>
          <a:r>
            <a:rPr kumimoji="1" lang="ja-JP" altLang="en-US" sz="1100">
              <a:solidFill>
                <a:schemeClr val="dk1"/>
              </a:solidFill>
              <a:effectLst/>
              <a:latin typeface="+mn-ea"/>
              <a:ea typeface="+mn-ea"/>
              <a:cs typeface="+mn-cs"/>
            </a:rPr>
            <a:t>。</a:t>
          </a:r>
          <a:endParaRPr kumimoji="1" lang="ja-JP" altLang="en-US"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28122</xdr:rowOff>
    </xdr:from>
    <xdr:to>
      <xdr:col>7</xdr:col>
      <xdr:colOff>152400</xdr:colOff>
      <xdr:row>45</xdr:row>
      <xdr:rowOff>45357</xdr:rowOff>
    </xdr:to>
    <xdr:cxnSp macro="">
      <xdr:nvCxnSpPr>
        <xdr:cNvPr id="69" name="直線コネクタ 68"/>
        <xdr:cNvCxnSpPr/>
      </xdr:nvCxnSpPr>
      <xdr:spPr>
        <a:xfrm flipV="1">
          <a:off x="4114800" y="77433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45357</xdr:rowOff>
    </xdr:from>
    <xdr:to>
      <xdr:col>6</xdr:col>
      <xdr:colOff>0</xdr:colOff>
      <xdr:row>45</xdr:row>
      <xdr:rowOff>45357</xdr:rowOff>
    </xdr:to>
    <xdr:cxnSp macro="">
      <xdr:nvCxnSpPr>
        <xdr:cNvPr id="72" name="直線コネクタ 71"/>
        <xdr:cNvCxnSpPr/>
      </xdr:nvCxnSpPr>
      <xdr:spPr>
        <a:xfrm>
          <a:off x="3225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28122</xdr:rowOff>
    </xdr:from>
    <xdr:to>
      <xdr:col>4</xdr:col>
      <xdr:colOff>482600</xdr:colOff>
      <xdr:row>45</xdr:row>
      <xdr:rowOff>45357</xdr:rowOff>
    </xdr:to>
    <xdr:cxnSp macro="">
      <xdr:nvCxnSpPr>
        <xdr:cNvPr id="75" name="直線コネクタ 74"/>
        <xdr:cNvCxnSpPr/>
      </xdr:nvCxnSpPr>
      <xdr:spPr>
        <a:xfrm>
          <a:off x="2336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28122</xdr:rowOff>
    </xdr:to>
    <xdr:cxnSp macro="">
      <xdr:nvCxnSpPr>
        <xdr:cNvPr id="78" name="直線コネクタ 77"/>
        <xdr:cNvCxnSpPr/>
      </xdr:nvCxnSpPr>
      <xdr:spPr>
        <a:xfrm>
          <a:off x="1447800" y="77089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148772</xdr:rowOff>
    </xdr:from>
    <xdr:to>
      <xdr:col>7</xdr:col>
      <xdr:colOff>203200</xdr:colOff>
      <xdr:row>45</xdr:row>
      <xdr:rowOff>78922</xdr:rowOff>
    </xdr:to>
    <xdr:sp macro="" textlink="">
      <xdr:nvSpPr>
        <xdr:cNvPr id="88" name="円/楕円 87"/>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44649</xdr:rowOff>
    </xdr:from>
    <xdr:ext cx="762000" cy="259045"/>
    <xdr:sp macro="" textlink="">
      <xdr:nvSpPr>
        <xdr:cNvPr id="89" name="財政力該当値テキスト"/>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166007</xdr:rowOff>
    </xdr:from>
    <xdr:to>
      <xdr:col>6</xdr:col>
      <xdr:colOff>50800</xdr:colOff>
      <xdr:row>45</xdr:row>
      <xdr:rowOff>96157</xdr:rowOff>
    </xdr:to>
    <xdr:sp macro="" textlink="">
      <xdr:nvSpPr>
        <xdr:cNvPr id="90" name="円/楕円 89"/>
        <xdr:cNvSpPr/>
      </xdr:nvSpPr>
      <xdr:spPr>
        <a:xfrm>
          <a:off x="4064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80934</xdr:rowOff>
    </xdr:from>
    <xdr:ext cx="736600" cy="259045"/>
    <xdr:sp macro="" textlink="">
      <xdr:nvSpPr>
        <xdr:cNvPr id="91" name="テキスト ボックス 90"/>
        <xdr:cNvSpPr txBox="1"/>
      </xdr:nvSpPr>
      <xdr:spPr>
        <a:xfrm>
          <a:off x="3733800" y="779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166007</xdr:rowOff>
    </xdr:from>
    <xdr:to>
      <xdr:col>4</xdr:col>
      <xdr:colOff>533400</xdr:colOff>
      <xdr:row>45</xdr:row>
      <xdr:rowOff>96157</xdr:rowOff>
    </xdr:to>
    <xdr:sp macro="" textlink="">
      <xdr:nvSpPr>
        <xdr:cNvPr id="92" name="円/楕円 91"/>
        <xdr:cNvSpPr/>
      </xdr:nvSpPr>
      <xdr:spPr>
        <a:xfrm>
          <a:off x="3175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80934</xdr:rowOff>
    </xdr:from>
    <xdr:ext cx="762000" cy="259045"/>
    <xdr:sp macro="" textlink="">
      <xdr:nvSpPr>
        <xdr:cNvPr id="93" name="テキスト ボックス 92"/>
        <xdr:cNvSpPr txBox="1"/>
      </xdr:nvSpPr>
      <xdr:spPr>
        <a:xfrm>
          <a:off x="2844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148772</xdr:rowOff>
    </xdr:from>
    <xdr:to>
      <xdr:col>3</xdr:col>
      <xdr:colOff>330200</xdr:colOff>
      <xdr:row>45</xdr:row>
      <xdr:rowOff>78922</xdr:rowOff>
    </xdr:to>
    <xdr:sp macro="" textlink="">
      <xdr:nvSpPr>
        <xdr:cNvPr id="94" name="円/楕円 93"/>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63699</xdr:rowOff>
    </xdr:from>
    <xdr:ext cx="762000" cy="259045"/>
    <xdr:sp macro="" textlink="">
      <xdr:nvSpPr>
        <xdr:cNvPr id="95" name="テキスト ボックス 94"/>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6" name="円/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ea"/>
              <a:ea typeface="+mn-ea"/>
              <a:cs typeface="+mn-cs"/>
            </a:rPr>
            <a:t>清掃工場維持管理経費や最終処分場運転管理委託等により物件費が増加していること及び</a:t>
          </a:r>
          <a:r>
            <a:rPr lang="ja-JP" altLang="ja-JP" sz="1100" b="0" i="0" baseline="0">
              <a:solidFill>
                <a:sysClr val="windowText" lastClr="000000"/>
              </a:solidFill>
              <a:effectLst/>
              <a:latin typeface="+mn-ea"/>
              <a:ea typeface="+mn-ea"/>
              <a:cs typeface="+mn-cs"/>
            </a:rPr>
            <a:t>生活保護や</a:t>
          </a:r>
          <a:r>
            <a:rPr lang="ja-JP" altLang="en-US" sz="1100" b="0" i="0" baseline="0">
              <a:solidFill>
                <a:sysClr val="windowText" lastClr="000000"/>
              </a:solidFill>
              <a:effectLst/>
              <a:latin typeface="+mn-ea"/>
              <a:ea typeface="+mn-ea"/>
              <a:cs typeface="+mn-cs"/>
            </a:rPr>
            <a:t>各種福祉サービス給付事業</a:t>
          </a:r>
          <a:r>
            <a:rPr lang="ja-JP" altLang="ja-JP" sz="1100" b="0" i="0" baseline="0">
              <a:solidFill>
                <a:sysClr val="windowText" lastClr="000000"/>
              </a:solidFill>
              <a:effectLst/>
              <a:latin typeface="+mn-ea"/>
              <a:ea typeface="+mn-ea"/>
              <a:cs typeface="+mn-cs"/>
            </a:rPr>
            <a:t>等により扶助費が</a:t>
          </a:r>
          <a:r>
            <a:rPr lang="ja-JP" altLang="en-US" sz="1100" b="0" i="0" baseline="0">
              <a:solidFill>
                <a:sysClr val="windowText" lastClr="000000"/>
              </a:solidFill>
              <a:effectLst/>
              <a:latin typeface="+mn-ea"/>
              <a:ea typeface="+mn-ea"/>
              <a:cs typeface="+mn-cs"/>
            </a:rPr>
            <a:t>増加</a:t>
          </a:r>
          <a:r>
            <a:rPr lang="ja-JP" altLang="ja-JP" sz="1100" b="0" i="0" baseline="0">
              <a:solidFill>
                <a:sysClr val="windowText" lastClr="000000"/>
              </a:solidFill>
              <a:effectLst/>
              <a:latin typeface="+mn-ea"/>
              <a:ea typeface="+mn-ea"/>
              <a:cs typeface="+mn-cs"/>
            </a:rPr>
            <a:t>していること</a:t>
          </a:r>
          <a:r>
            <a:rPr lang="ja-JP" altLang="en-US" sz="1100" b="0" i="0" baseline="0">
              <a:solidFill>
                <a:sysClr val="windowText" lastClr="000000"/>
              </a:solidFill>
              <a:effectLst/>
              <a:latin typeface="+mn-ea"/>
              <a:ea typeface="+mn-ea"/>
              <a:cs typeface="+mn-cs"/>
            </a:rPr>
            <a:t>等</a:t>
          </a:r>
          <a:r>
            <a:rPr lang="ja-JP" altLang="ja-JP" sz="1100" b="0" i="0" baseline="0">
              <a:solidFill>
                <a:sysClr val="windowText" lastClr="000000"/>
              </a:solidFill>
              <a:effectLst/>
              <a:latin typeface="+mn-ea"/>
              <a:ea typeface="+mn-ea"/>
              <a:cs typeface="+mn-cs"/>
            </a:rPr>
            <a:t>により、前年度比</a:t>
          </a:r>
          <a:r>
            <a:rPr lang="en-US" altLang="ja-JP" sz="1100" b="0" i="0" baseline="0">
              <a:solidFill>
                <a:sysClr val="windowText" lastClr="000000"/>
              </a:solidFill>
              <a:effectLst/>
              <a:latin typeface="+mn-ea"/>
              <a:ea typeface="+mn-ea"/>
              <a:cs typeface="+mn-cs"/>
            </a:rPr>
            <a:t>2.7</a:t>
          </a:r>
          <a:r>
            <a:rPr lang="ja-JP" altLang="ja-JP" sz="1100" b="0" i="0" baseline="0">
              <a:solidFill>
                <a:sysClr val="windowText" lastClr="000000"/>
              </a:solidFill>
              <a:effectLst/>
              <a:latin typeface="+mn-ea"/>
              <a:ea typeface="+mn-ea"/>
              <a:cs typeface="+mn-cs"/>
            </a:rPr>
            <a:t>ポイントの</a:t>
          </a:r>
          <a:r>
            <a:rPr lang="ja-JP" altLang="en-US" sz="1100" b="0" i="0" baseline="0">
              <a:solidFill>
                <a:sysClr val="windowText" lastClr="000000"/>
              </a:solidFill>
              <a:effectLst/>
              <a:latin typeface="+mn-ea"/>
              <a:ea typeface="+mn-ea"/>
              <a:cs typeface="+mn-cs"/>
            </a:rPr>
            <a:t>増</a:t>
          </a:r>
          <a:r>
            <a:rPr lang="ja-JP" altLang="ja-JP" sz="1100" b="0" i="0" baseline="0">
              <a:solidFill>
                <a:sysClr val="windowText" lastClr="000000"/>
              </a:solidFill>
              <a:effectLst/>
              <a:latin typeface="+mn-ea"/>
              <a:ea typeface="+mn-ea"/>
              <a:cs typeface="+mn-cs"/>
            </a:rPr>
            <a:t>となっている。今後も市税の課税客体の把握に努めながら、使用料等も含めた収納率向上を図り、自主財源を確保するとともに、行財政改革による職員数の削減等により、比率の抑制を図り、安定的な財政基盤の確立を目指す。</a:t>
          </a:r>
          <a:endParaRPr lang="ja-JP" altLang="ja-JP" sz="1400">
            <a:solidFill>
              <a:sysClr val="windowText" lastClr="000000"/>
            </a:solidFill>
            <a:effectLst/>
            <a:latin typeface="+mn-ea"/>
            <a:ea typeface="+mn-ea"/>
          </a:endParaRPr>
        </a:p>
        <a:p>
          <a:endParaRPr kumimoji="1" lang="ja-JP" altLang="en-US" sz="1300">
            <a:solidFill>
              <a:srgbClr val="FF0000"/>
            </a:solidFill>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165354</xdr:rowOff>
    </xdr:from>
    <xdr:to>
      <xdr:col>7</xdr:col>
      <xdr:colOff>152400</xdr:colOff>
      <xdr:row>61</xdr:row>
      <xdr:rowOff>124206</xdr:rowOff>
    </xdr:to>
    <xdr:cxnSp macro="">
      <xdr:nvCxnSpPr>
        <xdr:cNvPr id="130" name="直線コネクタ 129"/>
        <xdr:cNvCxnSpPr/>
      </xdr:nvCxnSpPr>
      <xdr:spPr>
        <a:xfrm>
          <a:off x="4114800" y="1045235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165354</xdr:rowOff>
    </xdr:from>
    <xdr:to>
      <xdr:col>6</xdr:col>
      <xdr:colOff>0</xdr:colOff>
      <xdr:row>61</xdr:row>
      <xdr:rowOff>66294</xdr:rowOff>
    </xdr:to>
    <xdr:cxnSp macro="">
      <xdr:nvCxnSpPr>
        <xdr:cNvPr id="133" name="直線コネクタ 132"/>
        <xdr:cNvCxnSpPr/>
      </xdr:nvCxnSpPr>
      <xdr:spPr>
        <a:xfrm flipV="1">
          <a:off x="3225800" y="104523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88138</xdr:rowOff>
    </xdr:from>
    <xdr:to>
      <xdr:col>4</xdr:col>
      <xdr:colOff>482600</xdr:colOff>
      <xdr:row>61</xdr:row>
      <xdr:rowOff>66294</xdr:rowOff>
    </xdr:to>
    <xdr:cxnSp macro="">
      <xdr:nvCxnSpPr>
        <xdr:cNvPr id="136" name="直線コネクタ 135"/>
        <xdr:cNvCxnSpPr/>
      </xdr:nvCxnSpPr>
      <xdr:spPr>
        <a:xfrm>
          <a:off x="2336800" y="1037513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78486</xdr:rowOff>
    </xdr:from>
    <xdr:to>
      <xdr:col>3</xdr:col>
      <xdr:colOff>279400</xdr:colOff>
      <xdr:row>60</xdr:row>
      <xdr:rowOff>88138</xdr:rowOff>
    </xdr:to>
    <xdr:cxnSp macro="">
      <xdr:nvCxnSpPr>
        <xdr:cNvPr id="139" name="直線コネクタ 138"/>
        <xdr:cNvCxnSpPr/>
      </xdr:nvCxnSpPr>
      <xdr:spPr>
        <a:xfrm>
          <a:off x="1447800" y="103654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162323</xdr:rowOff>
    </xdr:from>
    <xdr:ext cx="762000" cy="259045"/>
    <xdr:sp macro="" textlink="">
      <xdr:nvSpPr>
        <xdr:cNvPr id="143" name="テキスト ボックス 142"/>
        <xdr:cNvSpPr txBox="1"/>
      </xdr:nvSpPr>
      <xdr:spPr>
        <a:xfrm>
          <a:off x="1066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73406</xdr:rowOff>
    </xdr:from>
    <xdr:to>
      <xdr:col>7</xdr:col>
      <xdr:colOff>203200</xdr:colOff>
      <xdr:row>62</xdr:row>
      <xdr:rowOff>3556</xdr:rowOff>
    </xdr:to>
    <xdr:sp macro="" textlink="">
      <xdr:nvSpPr>
        <xdr:cNvPr id="149" name="円/楕円 148"/>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89933</xdr:rowOff>
    </xdr:from>
    <xdr:ext cx="762000" cy="259045"/>
    <xdr:sp macro="" textlink="">
      <xdr:nvSpPr>
        <xdr:cNvPr id="150" name="財政構造の弾力性該当値テキスト"/>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114554</xdr:rowOff>
    </xdr:from>
    <xdr:to>
      <xdr:col>6</xdr:col>
      <xdr:colOff>50800</xdr:colOff>
      <xdr:row>61</xdr:row>
      <xdr:rowOff>44704</xdr:rowOff>
    </xdr:to>
    <xdr:sp macro="" textlink="">
      <xdr:nvSpPr>
        <xdr:cNvPr id="151" name="円/楕円 150"/>
        <xdr:cNvSpPr/>
      </xdr:nvSpPr>
      <xdr:spPr>
        <a:xfrm>
          <a:off x="4064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54881</xdr:rowOff>
    </xdr:from>
    <xdr:ext cx="736600" cy="259045"/>
    <xdr:sp macro="" textlink="">
      <xdr:nvSpPr>
        <xdr:cNvPr id="152" name="テキスト ボックス 151"/>
        <xdr:cNvSpPr txBox="1"/>
      </xdr:nvSpPr>
      <xdr:spPr>
        <a:xfrm>
          <a:off x="3733800" y="1017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15494</xdr:rowOff>
    </xdr:from>
    <xdr:to>
      <xdr:col>4</xdr:col>
      <xdr:colOff>533400</xdr:colOff>
      <xdr:row>61</xdr:row>
      <xdr:rowOff>117094</xdr:rowOff>
    </xdr:to>
    <xdr:sp macro="" textlink="">
      <xdr:nvSpPr>
        <xdr:cNvPr id="153" name="円/楕円 152"/>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127271</xdr:rowOff>
    </xdr:from>
    <xdr:ext cx="762000" cy="259045"/>
    <xdr:sp macro="" textlink="">
      <xdr:nvSpPr>
        <xdr:cNvPr id="154" name="テキスト ボックス 153"/>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37338</xdr:rowOff>
    </xdr:from>
    <xdr:to>
      <xdr:col>3</xdr:col>
      <xdr:colOff>330200</xdr:colOff>
      <xdr:row>60</xdr:row>
      <xdr:rowOff>138938</xdr:rowOff>
    </xdr:to>
    <xdr:sp macro="" textlink="">
      <xdr:nvSpPr>
        <xdr:cNvPr id="155" name="円/楕円 154"/>
        <xdr:cNvSpPr/>
      </xdr:nvSpPr>
      <xdr:spPr>
        <a:xfrm>
          <a:off x="2286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149115</xdr:rowOff>
    </xdr:from>
    <xdr:ext cx="762000" cy="259045"/>
    <xdr:sp macro="" textlink="">
      <xdr:nvSpPr>
        <xdr:cNvPr id="156" name="テキスト ボックス 155"/>
        <xdr:cNvSpPr txBox="1"/>
      </xdr:nvSpPr>
      <xdr:spPr>
        <a:xfrm>
          <a:off x="1955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27686</xdr:rowOff>
    </xdr:from>
    <xdr:to>
      <xdr:col>2</xdr:col>
      <xdr:colOff>127000</xdr:colOff>
      <xdr:row>60</xdr:row>
      <xdr:rowOff>129286</xdr:rowOff>
    </xdr:to>
    <xdr:sp macro="" textlink="">
      <xdr:nvSpPr>
        <xdr:cNvPr id="157" name="円/楕円 156"/>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139463</xdr:rowOff>
    </xdr:from>
    <xdr:ext cx="762000" cy="259045"/>
    <xdr:sp macro="" textlink="">
      <xdr:nvSpPr>
        <xdr:cNvPr id="158" name="テキスト ボックス 157"/>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[117,892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ごみ処理有料化の実施や市費学校技術員の配置見直し等、事務事業の整理合理化を進めてきたが、類似団体平均を上回っている状況である。保育所・児童館の民営化など、市民サービスの低下をきたすことのないよう十分配慮しながら、民間でも実施可能な部分については委託化を進め、コストの低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80149</xdr:rowOff>
    </xdr:from>
    <xdr:to>
      <xdr:col>7</xdr:col>
      <xdr:colOff>152400</xdr:colOff>
      <xdr:row>85</xdr:row>
      <xdr:rowOff>167774</xdr:rowOff>
    </xdr:to>
    <xdr:cxnSp macro="">
      <xdr:nvCxnSpPr>
        <xdr:cNvPr id="195" name="直線コネクタ 194"/>
        <xdr:cNvCxnSpPr/>
      </xdr:nvCxnSpPr>
      <xdr:spPr>
        <a:xfrm>
          <a:off x="4114800" y="14653399"/>
          <a:ext cx="838200" cy="8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80149</xdr:rowOff>
    </xdr:from>
    <xdr:to>
      <xdr:col>6</xdr:col>
      <xdr:colOff>0</xdr:colOff>
      <xdr:row>85</xdr:row>
      <xdr:rowOff>86559</xdr:rowOff>
    </xdr:to>
    <xdr:cxnSp macro="">
      <xdr:nvCxnSpPr>
        <xdr:cNvPr id="198" name="直線コネクタ 197"/>
        <xdr:cNvCxnSpPr/>
      </xdr:nvCxnSpPr>
      <xdr:spPr>
        <a:xfrm flipV="1">
          <a:off x="3225800" y="14653399"/>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86559</xdr:rowOff>
    </xdr:from>
    <xdr:to>
      <xdr:col>4</xdr:col>
      <xdr:colOff>482600</xdr:colOff>
      <xdr:row>85</xdr:row>
      <xdr:rowOff>147867</xdr:rowOff>
    </xdr:to>
    <xdr:cxnSp macro="">
      <xdr:nvCxnSpPr>
        <xdr:cNvPr id="201" name="直線コネクタ 200"/>
        <xdr:cNvCxnSpPr/>
      </xdr:nvCxnSpPr>
      <xdr:spPr>
        <a:xfrm flipV="1">
          <a:off x="2336800" y="14659809"/>
          <a:ext cx="889000" cy="6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107139</xdr:rowOff>
    </xdr:from>
    <xdr:to>
      <xdr:col>3</xdr:col>
      <xdr:colOff>279400</xdr:colOff>
      <xdr:row>85</xdr:row>
      <xdr:rowOff>147867</xdr:rowOff>
    </xdr:to>
    <xdr:cxnSp macro="">
      <xdr:nvCxnSpPr>
        <xdr:cNvPr id="204" name="直線コネクタ 203"/>
        <xdr:cNvCxnSpPr/>
      </xdr:nvCxnSpPr>
      <xdr:spPr>
        <a:xfrm>
          <a:off x="1447800" y="14680389"/>
          <a:ext cx="8890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100725</xdr:rowOff>
    </xdr:from>
    <xdr:ext cx="762000" cy="259045"/>
    <xdr:sp macro="" textlink="">
      <xdr:nvSpPr>
        <xdr:cNvPr id="208" name="テキスト ボックス 207"/>
        <xdr:cNvSpPr txBox="1"/>
      </xdr:nvSpPr>
      <xdr:spPr>
        <a:xfrm>
          <a:off x="1066800" y="143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116974</xdr:rowOff>
    </xdr:from>
    <xdr:to>
      <xdr:col>7</xdr:col>
      <xdr:colOff>203200</xdr:colOff>
      <xdr:row>86</xdr:row>
      <xdr:rowOff>47124</xdr:rowOff>
    </xdr:to>
    <xdr:sp macro="" textlink="">
      <xdr:nvSpPr>
        <xdr:cNvPr id="214" name="円/楕円 213"/>
        <xdr:cNvSpPr/>
      </xdr:nvSpPr>
      <xdr:spPr>
        <a:xfrm>
          <a:off x="4902200" y="146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89051</xdr:rowOff>
    </xdr:from>
    <xdr:ext cx="762000" cy="259045"/>
    <xdr:sp macro="" textlink="">
      <xdr:nvSpPr>
        <xdr:cNvPr id="215" name="人件費・物件費等の状況該当値テキスト"/>
        <xdr:cNvSpPr txBox="1"/>
      </xdr:nvSpPr>
      <xdr:spPr>
        <a:xfrm>
          <a:off x="5041900" y="1466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117,892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29349</xdr:rowOff>
    </xdr:from>
    <xdr:to>
      <xdr:col>6</xdr:col>
      <xdr:colOff>50800</xdr:colOff>
      <xdr:row>85</xdr:row>
      <xdr:rowOff>130949</xdr:rowOff>
    </xdr:to>
    <xdr:sp macro="" textlink="">
      <xdr:nvSpPr>
        <xdr:cNvPr id="216" name="円/楕円 215"/>
        <xdr:cNvSpPr/>
      </xdr:nvSpPr>
      <xdr:spPr>
        <a:xfrm>
          <a:off x="4064000" y="146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115726</xdr:rowOff>
    </xdr:from>
    <xdr:ext cx="736600" cy="259045"/>
    <xdr:sp macro="" textlink="">
      <xdr:nvSpPr>
        <xdr:cNvPr id="217" name="テキスト ボックス 216"/>
        <xdr:cNvSpPr txBox="1"/>
      </xdr:nvSpPr>
      <xdr:spPr>
        <a:xfrm>
          <a:off x="3733800" y="14688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112,808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35759</xdr:rowOff>
    </xdr:from>
    <xdr:to>
      <xdr:col>4</xdr:col>
      <xdr:colOff>533400</xdr:colOff>
      <xdr:row>85</xdr:row>
      <xdr:rowOff>137359</xdr:rowOff>
    </xdr:to>
    <xdr:sp macro="" textlink="">
      <xdr:nvSpPr>
        <xdr:cNvPr id="218" name="円/楕円 217"/>
        <xdr:cNvSpPr/>
      </xdr:nvSpPr>
      <xdr:spPr>
        <a:xfrm>
          <a:off x="3175000" y="146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122136</xdr:rowOff>
    </xdr:from>
    <xdr:ext cx="762000" cy="259045"/>
    <xdr:sp macro="" textlink="">
      <xdr:nvSpPr>
        <xdr:cNvPr id="219" name="テキスト ボックス 218"/>
        <xdr:cNvSpPr txBox="1"/>
      </xdr:nvSpPr>
      <xdr:spPr>
        <a:xfrm>
          <a:off x="2844800" y="1469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113,180</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97067</xdr:rowOff>
    </xdr:from>
    <xdr:to>
      <xdr:col>3</xdr:col>
      <xdr:colOff>330200</xdr:colOff>
      <xdr:row>86</xdr:row>
      <xdr:rowOff>27217</xdr:rowOff>
    </xdr:to>
    <xdr:sp macro="" textlink="">
      <xdr:nvSpPr>
        <xdr:cNvPr id="220" name="円/楕円 219"/>
        <xdr:cNvSpPr/>
      </xdr:nvSpPr>
      <xdr:spPr>
        <a:xfrm>
          <a:off x="2286000" y="1467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11994</xdr:rowOff>
    </xdr:from>
    <xdr:ext cx="762000" cy="259045"/>
    <xdr:sp macro="" textlink="">
      <xdr:nvSpPr>
        <xdr:cNvPr id="221" name="テキスト ボックス 220"/>
        <xdr:cNvSpPr txBox="1"/>
      </xdr:nvSpPr>
      <xdr:spPr>
        <a:xfrm>
          <a:off x="1955800" y="1475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116,737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56339</xdr:rowOff>
    </xdr:from>
    <xdr:to>
      <xdr:col>2</xdr:col>
      <xdr:colOff>127000</xdr:colOff>
      <xdr:row>85</xdr:row>
      <xdr:rowOff>157939</xdr:rowOff>
    </xdr:to>
    <xdr:sp macro="" textlink="">
      <xdr:nvSpPr>
        <xdr:cNvPr id="222" name="円/楕円 221"/>
        <xdr:cNvSpPr/>
      </xdr:nvSpPr>
      <xdr:spPr>
        <a:xfrm>
          <a:off x="1397000" y="146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142716</xdr:rowOff>
    </xdr:from>
    <xdr:ext cx="762000" cy="259045"/>
    <xdr:sp macro="" textlink="">
      <xdr:nvSpPr>
        <xdr:cNvPr id="223" name="テキスト ボックス 222"/>
        <xdr:cNvSpPr txBox="1"/>
      </xdr:nvSpPr>
      <xdr:spPr>
        <a:xfrm>
          <a:off x="1066800" y="1471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これまで、数次にわたる是正の結果、逓減傾向で推移してきたが、平成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年は国の給与減額特例措置等の影響を受け、ほかの地方自治体同様に大きく指数が上昇したところである。</a:t>
          </a:r>
          <a:endParaRPr lang="ja-JP" altLang="ja-JP" sz="1400">
            <a:effectLst/>
          </a:endParaRPr>
        </a:p>
        <a:p>
          <a:r>
            <a:rPr kumimoji="1" lang="ja-JP" altLang="ja-JP" sz="1100">
              <a:solidFill>
                <a:schemeClr val="dk1"/>
              </a:solidFill>
              <a:effectLst/>
              <a:latin typeface="+mn-lt"/>
              <a:ea typeface="+mn-ea"/>
              <a:cs typeface="+mn-cs"/>
            </a:rPr>
            <a:t>　このようなことから本市の給与水準の適正化を図るため、平成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年４月から平均</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％の給料減額措置を実施し、さらに同年７月から平成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年３月の間は国の要請を踏まえ平均</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％の減額措置を実施した。また、平成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年４月から３か月間、一律</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％の給料減額措置を実施するとともに、同年７月以降は定期昇給の抑制措置を行った。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年度以降についても、給与制度全般について、国・県や他団体の状況等を踏まえ適切に対応していきたい。</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85</xdr:row>
      <xdr:rowOff>80011</xdr:rowOff>
    </xdr:to>
    <xdr:cxnSp macro="">
      <xdr:nvCxnSpPr>
        <xdr:cNvPr id="257" name="直線コネクタ 256"/>
        <xdr:cNvCxnSpPr/>
      </xdr:nvCxnSpPr>
      <xdr:spPr>
        <a:xfrm flipV="1">
          <a:off x="16179800" y="14613043"/>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88</xdr:row>
      <xdr:rowOff>168911</xdr:rowOff>
    </xdr:to>
    <xdr:cxnSp macro="">
      <xdr:nvCxnSpPr>
        <xdr:cNvPr id="260" name="直線コネクタ 259"/>
        <xdr:cNvCxnSpPr/>
      </xdr:nvCxnSpPr>
      <xdr:spPr>
        <a:xfrm flipV="1">
          <a:off x="15290800" y="1465326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168911</xdr:rowOff>
    </xdr:from>
    <xdr:to>
      <xdr:col>22</xdr:col>
      <xdr:colOff>203200</xdr:colOff>
      <xdr:row>90</xdr:row>
      <xdr:rowOff>2963</xdr:rowOff>
    </xdr:to>
    <xdr:cxnSp macro="">
      <xdr:nvCxnSpPr>
        <xdr:cNvPr id="263" name="直線コネクタ 262"/>
        <xdr:cNvCxnSpPr/>
      </xdr:nvCxnSpPr>
      <xdr:spPr>
        <a:xfrm flipV="1">
          <a:off x="14401800" y="15256511"/>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90</xdr:row>
      <xdr:rowOff>2963</xdr:rowOff>
    </xdr:to>
    <xdr:cxnSp macro="">
      <xdr:nvCxnSpPr>
        <xdr:cNvPr id="266" name="直線コネクタ 265"/>
        <xdr:cNvCxnSpPr/>
      </xdr:nvCxnSpPr>
      <xdr:spPr>
        <a:xfrm>
          <a:off x="13512800" y="14677389"/>
          <a:ext cx="889000" cy="7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70" name="テキスト ボックス 269"/>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6" name="円/楕円 275"/>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132520</xdr:rowOff>
    </xdr:from>
    <xdr:ext cx="762000" cy="259045"/>
    <xdr:sp macro="" textlink="">
      <xdr:nvSpPr>
        <xdr:cNvPr id="277" name="給与水準   （国との比較）該当値テキスト"/>
        <xdr:cNvSpPr txBox="1"/>
      </xdr:nvSpPr>
      <xdr:spPr>
        <a:xfrm>
          <a:off x="17106900" y="145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8" name="円/楕円 277"/>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9" name="テキスト ボックス 278"/>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118111</xdr:rowOff>
    </xdr:from>
    <xdr:to>
      <xdr:col>22</xdr:col>
      <xdr:colOff>254000</xdr:colOff>
      <xdr:row>89</xdr:row>
      <xdr:rowOff>48261</xdr:rowOff>
    </xdr:to>
    <xdr:sp macro="" textlink="">
      <xdr:nvSpPr>
        <xdr:cNvPr id="280" name="円/楕円 279"/>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81" name="テキスト ボックス 280"/>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123613</xdr:rowOff>
    </xdr:from>
    <xdr:to>
      <xdr:col>21</xdr:col>
      <xdr:colOff>50800</xdr:colOff>
      <xdr:row>90</xdr:row>
      <xdr:rowOff>53763</xdr:rowOff>
    </xdr:to>
    <xdr:sp macro="" textlink="">
      <xdr:nvSpPr>
        <xdr:cNvPr id="282" name="円/楕円 281"/>
        <xdr:cNvSpPr/>
      </xdr:nvSpPr>
      <xdr:spPr>
        <a:xfrm>
          <a:off x="14351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38540</xdr:rowOff>
    </xdr:from>
    <xdr:ext cx="762000" cy="259045"/>
    <xdr:sp macro="" textlink="">
      <xdr:nvSpPr>
        <xdr:cNvPr id="283" name="テキスト ボックス 282"/>
        <xdr:cNvSpPr txBox="1"/>
      </xdr:nvSpPr>
      <xdr:spPr>
        <a:xfrm>
          <a:off x="14020800" y="154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84" name="円/楕円 283"/>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139716</xdr:rowOff>
    </xdr:from>
    <xdr:ext cx="762000" cy="259045"/>
    <xdr:sp macro="" textlink="">
      <xdr:nvSpPr>
        <xdr:cNvPr id="285" name="テキスト ボックス 284"/>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昭和</a:t>
          </a:r>
          <a:r>
            <a:rPr lang="en-US" altLang="ja-JP" sz="1050" b="0" i="0" baseline="0">
              <a:solidFill>
                <a:schemeClr val="dk1"/>
              </a:solidFill>
              <a:effectLst/>
              <a:latin typeface="+mn-ea"/>
              <a:ea typeface="+mn-ea"/>
              <a:cs typeface="+mn-cs"/>
            </a:rPr>
            <a:t>60</a:t>
          </a:r>
          <a:r>
            <a:rPr lang="ja-JP" altLang="ja-JP" sz="1050" b="0" i="0" baseline="0">
              <a:solidFill>
                <a:schemeClr val="dk1"/>
              </a:solidFill>
              <a:effectLst/>
              <a:latin typeface="+mn-lt"/>
              <a:ea typeface="+mn-ea"/>
              <a:cs typeface="+mn-cs"/>
            </a:rPr>
            <a:t>年以降、６次にわたる行財政改革に取り組み、４５２名の職員数を削減し適正化を図ってきた。</a:t>
          </a:r>
          <a:endParaRPr lang="ja-JP" altLang="ja-JP" sz="1050">
            <a:effectLst/>
          </a:endParaRPr>
        </a:p>
        <a:p>
          <a:pPr eaLnBrk="1" fontAlgn="auto" latinLnBrk="0" hangingPunct="1"/>
          <a:r>
            <a:rPr lang="ja-JP" altLang="ja-JP" sz="1050" b="0" i="0" baseline="0">
              <a:solidFill>
                <a:schemeClr val="dk1"/>
              </a:solidFill>
              <a:effectLst/>
              <a:latin typeface="+mn-lt"/>
              <a:ea typeface="+mn-ea"/>
              <a:cs typeface="+mn-cs"/>
            </a:rPr>
            <a:t>　平成１８年２月の旧北方・北浦町、ならびに平成１９年３月の旧北川町との市町村合併に伴い職員数は増加し、類似団体の平均を上回る職員数で推移したが、平成２１年度までの第５次行革期間では、一般ごみの収集、道路の維持補修、学校給食調理業務などを民間委託し、１４９名の職員数を削減した。また、平成２６年度までの第６次行革期間でも、市立保育所での指定管理者制度の活用をはじめ、その他の事務事業の見直し等に取り組み、職員数削減目標の１００名削減を達成した。</a:t>
          </a:r>
          <a:endParaRPr lang="ja-JP" altLang="ja-JP" sz="1050">
            <a:effectLst/>
          </a:endParaRPr>
        </a:p>
        <a:p>
          <a:pPr eaLnBrk="1" fontAlgn="auto" latinLnBrk="0" hangingPunct="1"/>
          <a:r>
            <a:rPr lang="ja-JP" altLang="ja-JP" sz="1050" b="0" i="0" baseline="0">
              <a:solidFill>
                <a:schemeClr val="dk1"/>
              </a:solidFill>
              <a:effectLst/>
              <a:latin typeface="+mn-lt"/>
              <a:ea typeface="+mn-ea"/>
              <a:cs typeface="+mn-cs"/>
            </a:rPr>
            <a:t>　今後も第７次行革に取り組む中で、引き続き定員管理の適正化に努め、効果的・効率的な行政運営を推進していきたい。</a:t>
          </a:r>
          <a:endParaRPr lang="ja-JP" altLang="ja-JP" sz="105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20501</xdr:rowOff>
    </xdr:from>
    <xdr:to>
      <xdr:col>24</xdr:col>
      <xdr:colOff>558800</xdr:colOff>
      <xdr:row>66</xdr:row>
      <xdr:rowOff>61867</xdr:rowOff>
    </xdr:to>
    <xdr:cxnSp macro="">
      <xdr:nvCxnSpPr>
        <xdr:cNvPr id="322" name="直線コネクタ 321"/>
        <xdr:cNvCxnSpPr/>
      </xdr:nvCxnSpPr>
      <xdr:spPr>
        <a:xfrm flipV="1">
          <a:off x="16179800" y="1133620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61867</xdr:rowOff>
    </xdr:from>
    <xdr:to>
      <xdr:col>23</xdr:col>
      <xdr:colOff>406400</xdr:colOff>
      <xdr:row>66</xdr:row>
      <xdr:rowOff>103233</xdr:rowOff>
    </xdr:to>
    <xdr:cxnSp macro="">
      <xdr:nvCxnSpPr>
        <xdr:cNvPr id="325" name="直線コネクタ 324"/>
        <xdr:cNvCxnSpPr/>
      </xdr:nvCxnSpPr>
      <xdr:spPr>
        <a:xfrm flipV="1">
          <a:off x="15290800" y="1137756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103233</xdr:rowOff>
    </xdr:from>
    <xdr:to>
      <xdr:col>22</xdr:col>
      <xdr:colOff>203200</xdr:colOff>
      <xdr:row>66</xdr:row>
      <xdr:rowOff>123916</xdr:rowOff>
    </xdr:to>
    <xdr:cxnSp macro="">
      <xdr:nvCxnSpPr>
        <xdr:cNvPr id="328" name="直線コネクタ 327"/>
        <xdr:cNvCxnSpPr/>
      </xdr:nvCxnSpPr>
      <xdr:spPr>
        <a:xfrm flipV="1">
          <a:off x="14401800" y="1141893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123916</xdr:rowOff>
    </xdr:from>
    <xdr:to>
      <xdr:col>21</xdr:col>
      <xdr:colOff>0</xdr:colOff>
      <xdr:row>66</xdr:row>
      <xdr:rowOff>141151</xdr:rowOff>
    </xdr:to>
    <xdr:cxnSp macro="">
      <xdr:nvCxnSpPr>
        <xdr:cNvPr id="331" name="直線コネクタ 330"/>
        <xdr:cNvCxnSpPr/>
      </xdr:nvCxnSpPr>
      <xdr:spPr>
        <a:xfrm flipV="1">
          <a:off x="13512800" y="1143961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131371</xdr:rowOff>
    </xdr:from>
    <xdr:ext cx="762000" cy="259045"/>
    <xdr:sp macro="" textlink="">
      <xdr:nvSpPr>
        <xdr:cNvPr id="335" name="テキスト ボックス 334"/>
        <xdr:cNvSpPr txBox="1"/>
      </xdr:nvSpPr>
      <xdr:spPr>
        <a:xfrm>
          <a:off x="13131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141151</xdr:rowOff>
    </xdr:from>
    <xdr:to>
      <xdr:col>24</xdr:col>
      <xdr:colOff>609600</xdr:colOff>
      <xdr:row>66</xdr:row>
      <xdr:rowOff>71301</xdr:rowOff>
    </xdr:to>
    <xdr:sp macro="" textlink="">
      <xdr:nvSpPr>
        <xdr:cNvPr id="341" name="円/楕円 340"/>
        <xdr:cNvSpPr/>
      </xdr:nvSpPr>
      <xdr:spPr>
        <a:xfrm>
          <a:off x="169672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113228</xdr:rowOff>
    </xdr:from>
    <xdr:ext cx="762000" cy="259045"/>
    <xdr:sp macro="" textlink="">
      <xdr:nvSpPr>
        <xdr:cNvPr id="342" name="定員管理の状況該当値テキスト"/>
        <xdr:cNvSpPr txBox="1"/>
      </xdr:nvSpPr>
      <xdr:spPr>
        <a:xfrm>
          <a:off x="17106900" y="1125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11067</xdr:rowOff>
    </xdr:from>
    <xdr:to>
      <xdr:col>23</xdr:col>
      <xdr:colOff>457200</xdr:colOff>
      <xdr:row>66</xdr:row>
      <xdr:rowOff>112667</xdr:rowOff>
    </xdr:to>
    <xdr:sp macro="" textlink="">
      <xdr:nvSpPr>
        <xdr:cNvPr id="343" name="円/楕円 342"/>
        <xdr:cNvSpPr/>
      </xdr:nvSpPr>
      <xdr:spPr>
        <a:xfrm>
          <a:off x="16129000" y="113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97444</xdr:rowOff>
    </xdr:from>
    <xdr:ext cx="736600" cy="259045"/>
    <xdr:sp macro="" textlink="">
      <xdr:nvSpPr>
        <xdr:cNvPr id="344" name="テキスト ボックス 343"/>
        <xdr:cNvSpPr txBox="1"/>
      </xdr:nvSpPr>
      <xdr:spPr>
        <a:xfrm>
          <a:off x="15798800" y="1141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52433</xdr:rowOff>
    </xdr:from>
    <xdr:to>
      <xdr:col>22</xdr:col>
      <xdr:colOff>254000</xdr:colOff>
      <xdr:row>66</xdr:row>
      <xdr:rowOff>154033</xdr:rowOff>
    </xdr:to>
    <xdr:sp macro="" textlink="">
      <xdr:nvSpPr>
        <xdr:cNvPr id="345" name="円/楕円 344"/>
        <xdr:cNvSpPr/>
      </xdr:nvSpPr>
      <xdr:spPr>
        <a:xfrm>
          <a:off x="15240000" y="113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138810</xdr:rowOff>
    </xdr:from>
    <xdr:ext cx="762000" cy="259045"/>
    <xdr:sp macro="" textlink="">
      <xdr:nvSpPr>
        <xdr:cNvPr id="346" name="テキスト ボックス 345"/>
        <xdr:cNvSpPr txBox="1"/>
      </xdr:nvSpPr>
      <xdr:spPr>
        <a:xfrm>
          <a:off x="14909800" y="1145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73116</xdr:rowOff>
    </xdr:from>
    <xdr:to>
      <xdr:col>21</xdr:col>
      <xdr:colOff>50800</xdr:colOff>
      <xdr:row>67</xdr:row>
      <xdr:rowOff>3266</xdr:rowOff>
    </xdr:to>
    <xdr:sp macro="" textlink="">
      <xdr:nvSpPr>
        <xdr:cNvPr id="347" name="円/楕円 346"/>
        <xdr:cNvSpPr/>
      </xdr:nvSpPr>
      <xdr:spPr>
        <a:xfrm>
          <a:off x="14351000" y="113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159493</xdr:rowOff>
    </xdr:from>
    <xdr:ext cx="762000" cy="259045"/>
    <xdr:sp macro="" textlink="">
      <xdr:nvSpPr>
        <xdr:cNvPr id="348" name="テキスト ボックス 347"/>
        <xdr:cNvSpPr txBox="1"/>
      </xdr:nvSpPr>
      <xdr:spPr>
        <a:xfrm>
          <a:off x="14020800" y="1147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90351</xdr:rowOff>
    </xdr:from>
    <xdr:to>
      <xdr:col>19</xdr:col>
      <xdr:colOff>533400</xdr:colOff>
      <xdr:row>67</xdr:row>
      <xdr:rowOff>20501</xdr:rowOff>
    </xdr:to>
    <xdr:sp macro="" textlink="">
      <xdr:nvSpPr>
        <xdr:cNvPr id="349" name="円/楕円 348"/>
        <xdr:cNvSpPr/>
      </xdr:nvSpPr>
      <xdr:spPr>
        <a:xfrm>
          <a:off x="134620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5278</xdr:rowOff>
    </xdr:from>
    <xdr:ext cx="762000" cy="259045"/>
    <xdr:sp macro="" textlink="">
      <xdr:nvSpPr>
        <xdr:cNvPr id="350" name="テキスト ボックス 349"/>
        <xdr:cNvSpPr txBox="1"/>
      </xdr:nvSpPr>
      <xdr:spPr>
        <a:xfrm>
          <a:off x="13131800" y="1149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ea"/>
              <a:ea typeface="+mn-ea"/>
              <a:cs typeface="+mn-cs"/>
            </a:rPr>
            <a:t>前年度と比較して、</a:t>
          </a:r>
          <a:r>
            <a:rPr lang="ja-JP" altLang="ja-JP" sz="1100" b="0" i="0" baseline="0">
              <a:solidFill>
                <a:sysClr val="windowText" lastClr="000000"/>
              </a:solidFill>
              <a:effectLst/>
              <a:latin typeface="+mn-ea"/>
              <a:ea typeface="+mn-ea"/>
              <a:cs typeface="+mn-cs"/>
            </a:rPr>
            <a:t>単年度の実質公債費比率は</a:t>
          </a:r>
          <a:r>
            <a:rPr lang="en-US" altLang="ja-JP" sz="1100" b="0" i="0" baseline="0">
              <a:solidFill>
                <a:sysClr val="windowText" lastClr="000000"/>
              </a:solidFill>
              <a:effectLst/>
              <a:latin typeface="+mn-ea"/>
              <a:ea typeface="+mn-ea"/>
              <a:cs typeface="+mn-cs"/>
            </a:rPr>
            <a:t>0.1</a:t>
          </a:r>
          <a:r>
            <a:rPr lang="ja-JP" altLang="ja-JP" sz="1100" b="0" i="0" baseline="0">
              <a:solidFill>
                <a:sysClr val="windowText" lastClr="000000"/>
              </a:solidFill>
              <a:effectLst/>
              <a:latin typeface="+mn-ea"/>
              <a:ea typeface="+mn-ea"/>
              <a:cs typeface="+mn-cs"/>
            </a:rPr>
            <a:t>ポイント</a:t>
          </a:r>
          <a:r>
            <a:rPr lang="ja-JP" altLang="en-US" sz="1100" b="0" i="0" baseline="0">
              <a:solidFill>
                <a:sysClr val="windowText" lastClr="000000"/>
              </a:solidFill>
              <a:effectLst/>
              <a:latin typeface="+mn-ea"/>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か年平均</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ポイント改善されている。</a:t>
          </a:r>
          <a:r>
            <a:rPr lang="ja-JP" altLang="ja-JP" sz="1100" b="0" i="0" baseline="0">
              <a:solidFill>
                <a:sysClr val="windowText" lastClr="000000"/>
              </a:solidFill>
              <a:effectLst/>
              <a:latin typeface="+mn-ea"/>
              <a:ea typeface="+mn-ea"/>
              <a:cs typeface="+mn-cs"/>
            </a:rPr>
            <a:t>主な要因は</a:t>
          </a:r>
          <a:r>
            <a:rPr lang="ja-JP" altLang="en-US" sz="1100" b="0" i="0" baseline="0">
              <a:solidFill>
                <a:sysClr val="windowText" lastClr="000000"/>
              </a:solidFill>
              <a:effectLst/>
              <a:latin typeface="+mn-ea"/>
              <a:ea typeface="+mn-ea"/>
              <a:cs typeface="+mn-cs"/>
            </a:rPr>
            <a:t>、分子において</a:t>
          </a:r>
          <a:r>
            <a:rPr lang="ja-JP" altLang="en-US" sz="1100" b="0" i="0" baseline="0">
              <a:solidFill>
                <a:schemeClr val="dk1"/>
              </a:solidFill>
              <a:effectLst/>
              <a:latin typeface="+mn-lt"/>
              <a:ea typeface="+mn-ea"/>
              <a:cs typeface="+mn-cs"/>
            </a:rPr>
            <a:t>公営企業の元利償還金に充てた繰出金の減少や、普通交付税に算入された公債費の増加によるもの</a:t>
          </a:r>
          <a:r>
            <a:rPr lang="ja-JP" altLang="ja-JP" sz="1100" b="0" i="0" baseline="0">
              <a:solidFill>
                <a:sysClr val="windowText" lastClr="000000"/>
              </a:solidFill>
              <a:effectLst/>
              <a:latin typeface="+mn-ea"/>
              <a:ea typeface="+mn-ea"/>
              <a:cs typeface="+mn-cs"/>
            </a:rPr>
            <a:t>である。</a:t>
          </a:r>
          <a:endParaRPr lang="en-US" altLang="ja-JP" sz="11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ea"/>
              <a:ea typeface="+mn-ea"/>
              <a:cs typeface="+mn-cs"/>
            </a:rPr>
            <a:t>今後については、庁舎建設事業等の大型事業の公債費の償還が始まること</a:t>
          </a:r>
          <a:r>
            <a:rPr lang="ja-JP" altLang="en-US" sz="1100" b="0" i="0" baseline="0">
              <a:solidFill>
                <a:sysClr val="windowText" lastClr="000000"/>
              </a:solidFill>
              <a:effectLst/>
              <a:latin typeface="+mn-ea"/>
              <a:ea typeface="+mn-ea"/>
              <a:cs typeface="+mn-cs"/>
            </a:rPr>
            <a:t>から</a:t>
          </a:r>
          <a:r>
            <a:rPr lang="ja-JP" altLang="ja-JP" sz="1100" b="0" i="0" baseline="0">
              <a:solidFill>
                <a:sysClr val="windowText" lastClr="000000"/>
              </a:solidFill>
              <a:effectLst/>
              <a:latin typeface="+mn-ea"/>
              <a:ea typeface="+mn-ea"/>
              <a:cs typeface="+mn-cs"/>
            </a:rPr>
            <a:t>、起債発行額を元金償還額以内に抑制するなど、公債費の抑制に努める。</a:t>
          </a:r>
          <a:endParaRPr lang="ja-JP" altLang="ja-JP" sz="1400">
            <a:solidFill>
              <a:sysClr val="windowText" lastClr="000000"/>
            </a:solidFill>
            <a:effectLst/>
            <a:latin typeface="+mn-ea"/>
            <a:ea typeface="+mn-ea"/>
          </a:endParaRPr>
        </a:p>
        <a:p>
          <a:endParaRPr kumimoji="1" lang="en-US" altLang="ja-JP" sz="1300">
            <a:solidFill>
              <a:srgbClr val="FF0000"/>
            </a:solidFill>
            <a:latin typeface="ＭＳ Ｐゴシック"/>
          </a:endParaRPr>
        </a:p>
        <a:p>
          <a:endParaRPr kumimoji="1" lang="ja-JP" altLang="en-US" sz="1300">
            <a:solidFill>
              <a:srgbClr val="FF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47498</xdr:rowOff>
    </xdr:from>
    <xdr:to>
      <xdr:col>24</xdr:col>
      <xdr:colOff>558800</xdr:colOff>
      <xdr:row>39</xdr:row>
      <xdr:rowOff>61976</xdr:rowOff>
    </xdr:to>
    <xdr:cxnSp macro="">
      <xdr:nvCxnSpPr>
        <xdr:cNvPr id="382" name="直線コネクタ 381"/>
        <xdr:cNvCxnSpPr/>
      </xdr:nvCxnSpPr>
      <xdr:spPr>
        <a:xfrm flipV="1">
          <a:off x="16179800" y="673404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61976</xdr:rowOff>
    </xdr:from>
    <xdr:to>
      <xdr:col>23</xdr:col>
      <xdr:colOff>406400</xdr:colOff>
      <xdr:row>39</xdr:row>
      <xdr:rowOff>76454</xdr:rowOff>
    </xdr:to>
    <xdr:cxnSp macro="">
      <xdr:nvCxnSpPr>
        <xdr:cNvPr id="385" name="直線コネクタ 384"/>
        <xdr:cNvCxnSpPr/>
      </xdr:nvCxnSpPr>
      <xdr:spPr>
        <a:xfrm flipV="1">
          <a:off x="15290800" y="674852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76454</xdr:rowOff>
    </xdr:from>
    <xdr:to>
      <xdr:col>22</xdr:col>
      <xdr:colOff>203200</xdr:colOff>
      <xdr:row>39</xdr:row>
      <xdr:rowOff>119888</xdr:rowOff>
    </xdr:to>
    <xdr:cxnSp macro="">
      <xdr:nvCxnSpPr>
        <xdr:cNvPr id="388" name="直線コネクタ 387"/>
        <xdr:cNvCxnSpPr/>
      </xdr:nvCxnSpPr>
      <xdr:spPr>
        <a:xfrm flipV="1">
          <a:off x="14401800" y="67630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119888</xdr:rowOff>
    </xdr:from>
    <xdr:to>
      <xdr:col>21</xdr:col>
      <xdr:colOff>0</xdr:colOff>
      <xdr:row>40</xdr:row>
      <xdr:rowOff>1524</xdr:rowOff>
    </xdr:to>
    <xdr:cxnSp macro="">
      <xdr:nvCxnSpPr>
        <xdr:cNvPr id="391" name="直線コネクタ 390"/>
        <xdr:cNvCxnSpPr/>
      </xdr:nvCxnSpPr>
      <xdr:spPr>
        <a:xfrm flipV="1">
          <a:off x="13512800" y="680643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61231</xdr:rowOff>
    </xdr:from>
    <xdr:ext cx="762000" cy="259045"/>
    <xdr:sp macro="" textlink="">
      <xdr:nvSpPr>
        <xdr:cNvPr id="395" name="テキスト ボックス 394"/>
        <xdr:cNvSpPr txBox="1"/>
      </xdr:nvSpPr>
      <xdr:spPr>
        <a:xfrm>
          <a:off x="13131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168148</xdr:rowOff>
    </xdr:from>
    <xdr:to>
      <xdr:col>24</xdr:col>
      <xdr:colOff>609600</xdr:colOff>
      <xdr:row>39</xdr:row>
      <xdr:rowOff>98298</xdr:rowOff>
    </xdr:to>
    <xdr:sp macro="" textlink="">
      <xdr:nvSpPr>
        <xdr:cNvPr id="401" name="円/楕円 400"/>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140225</xdr:rowOff>
    </xdr:from>
    <xdr:ext cx="762000" cy="259045"/>
    <xdr:sp macro="" textlink="">
      <xdr:nvSpPr>
        <xdr:cNvPr id="402" name="公債費負担の状況該当値テキスト"/>
        <xdr:cNvSpPr txBox="1"/>
      </xdr:nvSpPr>
      <xdr:spPr>
        <a:xfrm>
          <a:off x="17106900" y="665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11176</xdr:rowOff>
    </xdr:from>
    <xdr:to>
      <xdr:col>23</xdr:col>
      <xdr:colOff>457200</xdr:colOff>
      <xdr:row>39</xdr:row>
      <xdr:rowOff>112776</xdr:rowOff>
    </xdr:to>
    <xdr:sp macro="" textlink="">
      <xdr:nvSpPr>
        <xdr:cNvPr id="403" name="円/楕円 402"/>
        <xdr:cNvSpPr/>
      </xdr:nvSpPr>
      <xdr:spPr>
        <a:xfrm>
          <a:off x="16129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97553</xdr:rowOff>
    </xdr:from>
    <xdr:ext cx="736600" cy="259045"/>
    <xdr:sp macro="" textlink="">
      <xdr:nvSpPr>
        <xdr:cNvPr id="404" name="テキスト ボックス 403"/>
        <xdr:cNvSpPr txBox="1"/>
      </xdr:nvSpPr>
      <xdr:spPr>
        <a:xfrm>
          <a:off x="15798800" y="678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25654</xdr:rowOff>
    </xdr:from>
    <xdr:to>
      <xdr:col>22</xdr:col>
      <xdr:colOff>254000</xdr:colOff>
      <xdr:row>39</xdr:row>
      <xdr:rowOff>127254</xdr:rowOff>
    </xdr:to>
    <xdr:sp macro="" textlink="">
      <xdr:nvSpPr>
        <xdr:cNvPr id="405" name="円/楕円 404"/>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112031</xdr:rowOff>
    </xdr:from>
    <xdr:ext cx="762000" cy="259045"/>
    <xdr:sp macro="" textlink="">
      <xdr:nvSpPr>
        <xdr:cNvPr id="406" name="テキスト ボックス 405"/>
        <xdr:cNvSpPr txBox="1"/>
      </xdr:nvSpPr>
      <xdr:spPr>
        <a:xfrm>
          <a:off x="14909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69088</xdr:rowOff>
    </xdr:from>
    <xdr:to>
      <xdr:col>21</xdr:col>
      <xdr:colOff>50800</xdr:colOff>
      <xdr:row>39</xdr:row>
      <xdr:rowOff>170688</xdr:rowOff>
    </xdr:to>
    <xdr:sp macro="" textlink="">
      <xdr:nvSpPr>
        <xdr:cNvPr id="407" name="円/楕円 406"/>
        <xdr:cNvSpPr/>
      </xdr:nvSpPr>
      <xdr:spPr>
        <a:xfrm>
          <a:off x="14351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155465</xdr:rowOff>
    </xdr:from>
    <xdr:ext cx="762000" cy="259045"/>
    <xdr:sp macro="" textlink="">
      <xdr:nvSpPr>
        <xdr:cNvPr id="408" name="テキスト ボックス 407"/>
        <xdr:cNvSpPr txBox="1"/>
      </xdr:nvSpPr>
      <xdr:spPr>
        <a:xfrm>
          <a:off x="140208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122174</xdr:rowOff>
    </xdr:from>
    <xdr:to>
      <xdr:col>19</xdr:col>
      <xdr:colOff>533400</xdr:colOff>
      <xdr:row>40</xdr:row>
      <xdr:rowOff>52324</xdr:rowOff>
    </xdr:to>
    <xdr:sp macro="" textlink="">
      <xdr:nvSpPr>
        <xdr:cNvPr id="409" name="円/楕円 408"/>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62501</xdr:rowOff>
    </xdr:from>
    <xdr:ext cx="762000" cy="259045"/>
    <xdr:sp macro="" textlink="">
      <xdr:nvSpPr>
        <xdr:cNvPr id="410" name="テキスト ボックス 409"/>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ea"/>
              <a:ea typeface="+mn-ea"/>
              <a:cs typeface="+mn-cs"/>
            </a:rPr>
            <a:t>前年度と比較し</a:t>
          </a:r>
          <a:r>
            <a:rPr lang="en-US" altLang="ja-JP" sz="1100" b="0" i="0" baseline="0">
              <a:solidFill>
                <a:schemeClr val="dk1"/>
              </a:solidFill>
              <a:effectLst/>
              <a:latin typeface="+mn-ea"/>
              <a:ea typeface="+mn-ea"/>
              <a:cs typeface="+mn-cs"/>
            </a:rPr>
            <a:t>3.7</a:t>
          </a:r>
          <a:r>
            <a:rPr lang="ja-JP" altLang="ja-JP" sz="1100" b="0" i="0" baseline="0">
              <a:solidFill>
                <a:schemeClr val="dk1"/>
              </a:solidFill>
              <a:effectLst/>
              <a:latin typeface="+mn-ea"/>
              <a:ea typeface="+mn-ea"/>
              <a:cs typeface="+mn-cs"/>
            </a:rPr>
            <a:t>ポイント改善している。主な要因は、</a:t>
          </a:r>
          <a:r>
            <a:rPr lang="ja-JP" altLang="en-US" sz="1100" b="0" i="0" baseline="0">
              <a:solidFill>
                <a:schemeClr val="dk1"/>
              </a:solidFill>
              <a:effectLst/>
              <a:latin typeface="+mn-ea"/>
              <a:ea typeface="+mn-ea"/>
              <a:cs typeface="+mn-cs"/>
            </a:rPr>
            <a:t>分子において退職手当負担見込額、公営企業債等繰入見込額</a:t>
          </a:r>
          <a:r>
            <a:rPr lang="ja-JP" altLang="ja-JP" sz="1100" b="0" i="0" baseline="0">
              <a:solidFill>
                <a:schemeClr val="dk1"/>
              </a:solidFill>
              <a:effectLst/>
              <a:latin typeface="+mn-ea"/>
              <a:ea typeface="+mn-ea"/>
              <a:cs typeface="+mn-cs"/>
            </a:rPr>
            <a:t>などの将来負担額</a:t>
          </a:r>
          <a:r>
            <a:rPr lang="ja-JP" altLang="en-US" sz="1100" b="0" i="0" baseline="0">
              <a:solidFill>
                <a:schemeClr val="dk1"/>
              </a:solidFill>
              <a:effectLst/>
              <a:latin typeface="+mn-ea"/>
              <a:ea typeface="+mn-ea"/>
              <a:cs typeface="+mn-cs"/>
            </a:rPr>
            <a:t>が</a:t>
          </a:r>
          <a:r>
            <a:rPr lang="ja-JP" altLang="ja-JP" sz="1100" b="0" i="0" baseline="0">
              <a:solidFill>
                <a:schemeClr val="dk1"/>
              </a:solidFill>
              <a:effectLst/>
              <a:latin typeface="+mn-ea"/>
              <a:ea typeface="+mn-ea"/>
              <a:cs typeface="+mn-cs"/>
            </a:rPr>
            <a:t>減少</a:t>
          </a:r>
          <a:r>
            <a:rPr lang="ja-JP" altLang="en-US" sz="1100" b="0" i="0" baseline="0">
              <a:solidFill>
                <a:schemeClr val="dk1"/>
              </a:solidFill>
              <a:effectLst/>
              <a:latin typeface="+mn-ea"/>
              <a:ea typeface="+mn-ea"/>
              <a:cs typeface="+mn-cs"/>
            </a:rPr>
            <a:t>していることや</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地方債現在高に係る普通交付税算入見込額の</a:t>
          </a:r>
          <a:r>
            <a:rPr lang="ja-JP" altLang="ja-JP" sz="1100" b="0" i="0" baseline="0">
              <a:solidFill>
                <a:schemeClr val="dk1"/>
              </a:solidFill>
              <a:effectLst/>
              <a:latin typeface="+mn-ea"/>
              <a:ea typeface="+mn-ea"/>
              <a:cs typeface="+mn-cs"/>
            </a:rPr>
            <a:t>増加によるものである。今後も人件費の削減や経費節減を中心とした行財政改革を進め、財政の健全化に努める。</a:t>
          </a:r>
          <a:endParaRPr lang="ja-JP" altLang="ja-JP" sz="1400">
            <a:effectLst/>
            <a:latin typeface="+mn-ea"/>
            <a:ea typeface="+mn-ea"/>
          </a:endParaRPr>
        </a:p>
        <a:p>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127406</xdr:rowOff>
    </xdr:from>
    <xdr:to>
      <xdr:col>24</xdr:col>
      <xdr:colOff>558800</xdr:colOff>
      <xdr:row>15</xdr:row>
      <xdr:rowOff>145263</xdr:rowOff>
    </xdr:to>
    <xdr:cxnSp macro="">
      <xdr:nvCxnSpPr>
        <xdr:cNvPr id="442" name="直線コネクタ 441"/>
        <xdr:cNvCxnSpPr/>
      </xdr:nvCxnSpPr>
      <xdr:spPr>
        <a:xfrm flipV="1">
          <a:off x="16179800" y="2699156"/>
          <a:ext cx="8382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145263</xdr:rowOff>
    </xdr:from>
    <xdr:to>
      <xdr:col>23</xdr:col>
      <xdr:colOff>406400</xdr:colOff>
      <xdr:row>16</xdr:row>
      <xdr:rowOff>44272</xdr:rowOff>
    </xdr:to>
    <xdr:cxnSp macro="">
      <xdr:nvCxnSpPr>
        <xdr:cNvPr id="445" name="直線コネクタ 444"/>
        <xdr:cNvCxnSpPr/>
      </xdr:nvCxnSpPr>
      <xdr:spPr>
        <a:xfrm flipV="1">
          <a:off x="15290800" y="2717013"/>
          <a:ext cx="8890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44272</xdr:rowOff>
    </xdr:from>
    <xdr:to>
      <xdr:col>22</xdr:col>
      <xdr:colOff>203200</xdr:colOff>
      <xdr:row>16</xdr:row>
      <xdr:rowOff>111836</xdr:rowOff>
    </xdr:to>
    <xdr:cxnSp macro="">
      <xdr:nvCxnSpPr>
        <xdr:cNvPr id="448" name="直線コネクタ 447"/>
        <xdr:cNvCxnSpPr/>
      </xdr:nvCxnSpPr>
      <xdr:spPr>
        <a:xfrm flipV="1">
          <a:off x="14401800" y="27874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111836</xdr:rowOff>
    </xdr:from>
    <xdr:to>
      <xdr:col>21</xdr:col>
      <xdr:colOff>0</xdr:colOff>
      <xdr:row>17</xdr:row>
      <xdr:rowOff>12776</xdr:rowOff>
    </xdr:to>
    <xdr:cxnSp macro="">
      <xdr:nvCxnSpPr>
        <xdr:cNvPr id="451" name="直線コネクタ 450"/>
        <xdr:cNvCxnSpPr/>
      </xdr:nvCxnSpPr>
      <xdr:spPr>
        <a:xfrm flipV="1">
          <a:off x="13512800" y="285503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24045</xdr:rowOff>
    </xdr:from>
    <xdr:ext cx="762000" cy="259045"/>
    <xdr:sp macro="" textlink="">
      <xdr:nvSpPr>
        <xdr:cNvPr id="455" name="テキスト ボックス 454"/>
        <xdr:cNvSpPr txBox="1"/>
      </xdr:nvSpPr>
      <xdr:spPr>
        <a:xfrm>
          <a:off x="13131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76606</xdr:rowOff>
    </xdr:from>
    <xdr:to>
      <xdr:col>24</xdr:col>
      <xdr:colOff>609600</xdr:colOff>
      <xdr:row>16</xdr:row>
      <xdr:rowOff>6756</xdr:rowOff>
    </xdr:to>
    <xdr:sp macro="" textlink="">
      <xdr:nvSpPr>
        <xdr:cNvPr id="461" name="円/楕円 460"/>
        <xdr:cNvSpPr/>
      </xdr:nvSpPr>
      <xdr:spPr>
        <a:xfrm>
          <a:off x="16967200" y="26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48683</xdr:rowOff>
    </xdr:from>
    <xdr:ext cx="762000" cy="259045"/>
    <xdr:sp macro="" textlink="">
      <xdr:nvSpPr>
        <xdr:cNvPr id="462" name="将来負担の状況該当値テキスト"/>
        <xdr:cNvSpPr txBox="1"/>
      </xdr:nvSpPr>
      <xdr:spPr>
        <a:xfrm>
          <a:off x="17106900" y="26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94463</xdr:rowOff>
    </xdr:from>
    <xdr:to>
      <xdr:col>23</xdr:col>
      <xdr:colOff>457200</xdr:colOff>
      <xdr:row>16</xdr:row>
      <xdr:rowOff>24613</xdr:rowOff>
    </xdr:to>
    <xdr:sp macro="" textlink="">
      <xdr:nvSpPr>
        <xdr:cNvPr id="463" name="円/楕円 462"/>
        <xdr:cNvSpPr/>
      </xdr:nvSpPr>
      <xdr:spPr>
        <a:xfrm>
          <a:off x="16129000" y="266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9390</xdr:rowOff>
    </xdr:from>
    <xdr:ext cx="736600" cy="259045"/>
    <xdr:sp macro="" textlink="">
      <xdr:nvSpPr>
        <xdr:cNvPr id="464" name="テキスト ボックス 463"/>
        <xdr:cNvSpPr txBox="1"/>
      </xdr:nvSpPr>
      <xdr:spPr>
        <a:xfrm>
          <a:off x="15798800" y="27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164922</xdr:rowOff>
    </xdr:from>
    <xdr:to>
      <xdr:col>22</xdr:col>
      <xdr:colOff>254000</xdr:colOff>
      <xdr:row>16</xdr:row>
      <xdr:rowOff>95072</xdr:rowOff>
    </xdr:to>
    <xdr:sp macro="" textlink="">
      <xdr:nvSpPr>
        <xdr:cNvPr id="465" name="円/楕円 464"/>
        <xdr:cNvSpPr/>
      </xdr:nvSpPr>
      <xdr:spPr>
        <a:xfrm>
          <a:off x="15240000" y="27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79849</xdr:rowOff>
    </xdr:from>
    <xdr:ext cx="762000" cy="259045"/>
    <xdr:sp macro="" textlink="">
      <xdr:nvSpPr>
        <xdr:cNvPr id="466" name="テキスト ボックス 465"/>
        <xdr:cNvSpPr txBox="1"/>
      </xdr:nvSpPr>
      <xdr:spPr>
        <a:xfrm>
          <a:off x="14909800" y="282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61036</xdr:rowOff>
    </xdr:from>
    <xdr:to>
      <xdr:col>21</xdr:col>
      <xdr:colOff>50800</xdr:colOff>
      <xdr:row>16</xdr:row>
      <xdr:rowOff>162636</xdr:rowOff>
    </xdr:to>
    <xdr:sp macro="" textlink="">
      <xdr:nvSpPr>
        <xdr:cNvPr id="467" name="円/楕円 466"/>
        <xdr:cNvSpPr/>
      </xdr:nvSpPr>
      <xdr:spPr>
        <a:xfrm>
          <a:off x="14351000" y="28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147413</xdr:rowOff>
    </xdr:from>
    <xdr:ext cx="762000" cy="259045"/>
    <xdr:sp macro="" textlink="">
      <xdr:nvSpPr>
        <xdr:cNvPr id="468" name="テキスト ボックス 467"/>
        <xdr:cNvSpPr txBox="1"/>
      </xdr:nvSpPr>
      <xdr:spPr>
        <a:xfrm>
          <a:off x="14020800" y="289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133426</xdr:rowOff>
    </xdr:from>
    <xdr:to>
      <xdr:col>19</xdr:col>
      <xdr:colOff>533400</xdr:colOff>
      <xdr:row>17</xdr:row>
      <xdr:rowOff>63576</xdr:rowOff>
    </xdr:to>
    <xdr:sp macro="" textlink="">
      <xdr:nvSpPr>
        <xdr:cNvPr id="469" name="円/楕円 468"/>
        <xdr:cNvSpPr/>
      </xdr:nvSpPr>
      <xdr:spPr>
        <a:xfrm>
          <a:off x="13462000" y="28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48353</xdr:rowOff>
    </xdr:from>
    <xdr:ext cx="762000" cy="259045"/>
    <xdr:sp macro="" textlink="">
      <xdr:nvSpPr>
        <xdr:cNvPr id="470" name="テキスト ボックス 469"/>
        <xdr:cNvSpPr txBox="1"/>
      </xdr:nvSpPr>
      <xdr:spPr>
        <a:xfrm>
          <a:off x="13131800" y="296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129,455
129,179
868.02
62,826,085
61,434,319
1,169,234
32,445,456
66,500,529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類似団体と比較し職員数が多いことや、職員構成の違いなどから平均給料が高いことが人件費を押し上げる主な要因となっているが、これまでの定員適正化の取り組みにより、総人件費は逓減傾向で推移している。また、給与水準の適正化を図るため、</a:t>
          </a:r>
          <a:r>
            <a:rPr kumimoji="1" lang="ja-JP" altLang="ja-JP" sz="1000" b="0" i="0" baseline="0">
              <a:solidFill>
                <a:schemeClr val="dk1"/>
              </a:solidFill>
              <a:effectLst/>
              <a:latin typeface="+mn-ea"/>
              <a:ea typeface="+mn-ea"/>
              <a:cs typeface="+mn-cs"/>
            </a:rPr>
            <a:t>平成</a:t>
          </a:r>
          <a:r>
            <a:rPr kumimoji="1" lang="en-US" altLang="ja-JP" sz="1000" b="0" i="0" baseline="0">
              <a:solidFill>
                <a:schemeClr val="dk1"/>
              </a:solidFill>
              <a:effectLst/>
              <a:latin typeface="+mn-ea"/>
              <a:ea typeface="+mn-ea"/>
              <a:cs typeface="+mn-cs"/>
            </a:rPr>
            <a:t>25</a:t>
          </a:r>
          <a:r>
            <a:rPr kumimoji="1" lang="ja-JP" altLang="ja-JP" sz="1000" b="0" i="0" baseline="0">
              <a:solidFill>
                <a:schemeClr val="dk1"/>
              </a:solidFill>
              <a:effectLst/>
              <a:latin typeface="+mn-ea"/>
              <a:ea typeface="+mn-ea"/>
              <a:cs typeface="+mn-cs"/>
            </a:rPr>
            <a:t>年４月から平均</a:t>
          </a:r>
          <a:r>
            <a:rPr kumimoji="1" lang="en-US" altLang="ja-JP" sz="1000" b="0" i="0" baseline="0">
              <a:solidFill>
                <a:schemeClr val="dk1"/>
              </a:solidFill>
              <a:effectLst/>
              <a:latin typeface="+mn-ea"/>
              <a:ea typeface="+mn-ea"/>
              <a:cs typeface="+mn-cs"/>
            </a:rPr>
            <a:t>3.2</a:t>
          </a:r>
          <a:r>
            <a:rPr kumimoji="1" lang="ja-JP" altLang="ja-JP" sz="1000" b="0" i="0" baseline="0">
              <a:solidFill>
                <a:schemeClr val="dk1"/>
              </a:solidFill>
              <a:effectLst/>
              <a:latin typeface="+mn-ea"/>
              <a:ea typeface="+mn-ea"/>
              <a:cs typeface="+mn-cs"/>
            </a:rPr>
            <a:t>％の給料減額措置を実施し、さらに同年７月から平成</a:t>
          </a:r>
          <a:r>
            <a:rPr kumimoji="1" lang="en-US" altLang="ja-JP" sz="1000" b="0" i="0" baseline="0">
              <a:solidFill>
                <a:schemeClr val="dk1"/>
              </a:solidFill>
              <a:effectLst/>
              <a:latin typeface="+mn-ea"/>
              <a:ea typeface="+mn-ea"/>
              <a:cs typeface="+mn-cs"/>
            </a:rPr>
            <a:t>26</a:t>
          </a:r>
          <a:r>
            <a:rPr kumimoji="1" lang="ja-JP" altLang="ja-JP" sz="1000" b="0" i="0" baseline="0">
              <a:solidFill>
                <a:schemeClr val="dk1"/>
              </a:solidFill>
              <a:effectLst/>
              <a:latin typeface="+mn-ea"/>
              <a:ea typeface="+mn-ea"/>
              <a:cs typeface="+mn-cs"/>
            </a:rPr>
            <a:t>年３月の間は国の要請を踏まえ平均</a:t>
          </a:r>
          <a:r>
            <a:rPr kumimoji="1" lang="en-US" altLang="ja-JP" sz="1000" b="0" i="0" baseline="0">
              <a:solidFill>
                <a:schemeClr val="dk1"/>
              </a:solidFill>
              <a:effectLst/>
              <a:latin typeface="+mn-ea"/>
              <a:ea typeface="+mn-ea"/>
              <a:cs typeface="+mn-cs"/>
            </a:rPr>
            <a:t>5.9</a:t>
          </a:r>
          <a:r>
            <a:rPr kumimoji="1" lang="ja-JP" altLang="ja-JP" sz="1000" b="0" i="0" baseline="0">
              <a:solidFill>
                <a:schemeClr val="dk1"/>
              </a:solidFill>
              <a:effectLst/>
              <a:latin typeface="+mn-ea"/>
              <a:ea typeface="+mn-ea"/>
              <a:cs typeface="+mn-cs"/>
            </a:rPr>
            <a:t>％の減額措置を実施した。また、平成</a:t>
          </a:r>
          <a:r>
            <a:rPr kumimoji="1" lang="en-US" altLang="ja-JP" sz="1000" b="0" i="0" baseline="0">
              <a:solidFill>
                <a:schemeClr val="dk1"/>
              </a:solidFill>
              <a:effectLst/>
              <a:latin typeface="+mn-ea"/>
              <a:ea typeface="+mn-ea"/>
              <a:cs typeface="+mn-cs"/>
            </a:rPr>
            <a:t>26</a:t>
          </a:r>
          <a:r>
            <a:rPr kumimoji="1" lang="ja-JP" altLang="ja-JP" sz="1000" b="0" i="0" baseline="0">
              <a:solidFill>
                <a:schemeClr val="dk1"/>
              </a:solidFill>
              <a:effectLst/>
              <a:latin typeface="+mn-ea"/>
              <a:ea typeface="+mn-ea"/>
              <a:cs typeface="+mn-cs"/>
            </a:rPr>
            <a:t>年４月から３か月間、一律</a:t>
          </a:r>
          <a:r>
            <a:rPr kumimoji="1" lang="en-US" altLang="ja-JP" sz="1000" b="0" i="0" baseline="0">
              <a:solidFill>
                <a:schemeClr val="dk1"/>
              </a:solidFill>
              <a:effectLst/>
              <a:latin typeface="+mn-ea"/>
              <a:ea typeface="+mn-ea"/>
              <a:cs typeface="+mn-cs"/>
            </a:rPr>
            <a:t>2.3</a:t>
          </a:r>
          <a:r>
            <a:rPr kumimoji="1" lang="ja-JP" altLang="ja-JP" sz="1000" b="0" i="0" baseline="0">
              <a:solidFill>
                <a:schemeClr val="dk1"/>
              </a:solidFill>
              <a:effectLst/>
              <a:latin typeface="+mn-ea"/>
              <a:ea typeface="+mn-ea"/>
              <a:cs typeface="+mn-cs"/>
            </a:rPr>
            <a:t>％の給料減額措置を実施するとともに、同年７月以降は定期昇給の抑制措置を行った。</a:t>
          </a:r>
          <a:endParaRPr lang="ja-JP" altLang="ja-JP" sz="1000">
            <a:effectLst/>
            <a:latin typeface="+mn-ea"/>
            <a:ea typeface="+mn-ea"/>
          </a:endParaRPr>
        </a:p>
        <a:p>
          <a:r>
            <a:rPr kumimoji="1" lang="ja-JP" altLang="ja-JP" sz="1000">
              <a:solidFill>
                <a:schemeClr val="dk1"/>
              </a:solidFill>
              <a:effectLst/>
              <a:latin typeface="+mn-ea"/>
              <a:ea typeface="+mn-ea"/>
              <a:cs typeface="+mn-cs"/>
            </a:rPr>
            <a:t>　今後とも、民間活力の導入や事務事業の見直し等による職員の減員や国、県の動向や他の地方自治体との均衡を踏まえた給与制度・水準の実現などの取り組みを進め、引き続き定員管理や給与の適正化に努めていく。</a:t>
          </a:r>
          <a:endParaRPr lang="ja-JP" altLang="ja-JP" sz="10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38</xdr:row>
      <xdr:rowOff>111760</xdr:rowOff>
    </xdr:to>
    <xdr:cxnSp macro="">
      <xdr:nvCxnSpPr>
        <xdr:cNvPr id="64" name="直線コネクタ 63"/>
        <xdr:cNvCxnSpPr/>
      </xdr:nvCxnSpPr>
      <xdr:spPr>
        <a:xfrm>
          <a:off x="3987800" y="6596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39</xdr:row>
      <xdr:rowOff>54610</xdr:rowOff>
    </xdr:to>
    <xdr:cxnSp macro="">
      <xdr:nvCxnSpPr>
        <xdr:cNvPr id="67" name="直線コネクタ 66"/>
        <xdr:cNvCxnSpPr/>
      </xdr:nvCxnSpPr>
      <xdr:spPr>
        <a:xfrm flipV="1">
          <a:off x="3098800" y="6596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54610</xdr:rowOff>
    </xdr:from>
    <xdr:to>
      <xdr:col>4</xdr:col>
      <xdr:colOff>346075</xdr:colOff>
      <xdr:row>39</xdr:row>
      <xdr:rowOff>77470</xdr:rowOff>
    </xdr:to>
    <xdr:cxnSp macro="">
      <xdr:nvCxnSpPr>
        <xdr:cNvPr id="70" name="直線コネクタ 69"/>
        <xdr:cNvCxnSpPr/>
      </xdr:nvCxnSpPr>
      <xdr:spPr>
        <a:xfrm flipV="1">
          <a:off x="2209800" y="674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77470</xdr:rowOff>
    </xdr:to>
    <xdr:cxnSp macro="">
      <xdr:nvCxnSpPr>
        <xdr:cNvPr id="73" name="直線コネクタ 72"/>
        <xdr:cNvCxnSpPr/>
      </xdr:nvCxnSpPr>
      <xdr:spPr>
        <a:xfrm>
          <a:off x="1320800" y="673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60960</xdr:rowOff>
    </xdr:from>
    <xdr:to>
      <xdr:col>7</xdr:col>
      <xdr:colOff>66675</xdr:colOff>
      <xdr:row>38</xdr:row>
      <xdr:rowOff>162560</xdr:rowOff>
    </xdr:to>
    <xdr:sp macro="" textlink="">
      <xdr:nvSpPr>
        <xdr:cNvPr id="83" name="円/楕円 82"/>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33037</xdr:rowOff>
    </xdr:from>
    <xdr:ext cx="762000" cy="259045"/>
    <xdr:sp macro="" textlink="">
      <xdr:nvSpPr>
        <xdr:cNvPr id="84"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5" name="円/楕円 84"/>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6" name="テキスト ボックス 85"/>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3810</xdr:rowOff>
    </xdr:from>
    <xdr:to>
      <xdr:col>4</xdr:col>
      <xdr:colOff>396875</xdr:colOff>
      <xdr:row>39</xdr:row>
      <xdr:rowOff>105410</xdr:rowOff>
    </xdr:to>
    <xdr:sp macro="" textlink="">
      <xdr:nvSpPr>
        <xdr:cNvPr id="87" name="円/楕円 86"/>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90187</xdr:rowOff>
    </xdr:from>
    <xdr:ext cx="762000" cy="259045"/>
    <xdr:sp macro="" textlink="">
      <xdr:nvSpPr>
        <xdr:cNvPr id="88" name="テキスト ボックス 87"/>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26670</xdr:rowOff>
    </xdr:from>
    <xdr:to>
      <xdr:col>3</xdr:col>
      <xdr:colOff>193675</xdr:colOff>
      <xdr:row>39</xdr:row>
      <xdr:rowOff>128270</xdr:rowOff>
    </xdr:to>
    <xdr:sp macro="" textlink="">
      <xdr:nvSpPr>
        <xdr:cNvPr id="89" name="円/楕円 88"/>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113047</xdr:rowOff>
    </xdr:from>
    <xdr:ext cx="762000" cy="259045"/>
    <xdr:sp macro="" textlink="">
      <xdr:nvSpPr>
        <xdr:cNvPr id="90" name="テキスト ボックス 89"/>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1" name="円/楕円 90"/>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2" name="テキスト ボックス 91"/>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類似団体平均と比較すると、物件費に係る経常収支比率が低くなっているが、要因として一部の給食施設</a:t>
          </a:r>
          <a:r>
            <a:rPr lang="ja-JP" altLang="en-US" sz="1100" b="0" i="0" baseline="0">
              <a:solidFill>
                <a:sysClr val="windowText" lastClr="000000"/>
              </a:solidFill>
              <a:effectLst/>
              <a:latin typeface="+mn-lt"/>
              <a:ea typeface="+mn-ea"/>
              <a:cs typeface="+mn-cs"/>
            </a:rPr>
            <a:t>、保育所</a:t>
          </a:r>
          <a:r>
            <a:rPr lang="ja-JP" altLang="ja-JP" sz="1100" b="0" i="0" baseline="0">
              <a:solidFill>
                <a:sysClr val="windowText" lastClr="000000"/>
              </a:solidFill>
              <a:effectLst/>
              <a:latin typeface="+mn-lt"/>
              <a:ea typeface="+mn-ea"/>
              <a:cs typeface="+mn-cs"/>
            </a:rPr>
            <a:t>等の施設運営を直営で行っているために、職員人件費等から委託料</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物件費）へのシフトが遅れていることがある。民間でも実施可能な部分については、指定管理者制度の導入などにより委託化を進めていく。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54610</xdr:rowOff>
    </xdr:from>
    <xdr:to>
      <xdr:col>24</xdr:col>
      <xdr:colOff>31750</xdr:colOff>
      <xdr:row>13</xdr:row>
      <xdr:rowOff>130810</xdr:rowOff>
    </xdr:to>
    <xdr:cxnSp macro="">
      <xdr:nvCxnSpPr>
        <xdr:cNvPr id="125" name="直線コネクタ 124"/>
        <xdr:cNvCxnSpPr/>
      </xdr:nvCxnSpPr>
      <xdr:spPr>
        <a:xfrm>
          <a:off x="15671800" y="22834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8890</xdr:rowOff>
    </xdr:from>
    <xdr:to>
      <xdr:col>22</xdr:col>
      <xdr:colOff>565150</xdr:colOff>
      <xdr:row>13</xdr:row>
      <xdr:rowOff>54610</xdr:rowOff>
    </xdr:to>
    <xdr:cxnSp macro="">
      <xdr:nvCxnSpPr>
        <xdr:cNvPr id="128" name="直線コネクタ 127"/>
        <xdr:cNvCxnSpPr/>
      </xdr:nvCxnSpPr>
      <xdr:spPr>
        <a:xfrm>
          <a:off x="14782800" y="223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127000</xdr:rowOff>
    </xdr:from>
    <xdr:to>
      <xdr:col>21</xdr:col>
      <xdr:colOff>361950</xdr:colOff>
      <xdr:row>13</xdr:row>
      <xdr:rowOff>8890</xdr:rowOff>
    </xdr:to>
    <xdr:cxnSp macro="">
      <xdr:nvCxnSpPr>
        <xdr:cNvPr id="131" name="直線コネクタ 130"/>
        <xdr:cNvCxnSpPr/>
      </xdr:nvCxnSpPr>
      <xdr:spPr>
        <a:xfrm>
          <a:off x="13893800" y="218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111760</xdr:rowOff>
    </xdr:from>
    <xdr:to>
      <xdr:col>20</xdr:col>
      <xdr:colOff>158750</xdr:colOff>
      <xdr:row>12</xdr:row>
      <xdr:rowOff>127000</xdr:rowOff>
    </xdr:to>
    <xdr:cxnSp macro="">
      <xdr:nvCxnSpPr>
        <xdr:cNvPr id="134" name="直線コネクタ 133"/>
        <xdr:cNvCxnSpPr/>
      </xdr:nvCxnSpPr>
      <xdr:spPr>
        <a:xfrm>
          <a:off x="13004800" y="216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25417</xdr:rowOff>
    </xdr:from>
    <xdr:ext cx="762000" cy="259045"/>
    <xdr:sp macro="" textlink="">
      <xdr:nvSpPr>
        <xdr:cNvPr id="138" name="テキスト ボックス 137"/>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80010</xdr:rowOff>
    </xdr:from>
    <xdr:to>
      <xdr:col>24</xdr:col>
      <xdr:colOff>82550</xdr:colOff>
      <xdr:row>14</xdr:row>
      <xdr:rowOff>10160</xdr:rowOff>
    </xdr:to>
    <xdr:sp macro="" textlink="">
      <xdr:nvSpPr>
        <xdr:cNvPr id="144" name="円/楕円 143"/>
        <xdr:cNvSpPr/>
      </xdr:nvSpPr>
      <xdr:spPr>
        <a:xfrm>
          <a:off x="164592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160037</xdr:rowOff>
    </xdr:from>
    <xdr:ext cx="762000" cy="259045"/>
    <xdr:sp macro="" textlink="">
      <xdr:nvSpPr>
        <xdr:cNvPr id="145" name="物件費該当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3810</xdr:rowOff>
    </xdr:from>
    <xdr:to>
      <xdr:col>22</xdr:col>
      <xdr:colOff>615950</xdr:colOff>
      <xdr:row>13</xdr:row>
      <xdr:rowOff>105410</xdr:rowOff>
    </xdr:to>
    <xdr:sp macro="" textlink="">
      <xdr:nvSpPr>
        <xdr:cNvPr id="146" name="円/楕円 145"/>
        <xdr:cNvSpPr/>
      </xdr:nvSpPr>
      <xdr:spPr>
        <a:xfrm>
          <a:off x="15621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115587</xdr:rowOff>
    </xdr:from>
    <xdr:ext cx="736600" cy="259045"/>
    <xdr:sp macro="" textlink="">
      <xdr:nvSpPr>
        <xdr:cNvPr id="147" name="テキスト ボックス 146"/>
        <xdr:cNvSpPr txBox="1"/>
      </xdr:nvSpPr>
      <xdr:spPr>
        <a:xfrm>
          <a:off x="15290800" y="200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129540</xdr:rowOff>
    </xdr:from>
    <xdr:to>
      <xdr:col>21</xdr:col>
      <xdr:colOff>412750</xdr:colOff>
      <xdr:row>13</xdr:row>
      <xdr:rowOff>59690</xdr:rowOff>
    </xdr:to>
    <xdr:sp macro="" textlink="">
      <xdr:nvSpPr>
        <xdr:cNvPr id="148" name="円/楕円 147"/>
        <xdr:cNvSpPr/>
      </xdr:nvSpPr>
      <xdr:spPr>
        <a:xfrm>
          <a:off x="147320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69867</xdr:rowOff>
    </xdr:from>
    <xdr:ext cx="762000" cy="259045"/>
    <xdr:sp macro="" textlink="">
      <xdr:nvSpPr>
        <xdr:cNvPr id="149" name="テキスト ボックス 148"/>
        <xdr:cNvSpPr txBox="1"/>
      </xdr:nvSpPr>
      <xdr:spPr>
        <a:xfrm>
          <a:off x="14401800" y="195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76200</xdr:rowOff>
    </xdr:from>
    <xdr:to>
      <xdr:col>20</xdr:col>
      <xdr:colOff>209550</xdr:colOff>
      <xdr:row>13</xdr:row>
      <xdr:rowOff>6350</xdr:rowOff>
    </xdr:to>
    <xdr:sp macro="" textlink="">
      <xdr:nvSpPr>
        <xdr:cNvPr id="150" name="円/楕円 149"/>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16527</xdr:rowOff>
    </xdr:from>
    <xdr:ext cx="762000" cy="259045"/>
    <xdr:sp macro="" textlink="">
      <xdr:nvSpPr>
        <xdr:cNvPr id="151" name="テキスト ボックス 150"/>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60960</xdr:rowOff>
    </xdr:from>
    <xdr:to>
      <xdr:col>19</xdr:col>
      <xdr:colOff>6350</xdr:colOff>
      <xdr:row>12</xdr:row>
      <xdr:rowOff>162560</xdr:rowOff>
    </xdr:to>
    <xdr:sp macro="" textlink="">
      <xdr:nvSpPr>
        <xdr:cNvPr id="152" name="円/楕円 151"/>
        <xdr:cNvSpPr/>
      </xdr:nvSpPr>
      <xdr:spPr>
        <a:xfrm>
          <a:off x="12954000" y="21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1287</xdr:rowOff>
    </xdr:from>
    <xdr:ext cx="762000" cy="259045"/>
    <xdr:sp macro="" textlink="">
      <xdr:nvSpPr>
        <xdr:cNvPr id="153" name="テキスト ボックス 152"/>
        <xdr:cNvSpPr txBox="1"/>
      </xdr:nvSpPr>
      <xdr:spPr>
        <a:xfrm>
          <a:off x="12623800" y="188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近年は、類似団体平均の近似値で推移しているが、扶助費自体は、</a:t>
          </a:r>
          <a:r>
            <a:rPr kumimoji="1" lang="ja-JP" altLang="ja-JP" sz="1100">
              <a:solidFill>
                <a:sysClr val="windowText" lastClr="000000"/>
              </a:solidFill>
              <a:effectLst/>
              <a:latin typeface="+mn-lt"/>
              <a:ea typeface="+mn-ea"/>
              <a:cs typeface="+mn-cs"/>
            </a:rPr>
            <a:t>生活保護</a:t>
          </a:r>
          <a:r>
            <a:rPr kumimoji="1" lang="ja-JP" altLang="en-US" sz="1100">
              <a:solidFill>
                <a:sysClr val="windowText" lastClr="000000"/>
              </a:solidFill>
              <a:effectLst/>
              <a:latin typeface="+mn-lt"/>
              <a:ea typeface="+mn-ea"/>
              <a:cs typeface="+mn-cs"/>
            </a:rPr>
            <a:t>費や各種福祉サービス給付等の増加により増加傾向にある。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社会保障関係経費の増加が見込まれるため、事業の精査等により、扶助費の適正化に努める。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34472</xdr:rowOff>
    </xdr:to>
    <xdr:cxnSp macro="">
      <xdr:nvCxnSpPr>
        <xdr:cNvPr id="188" name="直線コネクタ 187"/>
        <xdr:cNvCxnSpPr/>
      </xdr:nvCxnSpPr>
      <xdr:spPr>
        <a:xfrm>
          <a:off x="3987800" y="9537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151493</xdr:rowOff>
    </xdr:to>
    <xdr:cxnSp macro="">
      <xdr:nvCxnSpPr>
        <xdr:cNvPr id="191" name="直線コネクタ 190"/>
        <xdr:cNvCxnSpPr/>
      </xdr:nvCxnSpPr>
      <xdr:spPr>
        <a:xfrm flipV="1">
          <a:off x="3098800" y="9537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170543</xdr:rowOff>
    </xdr:from>
    <xdr:to>
      <xdr:col>4</xdr:col>
      <xdr:colOff>346075</xdr:colOff>
      <xdr:row>55</xdr:row>
      <xdr:rowOff>151493</xdr:rowOff>
    </xdr:to>
    <xdr:cxnSp macro="">
      <xdr:nvCxnSpPr>
        <xdr:cNvPr id="194" name="直線コネクタ 193"/>
        <xdr:cNvCxnSpPr/>
      </xdr:nvCxnSpPr>
      <xdr:spPr>
        <a:xfrm>
          <a:off x="2209800" y="9428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170543</xdr:rowOff>
    </xdr:from>
    <xdr:to>
      <xdr:col>3</xdr:col>
      <xdr:colOff>142875</xdr:colOff>
      <xdr:row>55</xdr:row>
      <xdr:rowOff>31750</xdr:rowOff>
    </xdr:to>
    <xdr:cxnSp macro="">
      <xdr:nvCxnSpPr>
        <xdr:cNvPr id="197" name="直線コネクタ 196"/>
        <xdr:cNvCxnSpPr/>
      </xdr:nvCxnSpPr>
      <xdr:spPr>
        <a:xfrm flipV="1">
          <a:off x="1320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1" name="テキスト ボックス 200"/>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155122</xdr:rowOff>
    </xdr:from>
    <xdr:to>
      <xdr:col>7</xdr:col>
      <xdr:colOff>66675</xdr:colOff>
      <xdr:row>56</xdr:row>
      <xdr:rowOff>85272</xdr:rowOff>
    </xdr:to>
    <xdr:sp macro="" textlink="">
      <xdr:nvSpPr>
        <xdr:cNvPr id="207" name="円/楕円 206"/>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127199</xdr:rowOff>
    </xdr:from>
    <xdr:ext cx="762000" cy="259045"/>
    <xdr:sp macro="" textlink="">
      <xdr:nvSpPr>
        <xdr:cNvPr id="208"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9" name="円/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0" name="テキスト ボックス 209"/>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1" name="円/楕円 210"/>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2" name="テキスト ボックス 211"/>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119743</xdr:rowOff>
    </xdr:from>
    <xdr:to>
      <xdr:col>3</xdr:col>
      <xdr:colOff>193675</xdr:colOff>
      <xdr:row>55</xdr:row>
      <xdr:rowOff>49893</xdr:rowOff>
    </xdr:to>
    <xdr:sp macro="" textlink="">
      <xdr:nvSpPr>
        <xdr:cNvPr id="213" name="円/楕円 212"/>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14" name="テキスト ボックス 213"/>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5" name="円/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16" name="テキスト ボックス 21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ea"/>
              <a:ea typeface="+mn-ea"/>
              <a:cs typeface="+mn-cs"/>
            </a:rPr>
            <a:t>その他に係る経常収支比率は類似団体平均より低くなっている</a:t>
          </a:r>
          <a:r>
            <a:rPr kumimoji="1" lang="ja-JP" altLang="en-US" sz="1100">
              <a:solidFill>
                <a:sysClr val="windowText" lastClr="000000"/>
              </a:solidFill>
              <a:effectLst/>
              <a:latin typeface="+mn-ea"/>
              <a:ea typeface="+mn-ea"/>
              <a:cs typeface="+mn-cs"/>
            </a:rPr>
            <a:t>が、</a:t>
          </a:r>
          <a:r>
            <a:rPr kumimoji="1" lang="ja-JP" altLang="ja-JP" sz="1100">
              <a:solidFill>
                <a:sysClr val="windowText" lastClr="000000"/>
              </a:solidFill>
              <a:effectLst/>
              <a:latin typeface="+mn-ea"/>
              <a:ea typeface="+mn-ea"/>
              <a:cs typeface="+mn-cs"/>
            </a:rPr>
            <a:t>前年度と比較し、</a:t>
          </a:r>
          <a:r>
            <a:rPr kumimoji="1" lang="en-US" altLang="ja-JP" sz="1100">
              <a:solidFill>
                <a:sysClr val="windowText" lastClr="000000"/>
              </a:solidFill>
              <a:effectLst/>
              <a:latin typeface="+mn-ea"/>
              <a:ea typeface="+mn-ea"/>
              <a:cs typeface="+mn-cs"/>
            </a:rPr>
            <a:t>0.5</a:t>
          </a:r>
          <a:r>
            <a:rPr kumimoji="1" lang="ja-JP" altLang="ja-JP" sz="1100">
              <a:solidFill>
                <a:sysClr val="windowText" lastClr="000000"/>
              </a:solidFill>
              <a:effectLst/>
              <a:latin typeface="+mn-ea"/>
              <a:ea typeface="+mn-ea"/>
              <a:cs typeface="+mn-cs"/>
            </a:rPr>
            <a:t>ポイント</a:t>
          </a:r>
          <a:r>
            <a:rPr kumimoji="1" lang="ja-JP" altLang="en-US" sz="1100">
              <a:solidFill>
                <a:sysClr val="windowText" lastClr="000000"/>
              </a:solidFill>
              <a:effectLst/>
              <a:latin typeface="+mn-ea"/>
              <a:ea typeface="+mn-ea"/>
              <a:cs typeface="+mn-cs"/>
            </a:rPr>
            <a:t>増加</a:t>
          </a:r>
          <a:r>
            <a:rPr kumimoji="1" lang="ja-JP" altLang="ja-JP" sz="1100">
              <a:solidFill>
                <a:sysClr val="windowText" lastClr="000000"/>
              </a:solidFill>
              <a:effectLst/>
              <a:latin typeface="+mn-ea"/>
              <a:ea typeface="+mn-ea"/>
              <a:cs typeface="+mn-cs"/>
            </a:rPr>
            <a:t>している。主な要因</a:t>
          </a:r>
          <a:r>
            <a:rPr kumimoji="1" lang="ja-JP" altLang="en-US" sz="1100">
              <a:solidFill>
                <a:sysClr val="windowText" lastClr="000000"/>
              </a:solidFill>
              <a:effectLst/>
              <a:latin typeface="+mn-ea"/>
              <a:ea typeface="+mn-ea"/>
              <a:cs typeface="+mn-cs"/>
            </a:rPr>
            <a:t>は</a:t>
          </a:r>
          <a:r>
            <a:rPr lang="ja-JP" altLang="ja-JP" sz="1100" b="0" i="0" baseline="0">
              <a:solidFill>
                <a:sysClr val="windowText" lastClr="000000"/>
              </a:solidFill>
              <a:effectLst/>
              <a:latin typeface="+mn-ea"/>
              <a:ea typeface="+mn-ea"/>
              <a:cs typeface="+mn-cs"/>
            </a:rPr>
            <a:t>社会</a:t>
          </a:r>
          <a:r>
            <a:rPr lang="ja-JP" altLang="ja-JP" sz="1100" b="0" i="0" baseline="0">
              <a:solidFill>
                <a:schemeClr val="dk1"/>
              </a:solidFill>
              <a:effectLst/>
              <a:latin typeface="+mn-ea"/>
              <a:ea typeface="+mn-ea"/>
              <a:cs typeface="+mn-cs"/>
            </a:rPr>
            <a:t>保障関係経費</a:t>
          </a:r>
          <a:r>
            <a:rPr lang="ja-JP" altLang="en-US" sz="1100" b="0" i="0" baseline="0">
              <a:solidFill>
                <a:schemeClr val="dk1"/>
              </a:solidFill>
              <a:effectLst/>
              <a:latin typeface="+mn-ea"/>
              <a:ea typeface="+mn-ea"/>
              <a:cs typeface="+mn-cs"/>
            </a:rPr>
            <a:t>の増加による</a:t>
          </a:r>
          <a:r>
            <a:rPr kumimoji="1" lang="ja-JP" altLang="en-US" sz="1100">
              <a:solidFill>
                <a:sysClr val="windowText" lastClr="000000"/>
              </a:solidFill>
              <a:effectLst/>
              <a:latin typeface="+mn-ea"/>
              <a:ea typeface="+mn-ea"/>
              <a:cs typeface="+mn-cs"/>
            </a:rPr>
            <a:t>介護保険</a:t>
          </a:r>
          <a:r>
            <a:rPr kumimoji="1" lang="ja-JP" altLang="ja-JP" sz="1100">
              <a:solidFill>
                <a:sysClr val="windowText" lastClr="000000"/>
              </a:solidFill>
              <a:effectLst/>
              <a:latin typeface="+mn-ea"/>
              <a:ea typeface="+mn-ea"/>
              <a:cs typeface="+mn-cs"/>
            </a:rPr>
            <a:t>特別会計</a:t>
          </a:r>
          <a:r>
            <a:rPr kumimoji="1" lang="ja-JP" altLang="en-US" sz="1100">
              <a:solidFill>
                <a:sysClr val="windowText" lastClr="000000"/>
              </a:solidFill>
              <a:effectLst/>
              <a:latin typeface="+mn-ea"/>
              <a:ea typeface="+mn-ea"/>
              <a:cs typeface="+mn-cs"/>
            </a:rPr>
            <a:t>や</a:t>
          </a:r>
          <a:r>
            <a:rPr lang="ja-JP" altLang="ja-JP" sz="1100" b="0" i="0" baseline="0">
              <a:solidFill>
                <a:schemeClr val="dk1"/>
              </a:solidFill>
              <a:effectLst/>
              <a:latin typeface="+mn-ea"/>
              <a:ea typeface="+mn-ea"/>
              <a:cs typeface="+mn-cs"/>
            </a:rPr>
            <a:t>後期高齢者医療特別会計</a:t>
          </a:r>
          <a:r>
            <a:rPr kumimoji="1" lang="ja-JP" altLang="ja-JP" sz="1100">
              <a:solidFill>
                <a:sysClr val="windowText" lastClr="000000"/>
              </a:solidFill>
              <a:effectLst/>
              <a:latin typeface="+mn-ea"/>
              <a:ea typeface="+mn-ea"/>
              <a:cs typeface="+mn-cs"/>
            </a:rPr>
            <a:t>への繰出金の</a:t>
          </a:r>
          <a:r>
            <a:rPr kumimoji="1" lang="ja-JP" altLang="en-US" sz="1100">
              <a:solidFill>
                <a:sysClr val="windowText" lastClr="000000"/>
              </a:solidFill>
              <a:effectLst/>
              <a:latin typeface="+mn-ea"/>
              <a:ea typeface="+mn-ea"/>
              <a:cs typeface="+mn-cs"/>
            </a:rPr>
            <a:t>増加</a:t>
          </a:r>
          <a:r>
            <a:rPr kumimoji="1" lang="ja-JP" altLang="ja-JP" sz="1100">
              <a:solidFill>
                <a:sysClr val="windowText" lastClr="000000"/>
              </a:solidFill>
              <a:effectLst/>
              <a:latin typeface="+mn-ea"/>
              <a:ea typeface="+mn-ea"/>
              <a:cs typeface="+mn-cs"/>
            </a:rPr>
            <a:t>によるものである</a:t>
          </a:r>
          <a:r>
            <a:rPr kumimoji="1" lang="ja-JP" altLang="en-US" sz="1100">
              <a:solidFill>
                <a:sysClr val="windowText" lastClr="000000"/>
              </a:solidFill>
              <a:effectLst/>
              <a:latin typeface="+mn-ea"/>
              <a:ea typeface="+mn-ea"/>
              <a:cs typeface="+mn-cs"/>
            </a:rPr>
            <a:t>。</a:t>
          </a:r>
          <a:endParaRPr lang="ja-JP" altLang="ja-JP" sz="1400">
            <a:solidFill>
              <a:sysClr val="windowText" lastClr="000000"/>
            </a:solidFill>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6350</xdr:rowOff>
    </xdr:from>
    <xdr:to>
      <xdr:col>24</xdr:col>
      <xdr:colOff>31750</xdr:colOff>
      <xdr:row>55</xdr:row>
      <xdr:rowOff>69850</xdr:rowOff>
    </xdr:to>
    <xdr:cxnSp macro="">
      <xdr:nvCxnSpPr>
        <xdr:cNvPr id="249" name="直線コネクタ 248"/>
        <xdr:cNvCxnSpPr/>
      </xdr:nvCxnSpPr>
      <xdr:spPr>
        <a:xfrm>
          <a:off x="15671800" y="9436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6350</xdr:rowOff>
    </xdr:from>
    <xdr:to>
      <xdr:col>22</xdr:col>
      <xdr:colOff>565150</xdr:colOff>
      <xdr:row>55</xdr:row>
      <xdr:rowOff>31750</xdr:rowOff>
    </xdr:to>
    <xdr:cxnSp macro="">
      <xdr:nvCxnSpPr>
        <xdr:cNvPr id="252" name="直線コネクタ 251"/>
        <xdr:cNvCxnSpPr/>
      </xdr:nvCxnSpPr>
      <xdr:spPr>
        <a:xfrm flipV="1">
          <a:off x="14782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55</xdr:row>
      <xdr:rowOff>31750</xdr:rowOff>
    </xdr:to>
    <xdr:cxnSp macro="">
      <xdr:nvCxnSpPr>
        <xdr:cNvPr id="255" name="直線コネクタ 254"/>
        <xdr:cNvCxnSpPr/>
      </xdr:nvCxnSpPr>
      <xdr:spPr>
        <a:xfrm>
          <a:off x="13893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38100</xdr:rowOff>
    </xdr:from>
    <xdr:to>
      <xdr:col>20</xdr:col>
      <xdr:colOff>158750</xdr:colOff>
      <xdr:row>54</xdr:row>
      <xdr:rowOff>88900</xdr:rowOff>
    </xdr:to>
    <xdr:cxnSp macro="">
      <xdr:nvCxnSpPr>
        <xdr:cNvPr id="258" name="直線コネクタ 257"/>
        <xdr:cNvCxnSpPr/>
      </xdr:nvCxnSpPr>
      <xdr:spPr>
        <a:xfrm>
          <a:off x="13004800" y="929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2" name="テキスト ボックス 261"/>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68" name="円/楕円 267"/>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69"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127000</xdr:rowOff>
    </xdr:from>
    <xdr:to>
      <xdr:col>22</xdr:col>
      <xdr:colOff>615950</xdr:colOff>
      <xdr:row>55</xdr:row>
      <xdr:rowOff>57150</xdr:rowOff>
    </xdr:to>
    <xdr:sp macro="" textlink="">
      <xdr:nvSpPr>
        <xdr:cNvPr id="270" name="円/楕円 269"/>
        <xdr:cNvSpPr/>
      </xdr:nvSpPr>
      <xdr:spPr>
        <a:xfrm>
          <a:off x="15621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67327</xdr:rowOff>
    </xdr:from>
    <xdr:ext cx="736600" cy="259045"/>
    <xdr:sp macro="" textlink="">
      <xdr:nvSpPr>
        <xdr:cNvPr id="271" name="テキスト ボックス 270"/>
        <xdr:cNvSpPr txBox="1"/>
      </xdr:nvSpPr>
      <xdr:spPr>
        <a:xfrm>
          <a:off x="15290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2" name="円/楕円 271"/>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3" name="テキスト ボックス 272"/>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4" name="円/楕円 273"/>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5" name="テキスト ボックス 274"/>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158750</xdr:rowOff>
    </xdr:from>
    <xdr:to>
      <xdr:col>19</xdr:col>
      <xdr:colOff>6350</xdr:colOff>
      <xdr:row>54</xdr:row>
      <xdr:rowOff>88900</xdr:rowOff>
    </xdr:to>
    <xdr:sp macro="" textlink="">
      <xdr:nvSpPr>
        <xdr:cNvPr id="276" name="円/楕円 275"/>
        <xdr:cNvSpPr/>
      </xdr:nvSpPr>
      <xdr:spPr>
        <a:xfrm>
          <a:off x="12954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99077</xdr:rowOff>
    </xdr:from>
    <xdr:ext cx="762000" cy="259045"/>
    <xdr:sp macro="" textlink="">
      <xdr:nvSpPr>
        <xdr:cNvPr id="277" name="テキスト ボックス 276"/>
        <xdr:cNvSpPr txBox="1"/>
      </xdr:nvSpPr>
      <xdr:spPr>
        <a:xfrm>
          <a:off x="12623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補助費等に係る経常収支比率が類似団体平均と比較して低い水準となっているのは、ごみ処理や広域消防といった一部事務組合への加入状況の違いが主な要因となっている。各種団体への補助金については、補助金見直し基準（平成</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年度策定）に基づき毎年見直しを行っており、整理合理化に取り組んでいる。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24130</xdr:rowOff>
    </xdr:from>
    <xdr:to>
      <xdr:col>24</xdr:col>
      <xdr:colOff>31750</xdr:colOff>
      <xdr:row>35</xdr:row>
      <xdr:rowOff>31750</xdr:rowOff>
    </xdr:to>
    <xdr:cxnSp macro="">
      <xdr:nvCxnSpPr>
        <xdr:cNvPr id="309" name="直線コネクタ 308"/>
        <xdr:cNvCxnSpPr/>
      </xdr:nvCxnSpPr>
      <xdr:spPr>
        <a:xfrm>
          <a:off x="15671800" y="602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xdr:rowOff>
    </xdr:from>
    <xdr:to>
      <xdr:col>22</xdr:col>
      <xdr:colOff>565150</xdr:colOff>
      <xdr:row>35</xdr:row>
      <xdr:rowOff>24130</xdr:rowOff>
    </xdr:to>
    <xdr:cxnSp macro="">
      <xdr:nvCxnSpPr>
        <xdr:cNvPr id="312" name="直線コネクタ 311"/>
        <xdr:cNvCxnSpPr/>
      </xdr:nvCxnSpPr>
      <xdr:spPr>
        <a:xfrm>
          <a:off x="14782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16510</xdr:rowOff>
    </xdr:to>
    <xdr:cxnSp macro="">
      <xdr:nvCxnSpPr>
        <xdr:cNvPr id="315" name="直線コネクタ 314"/>
        <xdr:cNvCxnSpPr/>
      </xdr:nvCxnSpPr>
      <xdr:spPr>
        <a:xfrm>
          <a:off x="13893800" y="601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xdr:rowOff>
    </xdr:from>
    <xdr:to>
      <xdr:col>20</xdr:col>
      <xdr:colOff>158750</xdr:colOff>
      <xdr:row>35</xdr:row>
      <xdr:rowOff>24130</xdr:rowOff>
    </xdr:to>
    <xdr:cxnSp macro="">
      <xdr:nvCxnSpPr>
        <xdr:cNvPr id="318" name="直線コネクタ 317"/>
        <xdr:cNvCxnSpPr/>
      </xdr:nvCxnSpPr>
      <xdr:spPr>
        <a:xfrm flipV="1">
          <a:off x="13004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28" name="円/楕円 327"/>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29"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30" name="円/楕円 329"/>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31" name="テキスト ボックス 330"/>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137160</xdr:rowOff>
    </xdr:from>
    <xdr:to>
      <xdr:col>21</xdr:col>
      <xdr:colOff>412750</xdr:colOff>
      <xdr:row>35</xdr:row>
      <xdr:rowOff>67310</xdr:rowOff>
    </xdr:to>
    <xdr:sp macro="" textlink="">
      <xdr:nvSpPr>
        <xdr:cNvPr id="332" name="円/楕円 331"/>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77487</xdr:rowOff>
    </xdr:from>
    <xdr:ext cx="762000" cy="259045"/>
    <xdr:sp macro="" textlink="">
      <xdr:nvSpPr>
        <xdr:cNvPr id="333" name="テキスト ボックス 332"/>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137160</xdr:rowOff>
    </xdr:from>
    <xdr:to>
      <xdr:col>20</xdr:col>
      <xdr:colOff>209550</xdr:colOff>
      <xdr:row>35</xdr:row>
      <xdr:rowOff>67310</xdr:rowOff>
    </xdr:to>
    <xdr:sp macro="" textlink="">
      <xdr:nvSpPr>
        <xdr:cNvPr id="334" name="円/楕円 333"/>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77487</xdr:rowOff>
    </xdr:from>
    <xdr:ext cx="762000" cy="259045"/>
    <xdr:sp macro="" textlink="">
      <xdr:nvSpPr>
        <xdr:cNvPr id="335" name="テキスト ボックス 334"/>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6" name="円/楕円 335"/>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7" name="テキスト ボックス 336"/>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公債費に係る経常収支比率については、過去に整備した消防庁舎や清掃工場等合併関連の大型事業の影響により、類似団体平均と比較して高い水準にある。今後も</a:t>
          </a:r>
          <a:r>
            <a:rPr lang="ja-JP" altLang="en-US" sz="1100" b="0" i="0" baseline="0">
              <a:solidFill>
                <a:sysClr val="windowText" lastClr="000000"/>
              </a:solidFill>
              <a:effectLst/>
              <a:latin typeface="+mn-lt"/>
              <a:ea typeface="+mn-ea"/>
              <a:cs typeface="+mn-cs"/>
            </a:rPr>
            <a:t>新庁舎建設等、</a:t>
          </a:r>
          <a:r>
            <a:rPr lang="ja-JP" altLang="ja-JP" sz="1100" b="0" i="0" baseline="0">
              <a:solidFill>
                <a:sysClr val="windowText" lastClr="000000"/>
              </a:solidFill>
              <a:effectLst/>
              <a:latin typeface="+mn-lt"/>
              <a:ea typeface="+mn-ea"/>
              <a:cs typeface="+mn-cs"/>
            </a:rPr>
            <a:t>住民生活に不可欠な施設の整備など大型事業が予定されているため、後年度の公債費負担に配慮した事業の選択を行うことで公債費の抑制に努める。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51563</xdr:rowOff>
    </xdr:from>
    <xdr:to>
      <xdr:col>7</xdr:col>
      <xdr:colOff>15875</xdr:colOff>
      <xdr:row>79</xdr:row>
      <xdr:rowOff>60706</xdr:rowOff>
    </xdr:to>
    <xdr:cxnSp macro="">
      <xdr:nvCxnSpPr>
        <xdr:cNvPr id="367" name="直線コネクタ 366"/>
        <xdr:cNvCxnSpPr/>
      </xdr:nvCxnSpPr>
      <xdr:spPr>
        <a:xfrm flipV="1">
          <a:off x="3987800" y="135961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60706</xdr:rowOff>
    </xdr:to>
    <xdr:cxnSp macro="">
      <xdr:nvCxnSpPr>
        <xdr:cNvPr id="370" name="直線コネクタ 369"/>
        <xdr:cNvCxnSpPr/>
      </xdr:nvCxnSpPr>
      <xdr:spPr>
        <a:xfrm>
          <a:off x="3098800" y="13591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28702</xdr:rowOff>
    </xdr:from>
    <xdr:to>
      <xdr:col>4</xdr:col>
      <xdr:colOff>346075</xdr:colOff>
      <xdr:row>79</xdr:row>
      <xdr:rowOff>46989</xdr:rowOff>
    </xdr:to>
    <xdr:cxnSp macro="">
      <xdr:nvCxnSpPr>
        <xdr:cNvPr id="373" name="直線コネクタ 372"/>
        <xdr:cNvCxnSpPr/>
      </xdr:nvCxnSpPr>
      <xdr:spPr>
        <a:xfrm>
          <a:off x="2209800" y="135732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28702</xdr:rowOff>
    </xdr:from>
    <xdr:to>
      <xdr:col>3</xdr:col>
      <xdr:colOff>142875</xdr:colOff>
      <xdr:row>79</xdr:row>
      <xdr:rowOff>46989</xdr:rowOff>
    </xdr:to>
    <xdr:cxnSp macro="">
      <xdr:nvCxnSpPr>
        <xdr:cNvPr id="376" name="直線コネクタ 375"/>
        <xdr:cNvCxnSpPr/>
      </xdr:nvCxnSpPr>
      <xdr:spPr>
        <a:xfrm flipV="1">
          <a:off x="1320800" y="135732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80" name="テキスト ボックス 379"/>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763</xdr:rowOff>
    </xdr:from>
    <xdr:to>
      <xdr:col>7</xdr:col>
      <xdr:colOff>66675</xdr:colOff>
      <xdr:row>79</xdr:row>
      <xdr:rowOff>102363</xdr:rowOff>
    </xdr:to>
    <xdr:sp macro="" textlink="">
      <xdr:nvSpPr>
        <xdr:cNvPr id="386" name="円/楕円 385"/>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144290</xdr:rowOff>
    </xdr:from>
    <xdr:ext cx="762000" cy="259045"/>
    <xdr:sp macro="" textlink="">
      <xdr:nvSpPr>
        <xdr:cNvPr id="387"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9906</xdr:rowOff>
    </xdr:from>
    <xdr:to>
      <xdr:col>5</xdr:col>
      <xdr:colOff>600075</xdr:colOff>
      <xdr:row>79</xdr:row>
      <xdr:rowOff>111506</xdr:rowOff>
    </xdr:to>
    <xdr:sp macro="" textlink="">
      <xdr:nvSpPr>
        <xdr:cNvPr id="388" name="円/楕円 387"/>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96283</xdr:rowOff>
    </xdr:from>
    <xdr:ext cx="736600" cy="259045"/>
    <xdr:sp macro="" textlink="">
      <xdr:nvSpPr>
        <xdr:cNvPr id="389" name="テキスト ボックス 388"/>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90" name="円/楕円 389"/>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91" name="テキスト ボックス 390"/>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149352</xdr:rowOff>
    </xdr:from>
    <xdr:to>
      <xdr:col>3</xdr:col>
      <xdr:colOff>193675</xdr:colOff>
      <xdr:row>79</xdr:row>
      <xdr:rowOff>79502</xdr:rowOff>
    </xdr:to>
    <xdr:sp macro="" textlink="">
      <xdr:nvSpPr>
        <xdr:cNvPr id="392" name="円/楕円 391"/>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64279</xdr:rowOff>
    </xdr:from>
    <xdr:ext cx="762000" cy="259045"/>
    <xdr:sp macro="" textlink="">
      <xdr:nvSpPr>
        <xdr:cNvPr id="393" name="テキスト ボックス 392"/>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4" name="円/楕円 393"/>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395" name="テキスト ボックス 394"/>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公債費以外に係る経常収支比率については、比率の大半を占める物件費、補助費等及び繰出金などについて、経費の節減等により比率の抑制が図られたことにより、類似団体平均より低い水準となっている。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154432</xdr:rowOff>
    </xdr:from>
    <xdr:to>
      <xdr:col>24</xdr:col>
      <xdr:colOff>31750</xdr:colOff>
      <xdr:row>75</xdr:row>
      <xdr:rowOff>115570</xdr:rowOff>
    </xdr:to>
    <xdr:cxnSp macro="">
      <xdr:nvCxnSpPr>
        <xdr:cNvPr id="426" name="直線コネクタ 425"/>
        <xdr:cNvCxnSpPr/>
      </xdr:nvCxnSpPr>
      <xdr:spPr>
        <a:xfrm>
          <a:off x="15671800" y="1284173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154432</xdr:rowOff>
    </xdr:from>
    <xdr:to>
      <xdr:col>22</xdr:col>
      <xdr:colOff>565150</xdr:colOff>
      <xdr:row>75</xdr:row>
      <xdr:rowOff>65278</xdr:rowOff>
    </xdr:to>
    <xdr:cxnSp macro="">
      <xdr:nvCxnSpPr>
        <xdr:cNvPr id="429" name="直線コネクタ 428"/>
        <xdr:cNvCxnSpPr/>
      </xdr:nvCxnSpPr>
      <xdr:spPr>
        <a:xfrm flipV="1">
          <a:off x="14782800" y="128417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113284</xdr:rowOff>
    </xdr:from>
    <xdr:to>
      <xdr:col>21</xdr:col>
      <xdr:colOff>361950</xdr:colOff>
      <xdr:row>75</xdr:row>
      <xdr:rowOff>65278</xdr:rowOff>
    </xdr:to>
    <xdr:cxnSp macro="">
      <xdr:nvCxnSpPr>
        <xdr:cNvPr id="432" name="直線コネクタ 431"/>
        <xdr:cNvCxnSpPr/>
      </xdr:nvCxnSpPr>
      <xdr:spPr>
        <a:xfrm>
          <a:off x="13893800" y="128005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85852</xdr:rowOff>
    </xdr:from>
    <xdr:to>
      <xdr:col>20</xdr:col>
      <xdr:colOff>158750</xdr:colOff>
      <xdr:row>74</xdr:row>
      <xdr:rowOff>113284</xdr:rowOff>
    </xdr:to>
    <xdr:cxnSp macro="">
      <xdr:nvCxnSpPr>
        <xdr:cNvPr id="435" name="直線コネクタ 434"/>
        <xdr:cNvCxnSpPr/>
      </xdr:nvCxnSpPr>
      <xdr:spPr>
        <a:xfrm>
          <a:off x="13004800" y="127731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39" name="テキスト ボックス 438"/>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64770</xdr:rowOff>
    </xdr:from>
    <xdr:to>
      <xdr:col>24</xdr:col>
      <xdr:colOff>82550</xdr:colOff>
      <xdr:row>75</xdr:row>
      <xdr:rowOff>166370</xdr:rowOff>
    </xdr:to>
    <xdr:sp macro="" textlink="">
      <xdr:nvSpPr>
        <xdr:cNvPr id="445" name="円/楕円 444"/>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81297</xdr:rowOff>
    </xdr:from>
    <xdr:ext cx="762000" cy="259045"/>
    <xdr:sp macro="" textlink="">
      <xdr:nvSpPr>
        <xdr:cNvPr id="446"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103632</xdr:rowOff>
    </xdr:from>
    <xdr:to>
      <xdr:col>22</xdr:col>
      <xdr:colOff>615950</xdr:colOff>
      <xdr:row>75</xdr:row>
      <xdr:rowOff>33782</xdr:rowOff>
    </xdr:to>
    <xdr:sp macro="" textlink="">
      <xdr:nvSpPr>
        <xdr:cNvPr id="447" name="円/楕円 446"/>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43959</xdr:rowOff>
    </xdr:from>
    <xdr:ext cx="736600" cy="259045"/>
    <xdr:sp macro="" textlink="">
      <xdr:nvSpPr>
        <xdr:cNvPr id="448" name="テキスト ボックス 447"/>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xdr:rowOff>
    </xdr:from>
    <xdr:to>
      <xdr:col>21</xdr:col>
      <xdr:colOff>412750</xdr:colOff>
      <xdr:row>75</xdr:row>
      <xdr:rowOff>116078</xdr:rowOff>
    </xdr:to>
    <xdr:sp macro="" textlink="">
      <xdr:nvSpPr>
        <xdr:cNvPr id="449" name="円/楕円 448"/>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126255</xdr:rowOff>
    </xdr:from>
    <xdr:ext cx="762000" cy="259045"/>
    <xdr:sp macro="" textlink="">
      <xdr:nvSpPr>
        <xdr:cNvPr id="450" name="テキスト ボックス 449"/>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62484</xdr:rowOff>
    </xdr:from>
    <xdr:to>
      <xdr:col>20</xdr:col>
      <xdr:colOff>209550</xdr:colOff>
      <xdr:row>74</xdr:row>
      <xdr:rowOff>164084</xdr:rowOff>
    </xdr:to>
    <xdr:sp macro="" textlink="">
      <xdr:nvSpPr>
        <xdr:cNvPr id="451" name="円/楕円 450"/>
        <xdr:cNvSpPr/>
      </xdr:nvSpPr>
      <xdr:spPr>
        <a:xfrm>
          <a:off x="13843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2811</xdr:rowOff>
    </xdr:from>
    <xdr:ext cx="762000" cy="259045"/>
    <xdr:sp macro="" textlink="">
      <xdr:nvSpPr>
        <xdr:cNvPr id="452" name="テキスト ボックス 451"/>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35052</xdr:rowOff>
    </xdr:from>
    <xdr:to>
      <xdr:col>19</xdr:col>
      <xdr:colOff>6350</xdr:colOff>
      <xdr:row>74</xdr:row>
      <xdr:rowOff>136652</xdr:rowOff>
    </xdr:to>
    <xdr:sp macro="" textlink="">
      <xdr:nvSpPr>
        <xdr:cNvPr id="453" name="円/楕円 452"/>
        <xdr:cNvSpPr/>
      </xdr:nvSpPr>
      <xdr:spPr>
        <a:xfrm>
          <a:off x="12954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146829</xdr:rowOff>
    </xdr:from>
    <xdr:ext cx="762000" cy="259045"/>
    <xdr:sp macro="" textlink="">
      <xdr:nvSpPr>
        <xdr:cNvPr id="454" name="テキスト ボックス 453"/>
        <xdr:cNvSpPr txBox="1"/>
      </xdr:nvSpPr>
      <xdr:spPr>
        <a:xfrm>
          <a:off x="12623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宮崎県延岡市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136906</xdr:rowOff>
    </xdr:from>
    <xdr:to>
      <xdr:col>4</xdr:col>
      <xdr:colOff>1117600</xdr:colOff>
      <xdr:row>14</xdr:row>
      <xdr:rowOff>100363</xdr:rowOff>
    </xdr:to>
    <xdr:cxnSp macro="">
      <xdr:nvCxnSpPr>
        <xdr:cNvPr id="52" name="直線コネクタ 51"/>
        <xdr:cNvCxnSpPr/>
      </xdr:nvCxnSpPr>
      <xdr:spPr bwMode="auto">
        <a:xfrm flipV="1">
          <a:off x="5003800" y="2413381"/>
          <a:ext cx="647700" cy="134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168812</xdr:rowOff>
    </xdr:from>
    <xdr:to>
      <xdr:col>4</xdr:col>
      <xdr:colOff>469900</xdr:colOff>
      <xdr:row>14</xdr:row>
      <xdr:rowOff>100363</xdr:rowOff>
    </xdr:to>
    <xdr:cxnSp macro="">
      <xdr:nvCxnSpPr>
        <xdr:cNvPr id="55" name="直線コネクタ 54"/>
        <xdr:cNvCxnSpPr/>
      </xdr:nvCxnSpPr>
      <xdr:spPr bwMode="auto">
        <a:xfrm>
          <a:off x="4305300" y="2445287"/>
          <a:ext cx="698500" cy="103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93211</xdr:rowOff>
    </xdr:from>
    <xdr:to>
      <xdr:col>3</xdr:col>
      <xdr:colOff>904875</xdr:colOff>
      <xdr:row>13</xdr:row>
      <xdr:rowOff>168812</xdr:rowOff>
    </xdr:to>
    <xdr:cxnSp macro="">
      <xdr:nvCxnSpPr>
        <xdr:cNvPr id="58" name="直線コネクタ 57"/>
        <xdr:cNvCxnSpPr/>
      </xdr:nvCxnSpPr>
      <xdr:spPr bwMode="auto">
        <a:xfrm>
          <a:off x="3606800" y="2369686"/>
          <a:ext cx="698500" cy="7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93211</xdr:rowOff>
    </xdr:from>
    <xdr:to>
      <xdr:col>3</xdr:col>
      <xdr:colOff>206375</xdr:colOff>
      <xdr:row>13</xdr:row>
      <xdr:rowOff>95464</xdr:rowOff>
    </xdr:to>
    <xdr:cxnSp macro="">
      <xdr:nvCxnSpPr>
        <xdr:cNvPr id="61" name="直線コネクタ 60"/>
        <xdr:cNvCxnSpPr/>
      </xdr:nvCxnSpPr>
      <xdr:spPr bwMode="auto">
        <a:xfrm flipV="1">
          <a:off x="2908300" y="2369686"/>
          <a:ext cx="6985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135907</xdr:rowOff>
    </xdr:from>
    <xdr:ext cx="762000" cy="259045"/>
    <xdr:sp macro="" textlink="">
      <xdr:nvSpPr>
        <xdr:cNvPr id="65" name="テキスト ボックス 64"/>
        <xdr:cNvSpPr txBox="1"/>
      </xdr:nvSpPr>
      <xdr:spPr>
        <a:xfrm>
          <a:off x="2527300" y="25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86106</xdr:rowOff>
    </xdr:from>
    <xdr:to>
      <xdr:col>5</xdr:col>
      <xdr:colOff>34925</xdr:colOff>
      <xdr:row>14</xdr:row>
      <xdr:rowOff>16256</xdr:rowOff>
    </xdr:to>
    <xdr:sp macro="" textlink="">
      <xdr:nvSpPr>
        <xdr:cNvPr id="71" name="円/楕円 70"/>
        <xdr:cNvSpPr/>
      </xdr:nvSpPr>
      <xdr:spPr bwMode="auto">
        <a:xfrm>
          <a:off x="5600700" y="236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102633</xdr:rowOff>
    </xdr:from>
    <xdr:ext cx="762000" cy="259045"/>
    <xdr:sp macro="" textlink="">
      <xdr:nvSpPr>
        <xdr:cNvPr id="72" name="人口1人当たり決算額の推移該当値テキスト130"/>
        <xdr:cNvSpPr txBox="1"/>
      </xdr:nvSpPr>
      <xdr:spPr>
        <a:xfrm>
          <a:off x="5740400" y="220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76,655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49563</xdr:rowOff>
    </xdr:from>
    <xdr:to>
      <xdr:col>4</xdr:col>
      <xdr:colOff>520700</xdr:colOff>
      <xdr:row>14</xdr:row>
      <xdr:rowOff>151163</xdr:rowOff>
    </xdr:to>
    <xdr:sp macro="" textlink="">
      <xdr:nvSpPr>
        <xdr:cNvPr id="73" name="円/楕円 72"/>
        <xdr:cNvSpPr/>
      </xdr:nvSpPr>
      <xdr:spPr bwMode="auto">
        <a:xfrm>
          <a:off x="4953000" y="249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161340</xdr:rowOff>
    </xdr:from>
    <xdr:ext cx="736600" cy="259045"/>
    <xdr:sp macro="" textlink="">
      <xdr:nvSpPr>
        <xdr:cNvPr id="74" name="テキスト ボックス 73"/>
        <xdr:cNvSpPr txBox="1"/>
      </xdr:nvSpPr>
      <xdr:spPr>
        <a:xfrm>
          <a:off x="4622800" y="226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72,524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118012</xdr:rowOff>
    </xdr:from>
    <xdr:to>
      <xdr:col>3</xdr:col>
      <xdr:colOff>955675</xdr:colOff>
      <xdr:row>14</xdr:row>
      <xdr:rowOff>48162</xdr:rowOff>
    </xdr:to>
    <xdr:sp macro="" textlink="">
      <xdr:nvSpPr>
        <xdr:cNvPr id="75" name="円/楕円 74"/>
        <xdr:cNvSpPr/>
      </xdr:nvSpPr>
      <xdr:spPr bwMode="auto">
        <a:xfrm>
          <a:off x="4254500" y="239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58339</xdr:rowOff>
    </xdr:from>
    <xdr:ext cx="762000" cy="259045"/>
    <xdr:sp macro="" textlink="">
      <xdr:nvSpPr>
        <xdr:cNvPr id="76" name="テキスト ボックス 75"/>
        <xdr:cNvSpPr txBox="1"/>
      </xdr:nvSpPr>
      <xdr:spPr>
        <a:xfrm>
          <a:off x="3924300" y="216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75,678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42411</xdr:rowOff>
    </xdr:from>
    <xdr:to>
      <xdr:col>3</xdr:col>
      <xdr:colOff>257175</xdr:colOff>
      <xdr:row>13</xdr:row>
      <xdr:rowOff>144011</xdr:rowOff>
    </xdr:to>
    <xdr:sp macro="" textlink="">
      <xdr:nvSpPr>
        <xdr:cNvPr id="77" name="円/楕円 76"/>
        <xdr:cNvSpPr/>
      </xdr:nvSpPr>
      <xdr:spPr bwMode="auto">
        <a:xfrm>
          <a:off x="3556000" y="2318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154188</xdr:rowOff>
    </xdr:from>
    <xdr:ext cx="762000" cy="259045"/>
    <xdr:sp macro="" textlink="">
      <xdr:nvSpPr>
        <xdr:cNvPr id="78" name="テキスト ボックス 77"/>
        <xdr:cNvSpPr txBox="1"/>
      </xdr:nvSpPr>
      <xdr:spPr>
        <a:xfrm>
          <a:off x="3225800" y="208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77,993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44664</xdr:rowOff>
    </xdr:from>
    <xdr:to>
      <xdr:col>2</xdr:col>
      <xdr:colOff>692150</xdr:colOff>
      <xdr:row>13</xdr:row>
      <xdr:rowOff>146264</xdr:rowOff>
    </xdr:to>
    <xdr:sp macro="" textlink="">
      <xdr:nvSpPr>
        <xdr:cNvPr id="79" name="円/楕円 78"/>
        <xdr:cNvSpPr/>
      </xdr:nvSpPr>
      <xdr:spPr bwMode="auto">
        <a:xfrm>
          <a:off x="2857500" y="232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156441</xdr:rowOff>
    </xdr:from>
    <xdr:ext cx="762000" cy="259045"/>
    <xdr:sp macro="" textlink="">
      <xdr:nvSpPr>
        <xdr:cNvPr id="80" name="テキスト ボックス 79"/>
        <xdr:cNvSpPr txBox="1"/>
      </xdr:nvSpPr>
      <xdr:spPr>
        <a:xfrm>
          <a:off x="2527300" y="209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342537</xdr:rowOff>
    </xdr:from>
    <xdr:to>
      <xdr:col>4</xdr:col>
      <xdr:colOff>1117600</xdr:colOff>
      <xdr:row>35</xdr:row>
      <xdr:rowOff>16031</xdr:rowOff>
    </xdr:to>
    <xdr:cxnSp macro="">
      <xdr:nvCxnSpPr>
        <xdr:cNvPr id="115" name="直線コネクタ 114"/>
        <xdr:cNvCxnSpPr/>
      </xdr:nvCxnSpPr>
      <xdr:spPr bwMode="auto">
        <a:xfrm>
          <a:off x="5003800" y="6609987"/>
          <a:ext cx="647700" cy="1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342537</xdr:rowOff>
    </xdr:from>
    <xdr:to>
      <xdr:col>4</xdr:col>
      <xdr:colOff>469900</xdr:colOff>
      <xdr:row>35</xdr:row>
      <xdr:rowOff>17794</xdr:rowOff>
    </xdr:to>
    <xdr:cxnSp macro="">
      <xdr:nvCxnSpPr>
        <xdr:cNvPr id="118" name="直線コネクタ 117"/>
        <xdr:cNvCxnSpPr/>
      </xdr:nvCxnSpPr>
      <xdr:spPr bwMode="auto">
        <a:xfrm flipV="1">
          <a:off x="4305300" y="6609987"/>
          <a:ext cx="698500" cy="1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302663</xdr:rowOff>
    </xdr:from>
    <xdr:to>
      <xdr:col>3</xdr:col>
      <xdr:colOff>904875</xdr:colOff>
      <xdr:row>35</xdr:row>
      <xdr:rowOff>17794</xdr:rowOff>
    </xdr:to>
    <xdr:cxnSp macro="">
      <xdr:nvCxnSpPr>
        <xdr:cNvPr id="121" name="直線コネクタ 120"/>
        <xdr:cNvCxnSpPr/>
      </xdr:nvCxnSpPr>
      <xdr:spPr bwMode="auto">
        <a:xfrm>
          <a:off x="3606800" y="6570113"/>
          <a:ext cx="698500" cy="58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282252</xdr:rowOff>
    </xdr:from>
    <xdr:to>
      <xdr:col>3</xdr:col>
      <xdr:colOff>206375</xdr:colOff>
      <xdr:row>34</xdr:row>
      <xdr:rowOff>302663</xdr:rowOff>
    </xdr:to>
    <xdr:cxnSp macro="">
      <xdr:nvCxnSpPr>
        <xdr:cNvPr id="124" name="直線コネクタ 123"/>
        <xdr:cNvCxnSpPr/>
      </xdr:nvCxnSpPr>
      <xdr:spPr bwMode="auto">
        <a:xfrm>
          <a:off x="2908300" y="6549702"/>
          <a:ext cx="698500" cy="2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290422</xdr:rowOff>
    </xdr:from>
    <xdr:ext cx="762000" cy="259045"/>
    <xdr:sp macro="" textlink="">
      <xdr:nvSpPr>
        <xdr:cNvPr id="128" name="テキスト ボックス 127"/>
        <xdr:cNvSpPr txBox="1"/>
      </xdr:nvSpPr>
      <xdr:spPr>
        <a:xfrm>
          <a:off x="2527300" y="621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308131</xdr:rowOff>
    </xdr:from>
    <xdr:to>
      <xdr:col>5</xdr:col>
      <xdr:colOff>34925</xdr:colOff>
      <xdr:row>35</xdr:row>
      <xdr:rowOff>66831</xdr:rowOff>
    </xdr:to>
    <xdr:sp macro="" textlink="">
      <xdr:nvSpPr>
        <xdr:cNvPr id="134" name="円/楕円 133"/>
        <xdr:cNvSpPr/>
      </xdr:nvSpPr>
      <xdr:spPr bwMode="auto">
        <a:xfrm>
          <a:off x="5600700" y="6575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153208</xdr:rowOff>
    </xdr:from>
    <xdr:ext cx="762000" cy="259045"/>
    <xdr:sp macro="" textlink="">
      <xdr:nvSpPr>
        <xdr:cNvPr id="135" name="人口1人当たり決算額の推移該当値テキスト445"/>
        <xdr:cNvSpPr txBox="1"/>
      </xdr:nvSpPr>
      <xdr:spPr>
        <a:xfrm>
          <a:off x="5740400" y="642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20,148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291737</xdr:rowOff>
    </xdr:from>
    <xdr:to>
      <xdr:col>4</xdr:col>
      <xdr:colOff>520700</xdr:colOff>
      <xdr:row>35</xdr:row>
      <xdr:rowOff>50437</xdr:rowOff>
    </xdr:to>
    <xdr:sp macro="" textlink="">
      <xdr:nvSpPr>
        <xdr:cNvPr id="136" name="円/楕円 135"/>
        <xdr:cNvSpPr/>
      </xdr:nvSpPr>
      <xdr:spPr bwMode="auto">
        <a:xfrm>
          <a:off x="4953000" y="655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60614</xdr:rowOff>
    </xdr:from>
    <xdr:ext cx="736600" cy="259045"/>
    <xdr:sp macro="" textlink="">
      <xdr:nvSpPr>
        <xdr:cNvPr id="137" name="テキスト ボックス 136"/>
        <xdr:cNvSpPr txBox="1"/>
      </xdr:nvSpPr>
      <xdr:spPr>
        <a:xfrm>
          <a:off x="4622800" y="632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20,650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309894</xdr:rowOff>
    </xdr:from>
    <xdr:to>
      <xdr:col>3</xdr:col>
      <xdr:colOff>955675</xdr:colOff>
      <xdr:row>35</xdr:row>
      <xdr:rowOff>68594</xdr:rowOff>
    </xdr:to>
    <xdr:sp macro="" textlink="">
      <xdr:nvSpPr>
        <xdr:cNvPr id="138" name="円/楕円 137"/>
        <xdr:cNvSpPr/>
      </xdr:nvSpPr>
      <xdr:spPr bwMode="auto">
        <a:xfrm>
          <a:off x="4254500" y="657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78772</xdr:rowOff>
    </xdr:from>
    <xdr:ext cx="762000" cy="259045"/>
    <xdr:sp macro="" textlink="">
      <xdr:nvSpPr>
        <xdr:cNvPr id="139" name="テキスト ボックス 138"/>
        <xdr:cNvSpPr txBox="1"/>
      </xdr:nvSpPr>
      <xdr:spPr>
        <a:xfrm>
          <a:off x="3924300" y="634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251863</xdr:rowOff>
    </xdr:from>
    <xdr:to>
      <xdr:col>3</xdr:col>
      <xdr:colOff>257175</xdr:colOff>
      <xdr:row>35</xdr:row>
      <xdr:rowOff>10563</xdr:rowOff>
    </xdr:to>
    <xdr:sp macro="" textlink="">
      <xdr:nvSpPr>
        <xdr:cNvPr id="140" name="円/楕円 139"/>
        <xdr:cNvSpPr/>
      </xdr:nvSpPr>
      <xdr:spPr bwMode="auto">
        <a:xfrm>
          <a:off x="3556000" y="651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20740</xdr:rowOff>
    </xdr:from>
    <xdr:ext cx="762000" cy="259045"/>
    <xdr:sp macro="" textlink="">
      <xdr:nvSpPr>
        <xdr:cNvPr id="141" name="テキスト ボックス 140"/>
        <xdr:cNvSpPr txBox="1"/>
      </xdr:nvSpPr>
      <xdr:spPr>
        <a:xfrm>
          <a:off x="3225800" y="628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231452</xdr:rowOff>
    </xdr:from>
    <xdr:to>
      <xdr:col>2</xdr:col>
      <xdr:colOff>692150</xdr:colOff>
      <xdr:row>34</xdr:row>
      <xdr:rowOff>333053</xdr:rowOff>
    </xdr:to>
    <xdr:sp macro="" textlink="">
      <xdr:nvSpPr>
        <xdr:cNvPr id="142" name="円/楕円 141"/>
        <xdr:cNvSpPr/>
      </xdr:nvSpPr>
      <xdr:spPr bwMode="auto">
        <a:xfrm>
          <a:off x="2857500" y="649890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317829</xdr:rowOff>
    </xdr:from>
    <xdr:ext cx="762000" cy="259045"/>
    <xdr:sp macro="" textlink="">
      <xdr:nvSpPr>
        <xdr:cNvPr id="143" name="テキスト ボックス 142"/>
        <xdr:cNvSpPr txBox="1"/>
      </xdr:nvSpPr>
      <xdr:spPr>
        <a:xfrm>
          <a:off x="2527300" y="658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宮崎県延岡市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a:t>
          </a:r>
          <a:r>
            <a:rPr kumimoji="1" lang="ja-JP" altLang="ja-JP" sz="1100">
              <a:solidFill>
                <a:sysClr val="windowText" lastClr="000000"/>
              </a:solidFill>
              <a:effectLst/>
              <a:latin typeface="+mn-lt"/>
              <a:ea typeface="+mn-ea"/>
              <a:cs typeface="+mn-cs"/>
            </a:rPr>
            <a:t>度は、財政調整基金残高は増加している。実質収支額については、概ね標準財政規模の３～４％台を推移する等変動が少なく良好な状態を維持している。また、実質単年度収支については、</a:t>
          </a:r>
          <a:r>
            <a:rPr kumimoji="1" lang="ja-JP" altLang="en-US" sz="1100">
              <a:solidFill>
                <a:sysClr val="windowText" lastClr="000000"/>
              </a:solidFill>
              <a:effectLst/>
              <a:latin typeface="+mn-lt"/>
              <a:ea typeface="+mn-ea"/>
              <a:cs typeface="+mn-cs"/>
            </a:rPr>
            <a:t>財政調整基金の取り崩</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を行ったため減少している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年度以降、合併算定替適用期間終了の影響により、地方交付税が減少していくなかで、収支の安定性を保つため、歳入歳出での行財政改革を進める必要がある。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宮崎県延岡市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年度決算において、全ての会計において赤字は生じていない。</a:t>
          </a: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年度決算と比較すると、下水道事業会計においては比率は微増となっているが、その他の会計については、減少傾向にある。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主な要因として、水道事業については、節水型社会への移行や人口減少による料金収入の減少の影響が大きいほか、介護保険及び国民健康保険については、保険料改定や高齢化の進展及び医療の高度化による保険給付費等の増加などにより増減はあるが、全体としては減少傾向となっ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dk1"/>
              </a:solidFill>
              <a:effectLst/>
              <a:latin typeface="+mn-lt"/>
              <a:ea typeface="+mn-ea"/>
              <a:cs typeface="+mn-cs"/>
            </a:rPr>
            <a:t>今後も</a:t>
          </a:r>
          <a:r>
            <a:rPr kumimoji="1" lang="ja-JP" altLang="en-US" sz="1100" i="0">
              <a:solidFill>
                <a:schemeClr val="dk1"/>
              </a:solidFill>
              <a:effectLst/>
              <a:latin typeface="+mn-lt"/>
              <a:ea typeface="+mn-ea"/>
              <a:cs typeface="+mn-cs"/>
            </a:rPr>
            <a:t>本格的な少子高齢化社会の到来による社会保障経費の増加や、歳入の根幹ともなっている普通交付税の合併算定替特例期間終了に伴う段階的な縮減などの懸念が見込まれるため、使用料等も含めた収納率向上を図り、自主財源を確保するとともに、歳出の見直しなど</a:t>
          </a:r>
          <a:r>
            <a:rPr kumimoji="1" lang="ja-JP" altLang="ja-JP" sz="1100" i="0">
              <a:solidFill>
                <a:schemeClr val="dk1"/>
              </a:solidFill>
              <a:effectLst/>
              <a:latin typeface="+mn-lt"/>
              <a:ea typeface="+mn-ea"/>
              <a:cs typeface="+mn-cs"/>
            </a:rPr>
            <a:t>各会計で適正な財政運営、企業経営を行</a:t>
          </a:r>
          <a:r>
            <a:rPr kumimoji="1" lang="ja-JP" altLang="en-US" sz="1100" i="0">
              <a:solidFill>
                <a:schemeClr val="dk1"/>
              </a:solidFill>
              <a:effectLst/>
              <a:latin typeface="+mn-lt"/>
              <a:ea typeface="+mn-ea"/>
              <a:cs typeface="+mn-cs"/>
            </a:rPr>
            <a:t>う必要がある</a:t>
          </a:r>
          <a:r>
            <a:rPr kumimoji="1" lang="ja-JP" altLang="ja-JP" sz="1100" i="0">
              <a:solidFill>
                <a:schemeClr val="dk1"/>
              </a:solidFill>
              <a:effectLst/>
              <a:latin typeface="+mn-lt"/>
              <a:ea typeface="+mn-ea"/>
              <a:cs typeface="+mn-cs"/>
            </a:rPr>
            <a:t>。</a:t>
          </a:r>
          <a:endParaRPr lang="ja-JP" altLang="ja-JP" i="0">
            <a:effectLst/>
          </a:endParaRPr>
        </a:p>
        <a:p>
          <a:endParaRPr kumimoji="1" lang="en-US" altLang="ja-JP" sz="1100" i="1">
            <a:solidFill>
              <a:schemeClr val="dk1"/>
            </a:solidFill>
            <a:effectLst/>
            <a:latin typeface="+mn-ea"/>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宮崎県延岡市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実質公債費比率に係る分子については、減少傾向に</a:t>
          </a:r>
          <a:r>
            <a:rPr kumimoji="1" lang="ja-JP" altLang="en-US" sz="1100">
              <a:solidFill>
                <a:sysClr val="windowText" lastClr="000000"/>
              </a:solidFill>
              <a:effectLst/>
              <a:latin typeface="+mn-lt"/>
              <a:ea typeface="+mn-ea"/>
              <a:cs typeface="+mn-cs"/>
            </a:rPr>
            <a:t>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主な要因は、下水道事業会計の地方債の元利償還金に対する繰入金の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及び</a:t>
          </a:r>
          <a:r>
            <a:rPr kumimoji="1" lang="ja-JP" altLang="en-US" sz="1100">
              <a:solidFill>
                <a:sysClr val="windowText" lastClr="000000"/>
              </a:solidFill>
              <a:effectLst/>
              <a:latin typeface="+mn-lt"/>
              <a:ea typeface="+mn-ea"/>
              <a:cs typeface="+mn-cs"/>
            </a:rPr>
            <a:t>災害復旧費等に係る基準財政需要額の増加</a:t>
          </a:r>
          <a:r>
            <a:rPr kumimoji="1" lang="ja-JP" altLang="ja-JP" sz="1100">
              <a:solidFill>
                <a:sysClr val="windowText" lastClr="000000"/>
              </a:solidFill>
              <a:effectLst/>
              <a:latin typeface="+mn-lt"/>
              <a:ea typeface="+mn-ea"/>
              <a:cs typeface="+mn-cs"/>
            </a:rPr>
            <a:t>である。</a:t>
          </a:r>
          <a:endParaRPr lang="ja-JP" altLang="ja-JP" sz="1400">
            <a:solidFill>
              <a:srgbClr val="FF0000"/>
            </a:solidFill>
            <a:effectLst/>
          </a:endParaRPr>
        </a:p>
        <a:p>
          <a:r>
            <a:rPr kumimoji="1" lang="ja-JP" altLang="ja-JP" sz="1100">
              <a:solidFill>
                <a:sysClr val="windowText" lastClr="000000"/>
              </a:solidFill>
              <a:effectLst/>
              <a:latin typeface="+mn-lt"/>
              <a:ea typeface="+mn-ea"/>
              <a:cs typeface="+mn-cs"/>
            </a:rPr>
            <a:t>早期健全化基準未満であるが、今後とも市債発行の抑制を基調とし、比率のさらなる改善を図る。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宮崎県延岡市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将来負担比率に係る分子については、毎年減少している。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将来負担額の減少についての主な要因は、</a:t>
          </a:r>
          <a:r>
            <a:rPr kumimoji="1" lang="ja-JP" altLang="en-US" sz="1100">
              <a:solidFill>
                <a:sysClr val="windowText" lastClr="000000"/>
              </a:solidFill>
              <a:effectLst/>
              <a:latin typeface="+mn-lt"/>
              <a:ea typeface="+mn-ea"/>
              <a:cs typeface="+mn-cs"/>
            </a:rPr>
            <a:t>職員数の減少による、退職手当負担見込額の減少、上</a:t>
          </a:r>
          <a:r>
            <a:rPr kumimoji="1" lang="ja-JP" altLang="ja-JP" sz="1100">
              <a:solidFill>
                <a:sysClr val="windowText" lastClr="000000"/>
              </a:solidFill>
              <a:effectLst/>
              <a:latin typeface="+mn-lt"/>
              <a:ea typeface="+mn-ea"/>
              <a:cs typeface="+mn-cs"/>
            </a:rPr>
            <a:t>下水道事業における企業債残高の減少及び下水道使用料改定による繰出金の減少による公営企業債等繰入見込額の減少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一方、充当可能財源等については、充当可能特定歳入は減少しているものの、</a:t>
          </a:r>
          <a:r>
            <a:rPr kumimoji="1" lang="ja-JP" altLang="en-US" sz="1100">
              <a:solidFill>
                <a:sysClr val="windowText" lastClr="000000"/>
              </a:solidFill>
              <a:effectLst/>
              <a:latin typeface="+mn-lt"/>
              <a:ea typeface="+mn-ea"/>
              <a:cs typeface="+mn-cs"/>
            </a:rPr>
            <a:t>基準財政需要額算入見込額において、</a:t>
          </a:r>
          <a:r>
            <a:rPr lang="ja-JP" altLang="ja-JP" sz="1100" b="0" i="0" baseline="0">
              <a:solidFill>
                <a:sysClr val="windowText" lastClr="000000"/>
              </a:solidFill>
              <a:effectLst/>
              <a:latin typeface="+mn-lt"/>
              <a:ea typeface="+mn-ea"/>
              <a:cs typeface="+mn-cs"/>
            </a:rPr>
            <a:t>消防庁舎や清掃工場等合併関連の大型事業の影響</a:t>
          </a:r>
          <a:r>
            <a:rPr kumimoji="1" lang="ja-JP" altLang="en-US" sz="1100" b="0" i="0" baseline="0">
              <a:solidFill>
                <a:sysClr val="windowText" lastClr="000000"/>
              </a:solidFill>
              <a:effectLst/>
              <a:latin typeface="+mn-lt"/>
              <a:ea typeface="+mn-ea"/>
              <a:cs typeface="+mn-cs"/>
            </a:rPr>
            <a:t>による、合併特例債等の償還費の増加が見込まれる。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早期健全化基準未満であるが、今後とも市債発行抑制を基調として、比率のさらなる改善を図る。</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62826085</v>
      </c>
      <c r="BO4" s="349"/>
      <c r="BP4" s="349"/>
      <c r="BQ4" s="349"/>
      <c r="BR4" s="349"/>
      <c r="BS4" s="349"/>
      <c r="BT4" s="349"/>
      <c r="BU4" s="350"/>
      <c r="BV4" s="348">
        <v>59050306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3.6</v>
      </c>
      <c r="CU4" s="355"/>
      <c r="CV4" s="355"/>
      <c r="CW4" s="355"/>
      <c r="CX4" s="355"/>
      <c r="CY4" s="355"/>
      <c r="CZ4" s="355"/>
      <c r="DA4" s="356"/>
      <c r="DB4" s="354">
        <v>3.1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61434319</v>
      </c>
      <c r="BO5" s="386"/>
      <c r="BP5" s="386"/>
      <c r="BQ5" s="386"/>
      <c r="BR5" s="386"/>
      <c r="BS5" s="386"/>
      <c r="BT5" s="386"/>
      <c r="BU5" s="387"/>
      <c r="BV5" s="385">
        <v>57758259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90.6</v>
      </c>
      <c r="CU5" s="383"/>
      <c r="CV5" s="383"/>
      <c r="CW5" s="383"/>
      <c r="CX5" s="383"/>
      <c r="CY5" s="383"/>
      <c r="CZ5" s="383"/>
      <c r="DA5" s="384"/>
      <c r="DB5" s="382">
        <v>87.9</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1391766</v>
      </c>
      <c r="BO6" s="386"/>
      <c r="BP6" s="386"/>
      <c r="BQ6" s="386"/>
      <c r="BR6" s="386"/>
      <c r="BS6" s="386"/>
      <c r="BT6" s="386"/>
      <c r="BU6" s="387"/>
      <c r="BV6" s="385">
        <v>1292047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97.2</v>
      </c>
      <c r="CU6" s="423"/>
      <c r="CV6" s="423"/>
      <c r="CW6" s="423"/>
      <c r="CX6" s="423"/>
      <c r="CY6" s="423"/>
      <c r="CZ6" s="423"/>
      <c r="DA6" s="424"/>
      <c r="DB6" s="422">
        <v>94.8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222532</v>
      </c>
      <c r="BO7" s="386"/>
      <c r="BP7" s="386"/>
      <c r="BQ7" s="386"/>
      <c r="BR7" s="386"/>
      <c r="BS7" s="386"/>
      <c r="BT7" s="386"/>
      <c r="BU7" s="387"/>
      <c r="BV7" s="385">
        <v>270457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32445456</v>
      </c>
      <c r="CU7" s="386"/>
      <c r="CV7" s="386"/>
      <c r="CW7" s="386"/>
      <c r="CX7" s="386"/>
      <c r="CY7" s="386"/>
      <c r="CZ7" s="386"/>
      <c r="DA7" s="387"/>
      <c r="DB7" s="385">
        <v>32897311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1169234</v>
      </c>
      <c r="BO8" s="386"/>
      <c r="BP8" s="386"/>
      <c r="BQ8" s="386"/>
      <c r="BR8" s="386"/>
      <c r="BS8" s="386"/>
      <c r="BT8" s="386"/>
      <c r="BU8" s="387"/>
      <c r="BV8" s="385">
        <v>1021590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0.46</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131182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147644</v>
      </c>
      <c r="BO9" s="386"/>
      <c r="BP9" s="386"/>
      <c r="BQ9" s="386"/>
      <c r="BR9" s="386"/>
      <c r="BS9" s="386"/>
      <c r="BT9" s="386"/>
      <c r="BU9" s="387"/>
      <c r="BV9" s="385">
        <v>-170912</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20.3</v>
      </c>
      <c r="CU9" s="383"/>
      <c r="CV9" s="383"/>
      <c r="CW9" s="383"/>
      <c r="CX9" s="383"/>
      <c r="CY9" s="383"/>
      <c r="CZ9" s="383"/>
      <c r="DA9" s="384"/>
      <c r="DB9" s="382">
        <v>19.7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135182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514601</v>
      </c>
      <c r="BO10" s="386"/>
      <c r="BP10" s="386"/>
      <c r="BQ10" s="386"/>
      <c r="BR10" s="386"/>
      <c r="BS10" s="386"/>
      <c r="BT10" s="386"/>
      <c r="BU10" s="387"/>
      <c r="BV10" s="385">
        <v>890451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5288</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129455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129179</v>
      </c>
      <c r="S13" s="467"/>
      <c r="T13" s="467"/>
      <c r="U13" s="467"/>
      <c r="V13" s="468"/>
      <c r="W13" s="401" t="s">
        <v>123</v>
      </c>
      <c r="X13" s="402"/>
      <c r="Y13" s="402"/>
      <c r="Z13" s="402"/>
      <c r="AA13" s="402"/>
      <c r="AB13" s="392"/>
      <c r="AC13" s="436">
        <v>3113</v>
      </c>
      <c r="AD13" s="437"/>
      <c r="AE13" s="437"/>
      <c r="AF13" s="437"/>
      <c r="AG13" s="476"/>
      <c r="AH13" s="436">
        <v>3977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167533</v>
      </c>
      <c r="BO13" s="386"/>
      <c r="BP13" s="386"/>
      <c r="BQ13" s="386"/>
      <c r="BR13" s="386"/>
      <c r="BS13" s="386"/>
      <c r="BT13" s="386"/>
      <c r="BU13" s="387"/>
      <c r="BV13" s="385">
        <v>719539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9.8000000000000007</v>
      </c>
      <c r="CU13" s="383"/>
      <c r="CV13" s="383"/>
      <c r="CW13" s="383"/>
      <c r="CX13" s="383"/>
      <c r="CY13" s="383"/>
      <c r="CZ13" s="383"/>
      <c r="DA13" s="384"/>
      <c r="DB13" s="382">
        <v>10.1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130834</v>
      </c>
      <c r="S14" s="467"/>
      <c r="T14" s="467"/>
      <c r="U14" s="467"/>
      <c r="V14" s="468"/>
      <c r="W14" s="375"/>
      <c r="X14" s="376"/>
      <c r="Y14" s="376"/>
      <c r="Z14" s="376"/>
      <c r="AA14" s="376"/>
      <c r="AB14" s="365"/>
      <c r="AC14" s="469">
        <v>5.6</v>
      </c>
      <c r="AD14" s="470"/>
      <c r="AE14" s="470"/>
      <c r="AF14" s="470"/>
      <c r="AG14" s="471"/>
      <c r="AH14" s="469">
        <v>6.6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51.4</v>
      </c>
      <c r="CU14" s="481"/>
      <c r="CV14" s="481"/>
      <c r="CW14" s="481"/>
      <c r="CX14" s="481"/>
      <c r="CY14" s="481"/>
      <c r="CZ14" s="481"/>
      <c r="DA14" s="482"/>
      <c r="DB14" s="480">
        <v>55.1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130560</v>
      </c>
      <c r="S15" s="467"/>
      <c r="T15" s="467"/>
      <c r="U15" s="467"/>
      <c r="V15" s="468"/>
      <c r="W15" s="401" t="s">
        <v>130</v>
      </c>
      <c r="X15" s="402"/>
      <c r="Y15" s="402"/>
      <c r="Z15" s="402"/>
      <c r="AA15" s="402"/>
      <c r="AB15" s="392"/>
      <c r="AC15" s="436">
        <v>16091</v>
      </c>
      <c r="AD15" s="437"/>
      <c r="AE15" s="437"/>
      <c r="AF15" s="437"/>
      <c r="AG15" s="476"/>
      <c r="AH15" s="436">
        <v>18414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11514009</v>
      </c>
      <c r="BO15" s="349"/>
      <c r="BP15" s="349"/>
      <c r="BQ15" s="349"/>
      <c r="BR15" s="349"/>
      <c r="BS15" s="349"/>
      <c r="BT15" s="349"/>
      <c r="BU15" s="350"/>
      <c r="BV15" s="348">
        <v>11505522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29</v>
      </c>
      <c r="AD16" s="470"/>
      <c r="AE16" s="470"/>
      <c r="AF16" s="470"/>
      <c r="AG16" s="471"/>
      <c r="AH16" s="469">
        <v>30.4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25034603</v>
      </c>
      <c r="BO16" s="386"/>
      <c r="BP16" s="386"/>
      <c r="BQ16" s="386"/>
      <c r="BR16" s="386"/>
      <c r="BS16" s="386"/>
      <c r="BT16" s="386"/>
      <c r="BU16" s="387"/>
      <c r="BV16" s="385">
        <v>24996161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36203</v>
      </c>
      <c r="AD17" s="437"/>
      <c r="AE17" s="437"/>
      <c r="AF17" s="437"/>
      <c r="AG17" s="476"/>
      <c r="AH17" s="436">
        <v>37670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14774564</v>
      </c>
      <c r="BO17" s="386"/>
      <c r="BP17" s="386"/>
      <c r="BQ17" s="386"/>
      <c r="BR17" s="386"/>
      <c r="BS17" s="386"/>
      <c r="BT17" s="386"/>
      <c r="BU17" s="387"/>
      <c r="BV17" s="385">
        <v>14872290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868.02</v>
      </c>
      <c r="M18" s="498"/>
      <c r="N18" s="498"/>
      <c r="O18" s="498"/>
      <c r="P18" s="498"/>
      <c r="Q18" s="498"/>
      <c r="R18" s="499"/>
      <c r="S18" s="499"/>
      <c r="T18" s="499"/>
      <c r="U18" s="499"/>
      <c r="V18" s="500"/>
      <c r="W18" s="403"/>
      <c r="X18" s="404"/>
      <c r="Y18" s="404"/>
      <c r="Z18" s="404"/>
      <c r="AA18" s="404"/>
      <c r="AB18" s="395"/>
      <c r="AC18" s="501">
        <v>65.3</v>
      </c>
      <c r="AD18" s="502"/>
      <c r="AE18" s="502"/>
      <c r="AF18" s="502"/>
      <c r="AG18" s="503"/>
      <c r="AH18" s="501">
        <v>62.2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30810173</v>
      </c>
      <c r="BO18" s="386"/>
      <c r="BP18" s="386"/>
      <c r="BQ18" s="386"/>
      <c r="BR18" s="386"/>
      <c r="BS18" s="386"/>
      <c r="BT18" s="386"/>
      <c r="BU18" s="387"/>
      <c r="BV18" s="385">
        <v>29678471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151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37091378</v>
      </c>
      <c r="BO19" s="386"/>
      <c r="BP19" s="386"/>
      <c r="BQ19" s="386"/>
      <c r="BR19" s="386"/>
      <c r="BS19" s="386"/>
      <c r="BT19" s="386"/>
      <c r="BU19" s="387"/>
      <c r="BV19" s="385">
        <v>38167089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52454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66500529</v>
      </c>
      <c r="BO23" s="386"/>
      <c r="BP23" s="386"/>
      <c r="BQ23" s="386"/>
      <c r="BR23" s="386"/>
      <c r="BS23" s="386"/>
      <c r="BT23" s="386"/>
      <c r="BU23" s="387"/>
      <c r="BV23" s="385">
        <v>64134976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9550</v>
      </c>
      <c r="R24" s="437"/>
      <c r="S24" s="437"/>
      <c r="T24" s="437"/>
      <c r="U24" s="437"/>
      <c r="V24" s="476"/>
      <c r="W24" s="531"/>
      <c r="X24" s="519"/>
      <c r="Y24" s="520"/>
      <c r="Z24" s="435" t="s">
        <v>153</v>
      </c>
      <c r="AA24" s="415"/>
      <c r="AB24" s="415"/>
      <c r="AC24" s="415"/>
      <c r="AD24" s="415"/>
      <c r="AE24" s="415"/>
      <c r="AF24" s="415"/>
      <c r="AG24" s="416"/>
      <c r="AH24" s="436">
        <v>1027</v>
      </c>
      <c r="AI24" s="437"/>
      <c r="AJ24" s="437"/>
      <c r="AK24" s="437"/>
      <c r="AL24" s="476"/>
      <c r="AM24" s="436">
        <v>3334669</v>
      </c>
      <c r="AN24" s="437"/>
      <c r="AO24" s="437"/>
      <c r="AP24" s="437"/>
      <c r="AQ24" s="437"/>
      <c r="AR24" s="476"/>
      <c r="AS24" s="436">
        <v>3247</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54072914</v>
      </c>
      <c r="BO24" s="386"/>
      <c r="BP24" s="386"/>
      <c r="BQ24" s="386"/>
      <c r="BR24" s="386"/>
      <c r="BS24" s="386"/>
      <c r="BT24" s="386"/>
      <c r="BU24" s="387"/>
      <c r="BV24" s="385">
        <v>52256268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2</v>
      </c>
      <c r="M25" s="437"/>
      <c r="N25" s="437"/>
      <c r="O25" s="437"/>
      <c r="P25" s="476"/>
      <c r="Q25" s="436">
        <v>7700</v>
      </c>
      <c r="R25" s="437"/>
      <c r="S25" s="437"/>
      <c r="T25" s="437"/>
      <c r="U25" s="437"/>
      <c r="V25" s="476"/>
      <c r="W25" s="531"/>
      <c r="X25" s="519"/>
      <c r="Y25" s="520"/>
      <c r="Z25" s="435" t="s">
        <v>156</v>
      </c>
      <c r="AA25" s="415"/>
      <c r="AB25" s="415"/>
      <c r="AC25" s="415"/>
      <c r="AD25" s="415"/>
      <c r="AE25" s="415"/>
      <c r="AF25" s="415"/>
      <c r="AG25" s="416"/>
      <c r="AH25" s="436">
        <v>162</v>
      </c>
      <c r="AI25" s="437"/>
      <c r="AJ25" s="437"/>
      <c r="AK25" s="437"/>
      <c r="AL25" s="476"/>
      <c r="AM25" s="436">
        <v>480978</v>
      </c>
      <c r="AN25" s="437"/>
      <c r="AO25" s="437"/>
      <c r="AP25" s="437"/>
      <c r="AQ25" s="437"/>
      <c r="AR25" s="476"/>
      <c r="AS25" s="436">
        <v>2969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3463939</v>
      </c>
      <c r="BO25" s="349"/>
      <c r="BP25" s="349"/>
      <c r="BQ25" s="349"/>
      <c r="BR25" s="349"/>
      <c r="BS25" s="349"/>
      <c r="BT25" s="349"/>
      <c r="BU25" s="350"/>
      <c r="BV25" s="348">
        <v>6622656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6800</v>
      </c>
      <c r="R26" s="437"/>
      <c r="S26" s="437"/>
      <c r="T26" s="437"/>
      <c r="U26" s="437"/>
      <c r="V26" s="476"/>
      <c r="W26" s="531"/>
      <c r="X26" s="519"/>
      <c r="Y26" s="520"/>
      <c r="Z26" s="435" t="s">
        <v>159</v>
      </c>
      <c r="AA26" s="541"/>
      <c r="AB26" s="541"/>
      <c r="AC26" s="541"/>
      <c r="AD26" s="541"/>
      <c r="AE26" s="541"/>
      <c r="AF26" s="541"/>
      <c r="AG26" s="542"/>
      <c r="AH26" s="436">
        <v>72</v>
      </c>
      <c r="AI26" s="437"/>
      <c r="AJ26" s="437"/>
      <c r="AK26" s="437"/>
      <c r="AL26" s="476"/>
      <c r="AM26" s="436">
        <v>254304</v>
      </c>
      <c r="AN26" s="437"/>
      <c r="AO26" s="437"/>
      <c r="AP26" s="437"/>
      <c r="AQ26" s="437"/>
      <c r="AR26" s="476"/>
      <c r="AS26" s="436">
        <v>3532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5160</v>
      </c>
      <c r="R27" s="437"/>
      <c r="S27" s="437"/>
      <c r="T27" s="437"/>
      <c r="U27" s="437"/>
      <c r="V27" s="476"/>
      <c r="W27" s="531"/>
      <c r="X27" s="519"/>
      <c r="Y27" s="520"/>
      <c r="Z27" s="435" t="s">
        <v>162</v>
      </c>
      <c r="AA27" s="415"/>
      <c r="AB27" s="415"/>
      <c r="AC27" s="415"/>
      <c r="AD27" s="415"/>
      <c r="AE27" s="415"/>
      <c r="AF27" s="415"/>
      <c r="AG27" s="416"/>
      <c r="AH27" s="436">
        <v>18</v>
      </c>
      <c r="AI27" s="437"/>
      <c r="AJ27" s="437"/>
      <c r="AK27" s="437"/>
      <c r="AL27" s="476"/>
      <c r="AM27" s="436">
        <v>62942</v>
      </c>
      <c r="AN27" s="437"/>
      <c r="AO27" s="437"/>
      <c r="AP27" s="437"/>
      <c r="AQ27" s="437"/>
      <c r="AR27" s="476"/>
      <c r="AS27" s="436">
        <v>3497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2211153</v>
      </c>
      <c r="BO27" s="555"/>
      <c r="BP27" s="555"/>
      <c r="BQ27" s="555"/>
      <c r="BR27" s="555"/>
      <c r="BS27" s="555"/>
      <c r="BT27" s="555"/>
      <c r="BU27" s="556"/>
      <c r="BV27" s="554">
        <v>2278055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4710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5388159</v>
      </c>
      <c r="BO28" s="349"/>
      <c r="BP28" s="349"/>
      <c r="BQ28" s="349"/>
      <c r="BR28" s="349"/>
      <c r="BS28" s="349"/>
      <c r="BT28" s="349"/>
      <c r="BU28" s="350"/>
      <c r="BV28" s="348">
        <v>5373558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27</v>
      </c>
      <c r="M29" s="437"/>
      <c r="N29" s="437"/>
      <c r="O29" s="437"/>
      <c r="P29" s="476"/>
      <c r="Q29" s="436">
        <v>4350</v>
      </c>
      <c r="R29" s="437"/>
      <c r="S29" s="437"/>
      <c r="T29" s="437"/>
      <c r="U29" s="437"/>
      <c r="V29" s="476"/>
      <c r="W29" s="532"/>
      <c r="X29" s="533"/>
      <c r="Y29" s="534"/>
      <c r="Z29" s="435" t="s">
        <v>169</v>
      </c>
      <c r="AA29" s="415"/>
      <c r="AB29" s="415"/>
      <c r="AC29" s="415"/>
      <c r="AD29" s="415"/>
      <c r="AE29" s="415"/>
      <c r="AF29" s="415"/>
      <c r="AG29" s="416"/>
      <c r="AH29" s="436">
        <v>1045</v>
      </c>
      <c r="AI29" s="437"/>
      <c r="AJ29" s="437"/>
      <c r="AK29" s="437"/>
      <c r="AL29" s="476"/>
      <c r="AM29" s="436">
        <v>3397611</v>
      </c>
      <c r="AN29" s="437"/>
      <c r="AO29" s="437"/>
      <c r="AP29" s="437"/>
      <c r="AQ29" s="437"/>
      <c r="AR29" s="476"/>
      <c r="AS29" s="436">
        <v>3251</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2723054</v>
      </c>
      <c r="BO29" s="386"/>
      <c r="BP29" s="386"/>
      <c r="BQ29" s="386"/>
      <c r="BR29" s="386"/>
      <c r="BS29" s="386"/>
      <c r="BT29" s="386"/>
      <c r="BU29" s="387"/>
      <c r="BV29" s="385">
        <v>2718364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100.1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8846877</v>
      </c>
      <c r="BO30" s="555"/>
      <c r="BP30" s="555"/>
      <c r="BQ30" s="555"/>
      <c r="BR30" s="555"/>
      <c r="BS30" s="555"/>
      <c r="BT30" s="555"/>
      <c r="BU30" s="556"/>
      <c r="BV30" s="554">
        <v>9582942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食肉センター（と畜場）</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宮崎県北部広域行政事務組合（一般会計）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（財）延岡市高齢者福祉協会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下水道事業</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宮崎県北部広域行政事務組合（特別会計）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（財）延岡総合文化センター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宮崎県後期高齢者医療広域連合(一般会計)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（株）ヘルストピア延岡</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宮崎県後期高齢者医療広域連合(事業会計)</v>
      </c>
      <c r="BZ37" s="567"/>
      <c r="CA37" s="567"/>
      <c r="CB37" s="567"/>
      <c r="CC37" s="567"/>
      <c r="CD37" s="567"/>
      <c r="CE37" s="567"/>
      <c r="CF37" s="567"/>
      <c r="CG37" s="567"/>
      <c r="CH37" s="567"/>
      <c r="CI37" s="567"/>
      <c r="CJ37" s="567"/>
      <c r="CK37" s="567"/>
      <c r="CL37" s="567"/>
      <c r="CM37" s="567"/>
      <c r="CN37" s="165"/>
      <c r="CO37" s="566">
        <f t="shared" si="3"/>
        <v>18</v>
      </c>
      <c r="CP37" s="566"/>
      <c r="CQ37" s="567" t="str">
        <f>IF('各会計、関係団体の財政状況及び健全化判断比率'!BS10="","",'各会計、関係団体の財政状況及び健全化判断比率'!BS10)</f>
        <v>（有）延岡市リサイクルプラザゲン丸館</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宮崎県市町村総合事務組合(一般会計）</v>
      </c>
      <c r="BZ38" s="567"/>
      <c r="CA38" s="567"/>
      <c r="CB38" s="567"/>
      <c r="CC38" s="567"/>
      <c r="CD38" s="567"/>
      <c r="CE38" s="567"/>
      <c r="CF38" s="567"/>
      <c r="CG38" s="567"/>
      <c r="CH38" s="567"/>
      <c r="CI38" s="567"/>
      <c r="CJ38" s="567"/>
      <c r="CK38" s="567"/>
      <c r="CL38" s="567"/>
      <c r="CM38" s="567"/>
      <c r="CN38" s="165"/>
      <c r="CO38" s="566">
        <f t="shared" si="3"/>
        <v>19</v>
      </c>
      <c r="CP38" s="566"/>
      <c r="CQ38" s="567" t="str">
        <f>IF('各会計、関係団体の財政状況及び健全化判断比率'!BS11="","",'各会計、関係団体の財政状況及び健全化判断比率'!BS11)</f>
        <v>（株）延岡地区有機肥料センター</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宮崎県市町村総合事務組合(市町村交通災害共済事業特別会計）</v>
      </c>
      <c r="BZ39" s="567"/>
      <c r="CA39" s="567"/>
      <c r="CB39" s="567"/>
      <c r="CC39" s="567"/>
      <c r="CD39" s="567"/>
      <c r="CE39" s="567"/>
      <c r="CF39" s="567"/>
      <c r="CG39" s="567"/>
      <c r="CH39" s="567"/>
      <c r="CI39" s="567"/>
      <c r="CJ39" s="567"/>
      <c r="CK39" s="567"/>
      <c r="CL39" s="567"/>
      <c r="CM39" s="567"/>
      <c r="CN39" s="165"/>
      <c r="CO39" s="566">
        <f t="shared" si="3"/>
        <v>20</v>
      </c>
      <c r="CP39" s="566"/>
      <c r="CQ39" s="567" t="str">
        <f>IF('各会計、関係団体の財政状況及び健全化判断比率'!BS12="","",'各会計、関係団体の財政状況及び健全化判断比率'!BS12)</f>
        <v>延岡市土地開発公社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宮崎県自治会館管理組合</v>
      </c>
      <c r="BZ40" s="567"/>
      <c r="CA40" s="567"/>
      <c r="CB40" s="567"/>
      <c r="CC40" s="567"/>
      <c r="CD40" s="567"/>
      <c r="CE40" s="567"/>
      <c r="CF40" s="567"/>
      <c r="CG40" s="567"/>
      <c r="CH40" s="567"/>
      <c r="CI40" s="567"/>
      <c r="CJ40" s="567"/>
      <c r="CK40" s="567"/>
      <c r="CL40" s="567"/>
      <c r="CM40" s="567"/>
      <c r="CN40" s="165"/>
      <c r="CO40" s="566">
        <f t="shared" si="3"/>
        <v>21</v>
      </c>
      <c r="CP40" s="566"/>
      <c r="CQ40" s="567" t="str">
        <f>IF('各会計、関係団体の財政状況及び健全化判断比率'!BS13="","",'各会計、関係団体の財政状況及び健全化判断比率'!BS13)</f>
        <v>（財）速日の峰振興事業団</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22</v>
      </c>
      <c r="CP41" s="566"/>
      <c r="CQ41" s="567" t="str">
        <f>IF('各会計、関係団体の財政状況及び健全化判断比率'!BS14="","",'各会計、関係団体の財政状況及び健全化判断比率'!BS14)</f>
        <v>（財）北浦町農業公社</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23</v>
      </c>
      <c r="CP42" s="566"/>
      <c r="CQ42" s="567" t="str">
        <f>IF('各会計、関係団体の財政状況及び健全化判断比率'!BS15="","",'各会計、関係団体の財政状況及び健全化判断比率'!BS15)</f>
        <v>北浦総合産業（株）</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24</v>
      </c>
      <c r="CP43" s="566"/>
      <c r="CQ43" s="567" t="str">
        <f>IF('各会計、関係団体の財政状況及び健全化判断比率'!BS16="","",'各会計、関係団体の財政状況及び健全化判断比率'!BS16)</f>
        <v>（株）北川はゆま</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9" t="s">
        <v>24</v>
      </c>
      <c r="C41" s="1170"/>
      <c r="D41" s="81"/>
      <c r="E41" s="1175" t="s">
        <v>25</v>
      </c>
      <c r="F41" s="1175"/>
      <c r="G41" s="1175"/>
      <c r="H41" s="1176"/>
      <c r="I41" s="82">
        <v>67344</v>
      </c>
      <c r="J41" s="83">
        <v>66135</v>
      </c>
      <c r="K41" s="83">
        <v>64993</v>
      </c>
      <c r="L41" s="83">
        <v>64135</v>
      </c>
      <c r="M41" s="84">
        <v>66501</v>
      </c>
    </row>
    <row r="42" spans="2:13" ht="27.75" customHeight="1" x14ac:dyDescent="0.15">
      <c r="B42" s="1171"/>
      <c r="C42" s="1172"/>
      <c r="D42" s="85"/>
      <c r="E42" s="1177" t="s">
        <v>26</v>
      </c>
      <c r="F42" s="1177"/>
      <c r="G42" s="1177"/>
      <c r="H42" s="1178"/>
      <c r="I42" s="86">
        <v>378</v>
      </c>
      <c r="J42" s="87">
        <v>336</v>
      </c>
      <c r="K42" s="87">
        <v>296</v>
      </c>
      <c r="L42" s="87">
        <v>246</v>
      </c>
      <c r="M42" s="88">
        <v>207</v>
      </c>
    </row>
    <row r="43" spans="2:13" ht="27.75" customHeight="1" x14ac:dyDescent="0.15">
      <c r="B43" s="1171"/>
      <c r="C43" s="1172"/>
      <c r="D43" s="85"/>
      <c r="E43" s="1177" t="s">
        <v>27</v>
      </c>
      <c r="F43" s="1177"/>
      <c r="G43" s="1177"/>
      <c r="H43" s="1178"/>
      <c r="I43" s="86">
        <v>20558</v>
      </c>
      <c r="J43" s="87">
        <v>19020</v>
      </c>
      <c r="K43" s="87">
        <v>17136</v>
      </c>
      <c r="L43" s="87">
        <v>16074</v>
      </c>
      <c r="M43" s="88">
        <v>14859</v>
      </c>
    </row>
    <row r="44" spans="2:13" ht="27.75" customHeight="1" x14ac:dyDescent="0.15">
      <c r="B44" s="1171"/>
      <c r="C44" s="1172"/>
      <c r="D44" s="85"/>
      <c r="E44" s="1177" t="s">
        <v>28</v>
      </c>
      <c r="F44" s="1177"/>
      <c r="G44" s="1177"/>
      <c r="H44" s="1178"/>
      <c r="I44" s="86" t="s">
        <v>480</v>
      </c>
      <c r="J44" s="87" t="s">
        <v>480</v>
      </c>
      <c r="K44" s="87" t="s">
        <v>480</v>
      </c>
      <c r="L44" s="87" t="s">
        <v>480</v>
      </c>
      <c r="M44" s="88" t="s">
        <v>480</v>
      </c>
    </row>
    <row r="45" spans="2:13" ht="27.75" customHeight="1" x14ac:dyDescent="0.15">
      <c r="B45" s="1171"/>
      <c r="C45" s="1172"/>
      <c r="D45" s="85"/>
      <c r="E45" s="1177" t="s">
        <v>29</v>
      </c>
      <c r="F45" s="1177"/>
      <c r="G45" s="1177"/>
      <c r="H45" s="1178"/>
      <c r="I45" s="86">
        <v>12144</v>
      </c>
      <c r="J45" s="87">
        <v>11714</v>
      </c>
      <c r="K45" s="87">
        <v>11239</v>
      </c>
      <c r="L45" s="87">
        <v>10987</v>
      </c>
      <c r="M45" s="88">
        <v>9604</v>
      </c>
    </row>
    <row r="46" spans="2:13" ht="27.75" customHeight="1" x14ac:dyDescent="0.15">
      <c r="B46" s="1171"/>
      <c r="C46" s="1172"/>
      <c r="D46" s="85"/>
      <c r="E46" s="1177" t="s">
        <v>30</v>
      </c>
      <c r="F46" s="1177"/>
      <c r="G46" s="1177"/>
      <c r="H46" s="1178"/>
      <c r="I46" s="86" t="s">
        <v>480</v>
      </c>
      <c r="J46" s="87" t="s">
        <v>480</v>
      </c>
      <c r="K46" s="87" t="s">
        <v>480</v>
      </c>
      <c r="L46" s="87" t="s">
        <v>480</v>
      </c>
      <c r="M46" s="88" t="s">
        <v>480</v>
      </c>
    </row>
    <row r="47" spans="2:13" ht="27.75" customHeight="1" x14ac:dyDescent="0.15">
      <c r="B47" s="1171"/>
      <c r="C47" s="1172"/>
      <c r="D47" s="85"/>
      <c r="E47" s="1177" t="s">
        <v>31</v>
      </c>
      <c r="F47" s="1177"/>
      <c r="G47" s="1177"/>
      <c r="H47" s="1178"/>
      <c r="I47" s="86" t="s">
        <v>480</v>
      </c>
      <c r="J47" s="87" t="s">
        <v>480</v>
      </c>
      <c r="K47" s="87" t="s">
        <v>480</v>
      </c>
      <c r="L47" s="87" t="s">
        <v>480</v>
      </c>
      <c r="M47" s="88" t="s">
        <v>480</v>
      </c>
    </row>
    <row r="48" spans="2:13" ht="27.75" customHeight="1" x14ac:dyDescent="0.15">
      <c r="B48" s="1173"/>
      <c r="C48" s="1174"/>
      <c r="D48" s="85"/>
      <c r="E48" s="1177" t="s">
        <v>32</v>
      </c>
      <c r="F48" s="1177"/>
      <c r="G48" s="1177"/>
      <c r="H48" s="1178"/>
      <c r="I48" s="86" t="s">
        <v>480</v>
      </c>
      <c r="J48" s="87" t="s">
        <v>480</v>
      </c>
      <c r="K48" s="87" t="s">
        <v>480</v>
      </c>
      <c r="L48" s="87" t="s">
        <v>480</v>
      </c>
      <c r="M48" s="88" t="s">
        <v>480</v>
      </c>
    </row>
    <row r="49" spans="2:13" ht="27.75" customHeight="1" x14ac:dyDescent="0.15">
      <c r="B49" s="1179" t="s">
        <v>33</v>
      </c>
      <c r="C49" s="1180"/>
      <c r="D49" s="89"/>
      <c r="E49" s="1177" t="s">
        <v>34</v>
      </c>
      <c r="F49" s="1177"/>
      <c r="G49" s="1177"/>
      <c r="H49" s="1178"/>
      <c r="I49" s="86">
        <v>11616</v>
      </c>
      <c r="J49" s="87">
        <v>13377</v>
      </c>
      <c r="K49" s="87">
        <v>14086</v>
      </c>
      <c r="L49" s="87">
        <v>16263</v>
      </c>
      <c r="M49" s="88">
        <v>15420</v>
      </c>
    </row>
    <row r="50" spans="2:13" ht="27.75" customHeight="1" x14ac:dyDescent="0.15">
      <c r="B50" s="1171"/>
      <c r="C50" s="1172"/>
      <c r="D50" s="85"/>
      <c r="E50" s="1177" t="s">
        <v>35</v>
      </c>
      <c r="F50" s="1177"/>
      <c r="G50" s="1177"/>
      <c r="H50" s="1178"/>
      <c r="I50" s="86">
        <v>3905</v>
      </c>
      <c r="J50" s="87">
        <v>3661</v>
      </c>
      <c r="K50" s="87">
        <v>3318</v>
      </c>
      <c r="L50" s="87">
        <v>2979</v>
      </c>
      <c r="M50" s="88">
        <v>2648</v>
      </c>
    </row>
    <row r="51" spans="2:13" ht="27.75" customHeight="1" x14ac:dyDescent="0.15">
      <c r="B51" s="1173"/>
      <c r="C51" s="1174"/>
      <c r="D51" s="85"/>
      <c r="E51" s="1177" t="s">
        <v>36</v>
      </c>
      <c r="F51" s="1177"/>
      <c r="G51" s="1177"/>
      <c r="H51" s="1178"/>
      <c r="I51" s="86">
        <v>57922</v>
      </c>
      <c r="J51" s="87">
        <v>57676</v>
      </c>
      <c r="K51" s="87">
        <v>57420</v>
      </c>
      <c r="L51" s="87">
        <v>57286</v>
      </c>
      <c r="M51" s="88">
        <v>59467</v>
      </c>
    </row>
    <row r="52" spans="2:13" ht="27.75" customHeight="1" thickBot="1" x14ac:dyDescent="0.2">
      <c r="B52" s="1181" t="s">
        <v>37</v>
      </c>
      <c r="C52" s="1182"/>
      <c r="D52" s="90"/>
      <c r="E52" s="1183" t="s">
        <v>38</v>
      </c>
      <c r="F52" s="1183"/>
      <c r="G52" s="1183"/>
      <c r="H52" s="1184"/>
      <c r="I52" s="91">
        <v>26981</v>
      </c>
      <c r="J52" s="92">
        <v>22491</v>
      </c>
      <c r="K52" s="92">
        <v>18840</v>
      </c>
      <c r="L52" s="92">
        <v>14914</v>
      </c>
      <c r="M52" s="93">
        <v>13636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124"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65959</v>
      </c>
      <c r="E3" s="116"/>
      <c r="F3" s="117">
        <v>51263</v>
      </c>
      <c r="G3" s="118"/>
      <c r="H3" s="119"/>
    </row>
    <row r="4" spans="1:8" x14ac:dyDescent="0.15">
      <c r="A4" s="120"/>
      <c r="B4" s="121"/>
      <c r="C4" s="122"/>
      <c r="D4" s="123">
        <v>33412</v>
      </c>
      <c r="E4" s="124"/>
      <c r="F4" s="125">
        <v>29061</v>
      </c>
      <c r="G4" s="126"/>
      <c r="H4" s="127"/>
    </row>
    <row r="5" spans="1:8" x14ac:dyDescent="0.15">
      <c r="A5" s="108" t="s">
        <v>512</v>
      </c>
      <c r="B5" s="113"/>
      <c r="C5" s="114"/>
      <c r="D5" s="115">
        <v>58057</v>
      </c>
      <c r="E5" s="116"/>
      <c r="F5" s="117">
        <v>41433</v>
      </c>
      <c r="G5" s="118"/>
      <c r="H5" s="119"/>
    </row>
    <row r="6" spans="1:8" x14ac:dyDescent="0.15">
      <c r="A6" s="120"/>
      <c r="B6" s="121"/>
      <c r="C6" s="122"/>
      <c r="D6" s="123">
        <v>29017</v>
      </c>
      <c r="E6" s="124"/>
      <c r="F6" s="125">
        <v>22351</v>
      </c>
      <c r="G6" s="126"/>
      <c r="H6" s="127"/>
    </row>
    <row r="7" spans="1:8" x14ac:dyDescent="0.15">
      <c r="A7" s="108" t="s">
        <v>513</v>
      </c>
      <c r="B7" s="113"/>
      <c r="C7" s="114"/>
      <c r="D7" s="115">
        <v>55112</v>
      </c>
      <c r="E7" s="116"/>
      <c r="F7" s="117">
        <v>43493</v>
      </c>
      <c r="G7" s="118"/>
      <c r="H7" s="119"/>
    </row>
    <row r="8" spans="1:8" x14ac:dyDescent="0.15">
      <c r="A8" s="120"/>
      <c r="B8" s="121"/>
      <c r="C8" s="122"/>
      <c r="D8" s="123">
        <v>23168</v>
      </c>
      <c r="E8" s="124"/>
      <c r="F8" s="125">
        <v>23254</v>
      </c>
      <c r="G8" s="126"/>
      <c r="H8" s="127"/>
    </row>
    <row r="9" spans="1:8" x14ac:dyDescent="0.15">
      <c r="A9" s="108" t="s">
        <v>514</v>
      </c>
      <c r="B9" s="113"/>
      <c r="C9" s="114"/>
      <c r="D9" s="115">
        <v>67765</v>
      </c>
      <c r="E9" s="116"/>
      <c r="F9" s="117">
        <v>50840</v>
      </c>
      <c r="G9" s="118"/>
      <c r="H9" s="119"/>
    </row>
    <row r="10" spans="1:8" x14ac:dyDescent="0.15">
      <c r="A10" s="120"/>
      <c r="B10" s="121"/>
      <c r="C10" s="122"/>
      <c r="D10" s="123">
        <v>34173</v>
      </c>
      <c r="E10" s="124"/>
      <c r="F10" s="125">
        <v>25367</v>
      </c>
      <c r="G10" s="126"/>
      <c r="H10" s="127"/>
    </row>
    <row r="11" spans="1:8" x14ac:dyDescent="0.15">
      <c r="A11" s="108" t="s">
        <v>515</v>
      </c>
      <c r="B11" s="113"/>
      <c r="C11" s="114"/>
      <c r="D11" s="115">
        <v>93281</v>
      </c>
      <c r="E11" s="116"/>
      <c r="F11" s="117">
        <v>53605</v>
      </c>
      <c r="G11" s="118"/>
      <c r="H11" s="119"/>
    </row>
    <row r="12" spans="1:8" x14ac:dyDescent="0.15">
      <c r="A12" s="120"/>
      <c r="B12" s="121"/>
      <c r="C12" s="128"/>
      <c r="D12" s="123">
        <v>63513</v>
      </c>
      <c r="E12" s="124"/>
      <c r="F12" s="125">
        <v>28343</v>
      </c>
      <c r="G12" s="126"/>
      <c r="H12" s="127"/>
    </row>
    <row r="13" spans="1:8" x14ac:dyDescent="0.15">
      <c r="A13" s="108"/>
      <c r="B13" s="113"/>
      <c r="C13" s="129"/>
      <c r="D13" s="130">
        <v>68035</v>
      </c>
      <c r="E13" s="131"/>
      <c r="F13" s="132">
        <v>48127</v>
      </c>
      <c r="G13" s="133"/>
      <c r="H13" s="119"/>
    </row>
    <row r="14" spans="1:8" x14ac:dyDescent="0.15">
      <c r="A14" s="120"/>
      <c r="B14" s="121"/>
      <c r="C14" s="122"/>
      <c r="D14" s="123">
        <v>36657</v>
      </c>
      <c r="E14" s="124"/>
      <c r="F14" s="125">
        <v>25675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4.3499999999999996</v>
      </c>
      <c r="C19" s="134">
        <f>ROUND(VALUE(SUBSTITUTE(実質収支比率等に係る経年分析!G$48,"▲","-")),2)</f>
        <v>4.82</v>
      </c>
      <c r="D19" s="134">
        <f>ROUND(VALUE(SUBSTITUTE(実質収支比率等に係る経年分析!H$48,"▲","-")),2)</f>
        <v>3.63</v>
      </c>
      <c r="E19" s="134">
        <f>ROUND(VALUE(SUBSTITUTE(実質収支比率等に係る経年分析!I$48,"▲","-")),2)</f>
        <v>3.11</v>
      </c>
      <c r="F19" s="134">
        <f>ROUND(VALUE(SUBSTITUTE(実質収支比率等に係る経年分析!J$48,"▲","-")),2)</f>
        <v>3.6</v>
      </c>
    </row>
    <row r="20" spans="1:11" x14ac:dyDescent="0.15">
      <c r="A20" s="134" t="s">
        <v>43</v>
      </c>
      <c r="B20" s="134">
        <f>ROUND(VALUE(SUBSTITUTE(実質収支比率等に係る経年分析!F$47,"▲","-")),2)</f>
        <v>9.57</v>
      </c>
      <c r="C20" s="134">
        <f>ROUND(VALUE(SUBSTITUTE(実質収支比率等に係る経年分析!G$47,"▲","-")),2)</f>
        <v>10.71</v>
      </c>
      <c r="D20" s="134">
        <f>ROUND(VALUE(SUBSTITUTE(実質収支比率等に係る経年分析!H$47,"▲","-")),2)</f>
        <v>13.66</v>
      </c>
      <c r="E20" s="134">
        <f>ROUND(VALUE(SUBSTITUTE(実質収支比率等に係る経年分析!I$47,"▲","-")),2)</f>
        <v>16.329999999999998</v>
      </c>
      <c r="F20" s="134">
        <f>ROUND(VALUE(SUBSTITUTE(実質収支比率等に係る経年分析!J$47,"▲","-")),2)</f>
        <v>16.61</v>
      </c>
    </row>
    <row r="21" spans="1:11" x14ac:dyDescent="0.15">
      <c r="A21" s="134" t="s">
        <v>44</v>
      </c>
      <c r="B21" s="134">
        <f>IF(ISNUMBER(VALUE(SUBSTITUTE(実質収支比率等に係る経年分析!F$49,"▲","-"))),ROUND(VALUE(SUBSTITUTE(実質収支比率等に係る経年分析!F$49,"▲","-")),2),NA())</f>
        <v>2.54</v>
      </c>
      <c r="C21" s="134">
        <f>IF(ISNUMBER(VALUE(SUBSTITUTE(実質収支比率等に係る経年分析!G$49,"▲","-"))),ROUND(VALUE(SUBSTITUTE(実質収支比率等に係る経年分析!G$49,"▲","-")),2),NA())</f>
        <v>1.41</v>
      </c>
      <c r="D21" s="134">
        <f>IF(ISNUMBER(VALUE(SUBSTITUTE(実質収支比率等に係る経年分析!H$49,"▲","-"))),ROUND(VALUE(SUBSTITUTE(実質収支比率等に係る経年分析!H$49,"▲","-")),2),NA())</f>
        <v>1.82</v>
      </c>
      <c r="E21" s="134">
        <f>IF(ISNUMBER(VALUE(SUBSTITUTE(実質収支比率等に係る経年分析!I$49,"▲","-"))),ROUND(VALUE(SUBSTITUTE(実質収支比率等に係る経年分析!I$49,"▲","-")),2),NA())</f>
        <v>2.19</v>
      </c>
      <c r="F21" s="134">
        <f>IF(ISNUMBER(VALUE(SUBSTITUTE(実質収支比率等に係る経年分析!J$49,"▲","-"))),ROUND(VALUE(SUBSTITUTE(実質収支比率等に係る経年分析!J$49,"▲","-")),2),NA())</f>
        <v>0.52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1.89</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食肉センター（と畜場）</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国民健康保険</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1.1399999999999999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0.61</v>
      </c>
    </row>
    <row r="33" spans="1:16" x14ac:dyDescent="0.15">
      <c r="A33" s="135" t="str">
        <f>IF(連結実質赤字比率に係る赤字・黒字の構成分析!C$37="",NA(),連結実質赤字比率に係る赤字・黒字の構成分析!C$37)</f>
        <v>介護保険</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1.1100000000000001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x14ac:dyDescent="0.15">
      <c r="A34" s="135" t="str">
        <f>IF(連結実質赤字比率に係る赤字・黒字の構成分析!C$36="",NA(),連結実質赤字比率に係る赤字・黒字の構成分析!C$36)</f>
        <v>下水道事業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0.55000000000000004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4.3499999999999996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4.8099999999999996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v>
      </c>
    </row>
    <row r="36" spans="1:16" x14ac:dyDescent="0.15">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4.0199999999999996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6308</v>
      </c>
      <c r="E42" s="136"/>
      <c r="F42" s="136"/>
      <c r="G42" s="136">
        <f>'実質公債費比率（分子）の構造'!L$52</f>
        <v>6316</v>
      </c>
      <c r="H42" s="136"/>
      <c r="I42" s="136"/>
      <c r="J42" s="136">
        <f>'実質公債費比率（分子）の構造'!M$52</f>
        <v>6229</v>
      </c>
      <c r="K42" s="136"/>
      <c r="L42" s="136"/>
      <c r="M42" s="136">
        <f>'実質公債費比率（分子）の構造'!N$52</f>
        <v>6192</v>
      </c>
      <c r="N42" s="136"/>
      <c r="O42" s="136"/>
      <c r="P42" s="136">
        <f>'実質公債費比率（分子）の構造'!O$52</f>
        <v>6281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56</v>
      </c>
      <c r="C44" s="136"/>
      <c r="D44" s="136"/>
      <c r="E44" s="136">
        <f>'実質公債費比率（分子）の構造'!L$50</f>
        <v>80</v>
      </c>
      <c r="F44" s="136"/>
      <c r="G44" s="136"/>
      <c r="H44" s="136">
        <f>'実質公債費比率（分子）の構造'!M$50</f>
        <v>45</v>
      </c>
      <c r="I44" s="136"/>
      <c r="J44" s="136"/>
      <c r="K44" s="136">
        <f>'実質公債費比率（分子）の構造'!N$50</f>
        <v>44</v>
      </c>
      <c r="L44" s="136"/>
      <c r="M44" s="136"/>
      <c r="N44" s="136">
        <f>'実質公債費比率（分子）の構造'!O$50</f>
        <v>41</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1146</v>
      </c>
      <c r="C46" s="136"/>
      <c r="D46" s="136"/>
      <c r="E46" s="136">
        <f>'実質公債費比率（分子）の構造'!L$48</f>
        <v>1146</v>
      </c>
      <c r="F46" s="136"/>
      <c r="G46" s="136"/>
      <c r="H46" s="136">
        <f>'実質公債費比率（分子）の構造'!M$48</f>
        <v>956</v>
      </c>
      <c r="I46" s="136"/>
      <c r="J46" s="136"/>
      <c r="K46" s="136">
        <f>'実質公債費比率（分子）の構造'!N$48</f>
        <v>1011</v>
      </c>
      <c r="L46" s="136"/>
      <c r="M46" s="136"/>
      <c r="N46" s="136">
        <f>'実質公債費比率（分子）の構造'!O$48</f>
        <v>978</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8094</v>
      </c>
      <c r="C49" s="136"/>
      <c r="D49" s="136"/>
      <c r="E49" s="136">
        <f>'実質公債費比率（分子）の構造'!L$45</f>
        <v>7973</v>
      </c>
      <c r="F49" s="136"/>
      <c r="G49" s="136"/>
      <c r="H49" s="136">
        <f>'実質公債費比率（分子）の構造'!M$45</f>
        <v>7860</v>
      </c>
      <c r="I49" s="136"/>
      <c r="J49" s="136"/>
      <c r="K49" s="136">
        <f>'実質公債費比率（分子）の構造'!N$45</f>
        <v>7839</v>
      </c>
      <c r="L49" s="136"/>
      <c r="M49" s="136"/>
      <c r="N49" s="136">
        <f>'実質公債費比率（分子）の構造'!O$45</f>
        <v>7871</v>
      </c>
      <c r="O49" s="136"/>
      <c r="P49" s="136"/>
    </row>
    <row r="50" spans="1:16" x14ac:dyDescent="0.15">
      <c r="A50" s="136" t="s">
        <v>58</v>
      </c>
      <c r="B50" s="136" t="e">
        <f>NA()</f>
        <v>#N/A</v>
      </c>
      <c r="C50" s="136">
        <f>IF(ISNUMBER('実質公債費比率（分子）の構造'!K$53),'実質公債費比率（分子）の構造'!K$53,NA())</f>
        <v>2988</v>
      </c>
      <c r="D50" s="136" t="e">
        <f>NA()</f>
        <v>#N/A</v>
      </c>
      <c r="E50" s="136" t="e">
        <f>NA()</f>
        <v>#N/A</v>
      </c>
      <c r="F50" s="136">
        <f>IF(ISNUMBER('実質公債費比率（分子）の構造'!L$53),'実質公債費比率（分子）の構造'!L$53,NA())</f>
        <v>2883</v>
      </c>
      <c r="G50" s="136" t="e">
        <f>NA()</f>
        <v>#N/A</v>
      </c>
      <c r="H50" s="136" t="e">
        <f>NA()</f>
        <v>#N/A</v>
      </c>
      <c r="I50" s="136">
        <f>IF(ISNUMBER('実質公債費比率（分子）の構造'!M$53),'実質公債費比率（分子）の構造'!M$53,NA())</f>
        <v>2632</v>
      </c>
      <c r="J50" s="136" t="e">
        <f>NA()</f>
        <v>#N/A</v>
      </c>
      <c r="K50" s="136" t="e">
        <f>NA()</f>
        <v>#N/A</v>
      </c>
      <c r="L50" s="136">
        <f>IF(ISNUMBER('実質公債費比率（分子）の構造'!N$53),'実質公債費比率（分子）の構造'!N$53,NA())</f>
        <v>2702</v>
      </c>
      <c r="M50" s="136" t="e">
        <f>NA()</f>
        <v>#N/A</v>
      </c>
      <c r="N50" s="136" t="e">
        <f>NA()</f>
        <v>#N/A</v>
      </c>
      <c r="O50" s="136">
        <f>IF(ISNUMBER('実質公債費比率（分子）の構造'!O$53),'実質公債費比率（分子）の構造'!O$53,NA())</f>
        <v>2609</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57922</v>
      </c>
      <c r="E56" s="135"/>
      <c r="F56" s="135"/>
      <c r="G56" s="135">
        <f>'将来負担比率（分子）の構造'!J$51</f>
        <v>57676</v>
      </c>
      <c r="H56" s="135"/>
      <c r="I56" s="135"/>
      <c r="J56" s="135">
        <f>'将来負担比率（分子）の構造'!K$51</f>
        <v>57420</v>
      </c>
      <c r="K56" s="135"/>
      <c r="L56" s="135"/>
      <c r="M56" s="135">
        <f>'将来負担比率（分子）の構造'!L$51</f>
        <v>57286</v>
      </c>
      <c r="N56" s="135"/>
      <c r="O56" s="135"/>
      <c r="P56" s="135">
        <f>'将来負担比率（分子）の構造'!M$51</f>
        <v>59467</v>
      </c>
    </row>
    <row r="57" spans="1:16" x14ac:dyDescent="0.15">
      <c r="A57" s="135" t="s">
        <v>35</v>
      </c>
      <c r="B57" s="135"/>
      <c r="C57" s="135"/>
      <c r="D57" s="135">
        <f>'将来負担比率（分子）の構造'!I$50</f>
        <v>3905</v>
      </c>
      <c r="E57" s="135"/>
      <c r="F57" s="135"/>
      <c r="G57" s="135">
        <f>'将来負担比率（分子）の構造'!J$50</f>
        <v>3661</v>
      </c>
      <c r="H57" s="135"/>
      <c r="I57" s="135"/>
      <c r="J57" s="135">
        <f>'将来負担比率（分子）の構造'!K$50</f>
        <v>3318</v>
      </c>
      <c r="K57" s="135"/>
      <c r="L57" s="135"/>
      <c r="M57" s="135">
        <f>'将来負担比率（分子）の構造'!L$50</f>
        <v>2979</v>
      </c>
      <c r="N57" s="135"/>
      <c r="O57" s="135"/>
      <c r="P57" s="135">
        <f>'将来負担比率（分子）の構造'!M$50</f>
        <v>2648</v>
      </c>
    </row>
    <row r="58" spans="1:16" x14ac:dyDescent="0.15">
      <c r="A58" s="135" t="s">
        <v>34</v>
      </c>
      <c r="B58" s="135"/>
      <c r="C58" s="135"/>
      <c r="D58" s="135">
        <f>'将来負担比率（分子）の構造'!I$49</f>
        <v>11616</v>
      </c>
      <c r="E58" s="135"/>
      <c r="F58" s="135"/>
      <c r="G58" s="135">
        <f>'将来負担比率（分子）の構造'!J$49</f>
        <v>13377</v>
      </c>
      <c r="H58" s="135"/>
      <c r="I58" s="135"/>
      <c r="J58" s="135">
        <f>'将来負担比率（分子）の構造'!K$49</f>
        <v>14086</v>
      </c>
      <c r="K58" s="135"/>
      <c r="L58" s="135"/>
      <c r="M58" s="135">
        <f>'将来負担比率（分子）の構造'!L$49</f>
        <v>16263</v>
      </c>
      <c r="N58" s="135"/>
      <c r="O58" s="135"/>
      <c r="P58" s="135">
        <f>'将来負担比率（分子）の構造'!M$49</f>
        <v>15420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12144</v>
      </c>
      <c r="C62" s="135"/>
      <c r="D62" s="135"/>
      <c r="E62" s="135">
        <f>'将来負担比率（分子）の構造'!J$45</f>
        <v>11714</v>
      </c>
      <c r="F62" s="135"/>
      <c r="G62" s="135"/>
      <c r="H62" s="135">
        <f>'将来負担比率（分子）の構造'!K$45</f>
        <v>11239</v>
      </c>
      <c r="I62" s="135"/>
      <c r="J62" s="135"/>
      <c r="K62" s="135">
        <f>'将来負担比率（分子）の構造'!L$45</f>
        <v>10987</v>
      </c>
      <c r="L62" s="135"/>
      <c r="M62" s="135"/>
      <c r="N62" s="135">
        <f>'将来負担比率（分子）の構造'!M$45</f>
        <v>9604</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20558</v>
      </c>
      <c r="C64" s="135"/>
      <c r="D64" s="135"/>
      <c r="E64" s="135">
        <f>'将来負担比率（分子）の構造'!J$43</f>
        <v>19020</v>
      </c>
      <c r="F64" s="135"/>
      <c r="G64" s="135"/>
      <c r="H64" s="135">
        <f>'将来負担比率（分子）の構造'!K$43</f>
        <v>17136</v>
      </c>
      <c r="I64" s="135"/>
      <c r="J64" s="135"/>
      <c r="K64" s="135">
        <f>'将来負担比率（分子）の構造'!L$43</f>
        <v>16074</v>
      </c>
      <c r="L64" s="135"/>
      <c r="M64" s="135"/>
      <c r="N64" s="135">
        <f>'将来負担比率（分子）の構造'!M$43</f>
        <v>14859</v>
      </c>
      <c r="O64" s="135"/>
      <c r="P64" s="135"/>
    </row>
    <row r="65" spans="1:16" x14ac:dyDescent="0.15">
      <c r="A65" s="135" t="s">
        <v>26</v>
      </c>
      <c r="B65" s="135">
        <f>'将来負担比率（分子）の構造'!I$42</f>
        <v>378</v>
      </c>
      <c r="C65" s="135"/>
      <c r="D65" s="135"/>
      <c r="E65" s="135">
        <f>'将来負担比率（分子）の構造'!J$42</f>
        <v>336</v>
      </c>
      <c r="F65" s="135"/>
      <c r="G65" s="135"/>
      <c r="H65" s="135">
        <f>'将来負担比率（分子）の構造'!K$42</f>
        <v>296</v>
      </c>
      <c r="I65" s="135"/>
      <c r="J65" s="135"/>
      <c r="K65" s="135">
        <f>'将来負担比率（分子）の構造'!L$42</f>
        <v>246</v>
      </c>
      <c r="L65" s="135"/>
      <c r="M65" s="135"/>
      <c r="N65" s="135">
        <f>'将来負担比率（分子）の構造'!M$42</f>
        <v>207</v>
      </c>
      <c r="O65" s="135"/>
      <c r="P65" s="135"/>
    </row>
    <row r="66" spans="1:16" x14ac:dyDescent="0.15">
      <c r="A66" s="135" t="s">
        <v>25</v>
      </c>
      <c r="B66" s="135">
        <f>'将来負担比率（分子）の構造'!I$41</f>
        <v>67344</v>
      </c>
      <c r="C66" s="135"/>
      <c r="D66" s="135"/>
      <c r="E66" s="135">
        <f>'将来負担比率（分子）の構造'!J$41</f>
        <v>66135</v>
      </c>
      <c r="F66" s="135"/>
      <c r="G66" s="135"/>
      <c r="H66" s="135">
        <f>'将来負担比率（分子）の構造'!K$41</f>
        <v>64993</v>
      </c>
      <c r="I66" s="135"/>
      <c r="J66" s="135"/>
      <c r="K66" s="135">
        <f>'将来負担比率（分子）の構造'!L$41</f>
        <v>64135</v>
      </c>
      <c r="L66" s="135"/>
      <c r="M66" s="135"/>
      <c r="N66" s="135">
        <f>'将来負担比率（分子）の構造'!M$41</f>
        <v>66501</v>
      </c>
      <c r="O66" s="135"/>
      <c r="P66" s="135"/>
    </row>
    <row r="67" spans="1:16" x14ac:dyDescent="0.15">
      <c r="A67" s="135" t="s">
        <v>62</v>
      </c>
      <c r="B67" s="135" t="e">
        <f>NA()</f>
        <v>#N/A</v>
      </c>
      <c r="C67" s="135">
        <f>IF(ISNUMBER('将来負担比率（分子）の構造'!I$52), IF('将来負担比率（分子）の構造'!I$52 &lt; 0, 0, '将来負担比率（分子）の構造'!I$52), NA())</f>
        <v>26981</v>
      </c>
      <c r="D67" s="135" t="e">
        <f>NA()</f>
        <v>#N/A</v>
      </c>
      <c r="E67" s="135" t="e">
        <f>NA()</f>
        <v>#N/A</v>
      </c>
      <c r="F67" s="135">
        <f>IF(ISNUMBER('将来負担比率（分子）の構造'!J$52), IF('将来負担比率（分子）の構造'!J$52 &lt; 0, 0, '将来負担比率（分子）の構造'!J$52), NA())</f>
        <v>22491</v>
      </c>
      <c r="G67" s="135" t="e">
        <f>NA()</f>
        <v>#N/A</v>
      </c>
      <c r="H67" s="135" t="e">
        <f>NA()</f>
        <v>#N/A</v>
      </c>
      <c r="I67" s="135">
        <f>IF(ISNUMBER('将来負担比率（分子）の構造'!K$52), IF('将来負担比率（分子）の構造'!K$52 &lt; 0, 0, '将来負担比率（分子）の構造'!K$52), NA())</f>
        <v>18840</v>
      </c>
      <c r="J67" s="135" t="e">
        <f>NA()</f>
        <v>#N/A</v>
      </c>
      <c r="K67" s="135" t="e">
        <f>NA()</f>
        <v>#N/A</v>
      </c>
      <c r="L67" s="135">
        <f>IF(ISNUMBER('将来負担比率（分子）の構造'!L$52), IF('将来負担比率（分子）の構造'!L$52 &lt; 0, 0, '将来負担比率（分子）の構造'!L$52), NA())</f>
        <v>14914</v>
      </c>
      <c r="M67" s="135" t="e">
        <f>NA()</f>
        <v>#N/A</v>
      </c>
      <c r="N67" s="135" t="e">
        <f>NA()</f>
        <v>#N/A</v>
      </c>
      <c r="O67" s="135">
        <f>IF(ISNUMBER('将来負担比率（分子）の構造'!M$52), IF('将来負担比率（分子）の構造'!M$52 &lt; 0, 0, '将来負担比率（分子）の構造'!M$52), NA())</f>
        <v>13636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14016650</v>
      </c>
      <c r="S5" s="583"/>
      <c r="T5" s="583"/>
      <c r="U5" s="583"/>
      <c r="V5" s="583"/>
      <c r="W5" s="583"/>
      <c r="X5" s="583"/>
      <c r="Y5" s="584"/>
      <c r="Z5" s="585">
        <v>22.3</v>
      </c>
      <c r="AA5" s="585"/>
      <c r="AB5" s="585"/>
      <c r="AC5" s="585"/>
      <c r="AD5" s="586">
        <v>14016650</v>
      </c>
      <c r="AE5" s="586"/>
      <c r="AF5" s="586"/>
      <c r="AG5" s="586"/>
      <c r="AH5" s="586"/>
      <c r="AI5" s="586"/>
      <c r="AJ5" s="586"/>
      <c r="AK5" s="586"/>
      <c r="AL5" s="587">
        <v>44.2</v>
      </c>
      <c r="AM5" s="588"/>
      <c r="AN5" s="588"/>
      <c r="AO5" s="589"/>
      <c r="AP5" s="579" t="s">
        <v>207</v>
      </c>
      <c r="AQ5" s="580"/>
      <c r="AR5" s="580"/>
      <c r="AS5" s="580"/>
      <c r="AT5" s="580"/>
      <c r="AU5" s="580"/>
      <c r="AV5" s="580"/>
      <c r="AW5" s="580"/>
      <c r="AX5" s="580"/>
      <c r="AY5" s="580"/>
      <c r="AZ5" s="580"/>
      <c r="BA5" s="580"/>
      <c r="BB5" s="580"/>
      <c r="BC5" s="580"/>
      <c r="BD5" s="580"/>
      <c r="BE5" s="580"/>
      <c r="BF5" s="581"/>
      <c r="BG5" s="593">
        <v>14015188</v>
      </c>
      <c r="BH5" s="594"/>
      <c r="BI5" s="594"/>
      <c r="BJ5" s="594"/>
      <c r="BK5" s="594"/>
      <c r="BL5" s="594"/>
      <c r="BM5" s="594"/>
      <c r="BN5" s="595"/>
      <c r="BO5" s="596">
        <v>100</v>
      </c>
      <c r="BP5" s="596"/>
      <c r="BQ5" s="596"/>
      <c r="BR5" s="596"/>
      <c r="BS5" s="597">
        <v>1063842</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440702</v>
      </c>
      <c r="S6" s="594"/>
      <c r="T6" s="594"/>
      <c r="U6" s="594"/>
      <c r="V6" s="594"/>
      <c r="W6" s="594"/>
      <c r="X6" s="594"/>
      <c r="Y6" s="595"/>
      <c r="Z6" s="596">
        <v>0.7</v>
      </c>
      <c r="AA6" s="596"/>
      <c r="AB6" s="596"/>
      <c r="AC6" s="596"/>
      <c r="AD6" s="597">
        <v>440702</v>
      </c>
      <c r="AE6" s="597"/>
      <c r="AF6" s="597"/>
      <c r="AG6" s="597"/>
      <c r="AH6" s="597"/>
      <c r="AI6" s="597"/>
      <c r="AJ6" s="597"/>
      <c r="AK6" s="597"/>
      <c r="AL6" s="598">
        <v>1.4</v>
      </c>
      <c r="AM6" s="599"/>
      <c r="AN6" s="599"/>
      <c r="AO6" s="600"/>
      <c r="AP6" s="590" t="s">
        <v>212</v>
      </c>
      <c r="AQ6" s="591"/>
      <c r="AR6" s="591"/>
      <c r="AS6" s="591"/>
      <c r="AT6" s="591"/>
      <c r="AU6" s="591"/>
      <c r="AV6" s="591"/>
      <c r="AW6" s="591"/>
      <c r="AX6" s="591"/>
      <c r="AY6" s="591"/>
      <c r="AZ6" s="591"/>
      <c r="BA6" s="591"/>
      <c r="BB6" s="591"/>
      <c r="BC6" s="591"/>
      <c r="BD6" s="591"/>
      <c r="BE6" s="591"/>
      <c r="BF6" s="592"/>
      <c r="BG6" s="593">
        <v>14015188</v>
      </c>
      <c r="BH6" s="594"/>
      <c r="BI6" s="594"/>
      <c r="BJ6" s="594"/>
      <c r="BK6" s="594"/>
      <c r="BL6" s="594"/>
      <c r="BM6" s="594"/>
      <c r="BN6" s="595"/>
      <c r="BO6" s="596">
        <v>100</v>
      </c>
      <c r="BP6" s="596"/>
      <c r="BQ6" s="596"/>
      <c r="BR6" s="596"/>
      <c r="BS6" s="597">
        <v>1063842</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373430</v>
      </c>
      <c r="CS6" s="594"/>
      <c r="CT6" s="594"/>
      <c r="CU6" s="594"/>
      <c r="CV6" s="594"/>
      <c r="CW6" s="594"/>
      <c r="CX6" s="594"/>
      <c r="CY6" s="595"/>
      <c r="CZ6" s="596">
        <v>0.6</v>
      </c>
      <c r="DA6" s="596"/>
      <c r="DB6" s="596"/>
      <c r="DC6" s="596"/>
      <c r="DD6" s="602" t="s">
        <v>214</v>
      </c>
      <c r="DE6" s="594"/>
      <c r="DF6" s="594"/>
      <c r="DG6" s="594"/>
      <c r="DH6" s="594"/>
      <c r="DI6" s="594"/>
      <c r="DJ6" s="594"/>
      <c r="DK6" s="594"/>
      <c r="DL6" s="594"/>
      <c r="DM6" s="594"/>
      <c r="DN6" s="594"/>
      <c r="DO6" s="594"/>
      <c r="DP6" s="595"/>
      <c r="DQ6" s="602">
        <v>373254</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17974</v>
      </c>
      <c r="S7" s="594"/>
      <c r="T7" s="594"/>
      <c r="U7" s="594"/>
      <c r="V7" s="594"/>
      <c r="W7" s="594"/>
      <c r="X7" s="594"/>
      <c r="Y7" s="595"/>
      <c r="Z7" s="596">
        <v>0</v>
      </c>
      <c r="AA7" s="596"/>
      <c r="AB7" s="596"/>
      <c r="AC7" s="596"/>
      <c r="AD7" s="597">
        <v>17974</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5680419</v>
      </c>
      <c r="BH7" s="594"/>
      <c r="BI7" s="594"/>
      <c r="BJ7" s="594"/>
      <c r="BK7" s="594"/>
      <c r="BL7" s="594"/>
      <c r="BM7" s="594"/>
      <c r="BN7" s="595"/>
      <c r="BO7" s="596">
        <v>40.5</v>
      </c>
      <c r="BP7" s="596"/>
      <c r="BQ7" s="596"/>
      <c r="BR7" s="596"/>
      <c r="BS7" s="597">
        <v>199168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10586986</v>
      </c>
      <c r="CS7" s="594"/>
      <c r="CT7" s="594"/>
      <c r="CU7" s="594"/>
      <c r="CV7" s="594"/>
      <c r="CW7" s="594"/>
      <c r="CX7" s="594"/>
      <c r="CY7" s="595"/>
      <c r="CZ7" s="596">
        <v>17.2</v>
      </c>
      <c r="DA7" s="596"/>
      <c r="DB7" s="596"/>
      <c r="DC7" s="596"/>
      <c r="DD7" s="602">
        <v>4688463</v>
      </c>
      <c r="DE7" s="594"/>
      <c r="DF7" s="594"/>
      <c r="DG7" s="594"/>
      <c r="DH7" s="594"/>
      <c r="DI7" s="594"/>
      <c r="DJ7" s="594"/>
      <c r="DK7" s="594"/>
      <c r="DL7" s="594"/>
      <c r="DM7" s="594"/>
      <c r="DN7" s="594"/>
      <c r="DO7" s="594"/>
      <c r="DP7" s="595"/>
      <c r="DQ7" s="602">
        <v>5510738</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62101</v>
      </c>
      <c r="S8" s="594"/>
      <c r="T8" s="594"/>
      <c r="U8" s="594"/>
      <c r="V8" s="594"/>
      <c r="W8" s="594"/>
      <c r="X8" s="594"/>
      <c r="Y8" s="595"/>
      <c r="Z8" s="596">
        <v>0.1</v>
      </c>
      <c r="AA8" s="596"/>
      <c r="AB8" s="596"/>
      <c r="AC8" s="596"/>
      <c r="AD8" s="597">
        <v>62101</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194873</v>
      </c>
      <c r="BH8" s="594"/>
      <c r="BI8" s="594"/>
      <c r="BJ8" s="594"/>
      <c r="BK8" s="594"/>
      <c r="BL8" s="594"/>
      <c r="BM8" s="594"/>
      <c r="BN8" s="595"/>
      <c r="BO8" s="596">
        <v>1.4</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21555698</v>
      </c>
      <c r="CS8" s="594"/>
      <c r="CT8" s="594"/>
      <c r="CU8" s="594"/>
      <c r="CV8" s="594"/>
      <c r="CW8" s="594"/>
      <c r="CX8" s="594"/>
      <c r="CY8" s="595"/>
      <c r="CZ8" s="596">
        <v>35.1</v>
      </c>
      <c r="DA8" s="596"/>
      <c r="DB8" s="596"/>
      <c r="DC8" s="596"/>
      <c r="DD8" s="602">
        <v>362363</v>
      </c>
      <c r="DE8" s="594"/>
      <c r="DF8" s="594"/>
      <c r="DG8" s="594"/>
      <c r="DH8" s="594"/>
      <c r="DI8" s="594"/>
      <c r="DJ8" s="594"/>
      <c r="DK8" s="594"/>
      <c r="DL8" s="594"/>
      <c r="DM8" s="594"/>
      <c r="DN8" s="594"/>
      <c r="DO8" s="594"/>
      <c r="DP8" s="595"/>
      <c r="DQ8" s="602">
        <v>9658092</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35804</v>
      </c>
      <c r="S9" s="594"/>
      <c r="T9" s="594"/>
      <c r="U9" s="594"/>
      <c r="V9" s="594"/>
      <c r="W9" s="594"/>
      <c r="X9" s="594"/>
      <c r="Y9" s="595"/>
      <c r="Z9" s="596">
        <v>0.1</v>
      </c>
      <c r="AA9" s="596"/>
      <c r="AB9" s="596"/>
      <c r="AC9" s="596"/>
      <c r="AD9" s="597">
        <v>35804</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4270215</v>
      </c>
      <c r="BH9" s="594"/>
      <c r="BI9" s="594"/>
      <c r="BJ9" s="594"/>
      <c r="BK9" s="594"/>
      <c r="BL9" s="594"/>
      <c r="BM9" s="594"/>
      <c r="BN9" s="595"/>
      <c r="BO9" s="596">
        <v>30.5</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3453021</v>
      </c>
      <c r="CS9" s="594"/>
      <c r="CT9" s="594"/>
      <c r="CU9" s="594"/>
      <c r="CV9" s="594"/>
      <c r="CW9" s="594"/>
      <c r="CX9" s="594"/>
      <c r="CY9" s="595"/>
      <c r="CZ9" s="596">
        <v>5.6</v>
      </c>
      <c r="DA9" s="596"/>
      <c r="DB9" s="596"/>
      <c r="DC9" s="596"/>
      <c r="DD9" s="602">
        <v>92558</v>
      </c>
      <c r="DE9" s="594"/>
      <c r="DF9" s="594"/>
      <c r="DG9" s="594"/>
      <c r="DH9" s="594"/>
      <c r="DI9" s="594"/>
      <c r="DJ9" s="594"/>
      <c r="DK9" s="594"/>
      <c r="DL9" s="594"/>
      <c r="DM9" s="594"/>
      <c r="DN9" s="594"/>
      <c r="DO9" s="594"/>
      <c r="DP9" s="595"/>
      <c r="DQ9" s="602">
        <v>2707672</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1471108</v>
      </c>
      <c r="S10" s="594"/>
      <c r="T10" s="594"/>
      <c r="U10" s="594"/>
      <c r="V10" s="594"/>
      <c r="W10" s="594"/>
      <c r="X10" s="594"/>
      <c r="Y10" s="595"/>
      <c r="Z10" s="596">
        <v>2.2999999999999998</v>
      </c>
      <c r="AA10" s="596"/>
      <c r="AB10" s="596"/>
      <c r="AC10" s="596"/>
      <c r="AD10" s="597">
        <v>1471108</v>
      </c>
      <c r="AE10" s="597"/>
      <c r="AF10" s="597"/>
      <c r="AG10" s="597"/>
      <c r="AH10" s="597"/>
      <c r="AI10" s="597"/>
      <c r="AJ10" s="597"/>
      <c r="AK10" s="597"/>
      <c r="AL10" s="598">
        <v>4.5999999999999996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357501</v>
      </c>
      <c r="BH10" s="594"/>
      <c r="BI10" s="594"/>
      <c r="BJ10" s="594"/>
      <c r="BK10" s="594"/>
      <c r="BL10" s="594"/>
      <c r="BM10" s="594"/>
      <c r="BN10" s="595"/>
      <c r="BO10" s="596">
        <v>2.6</v>
      </c>
      <c r="BP10" s="596"/>
      <c r="BQ10" s="596"/>
      <c r="BR10" s="596"/>
      <c r="BS10" s="602">
        <v>59443</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64094</v>
      </c>
      <c r="CS10" s="594"/>
      <c r="CT10" s="594"/>
      <c r="CU10" s="594"/>
      <c r="CV10" s="594"/>
      <c r="CW10" s="594"/>
      <c r="CX10" s="594"/>
      <c r="CY10" s="595"/>
      <c r="CZ10" s="596">
        <v>0.1</v>
      </c>
      <c r="DA10" s="596"/>
      <c r="DB10" s="596"/>
      <c r="DC10" s="596"/>
      <c r="DD10" s="602" t="s">
        <v>220</v>
      </c>
      <c r="DE10" s="594"/>
      <c r="DF10" s="594"/>
      <c r="DG10" s="594"/>
      <c r="DH10" s="594"/>
      <c r="DI10" s="594"/>
      <c r="DJ10" s="594"/>
      <c r="DK10" s="594"/>
      <c r="DL10" s="594"/>
      <c r="DM10" s="594"/>
      <c r="DN10" s="594"/>
      <c r="DO10" s="594"/>
      <c r="DP10" s="595"/>
      <c r="DQ10" s="602">
        <v>9550</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15741</v>
      </c>
      <c r="S11" s="594"/>
      <c r="T11" s="594"/>
      <c r="U11" s="594"/>
      <c r="V11" s="594"/>
      <c r="W11" s="594"/>
      <c r="X11" s="594"/>
      <c r="Y11" s="595"/>
      <c r="Z11" s="596">
        <v>0</v>
      </c>
      <c r="AA11" s="596"/>
      <c r="AB11" s="596"/>
      <c r="AC11" s="596"/>
      <c r="AD11" s="597">
        <v>15741</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857830</v>
      </c>
      <c r="BH11" s="594"/>
      <c r="BI11" s="594"/>
      <c r="BJ11" s="594"/>
      <c r="BK11" s="594"/>
      <c r="BL11" s="594"/>
      <c r="BM11" s="594"/>
      <c r="BN11" s="595"/>
      <c r="BO11" s="596">
        <v>6.1</v>
      </c>
      <c r="BP11" s="596"/>
      <c r="BQ11" s="596"/>
      <c r="BR11" s="596"/>
      <c r="BS11" s="602">
        <v>139725</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1642175</v>
      </c>
      <c r="CS11" s="594"/>
      <c r="CT11" s="594"/>
      <c r="CU11" s="594"/>
      <c r="CV11" s="594"/>
      <c r="CW11" s="594"/>
      <c r="CX11" s="594"/>
      <c r="CY11" s="595"/>
      <c r="CZ11" s="596">
        <v>2.7</v>
      </c>
      <c r="DA11" s="596"/>
      <c r="DB11" s="596"/>
      <c r="DC11" s="596"/>
      <c r="DD11" s="602">
        <v>398219</v>
      </c>
      <c r="DE11" s="594"/>
      <c r="DF11" s="594"/>
      <c r="DG11" s="594"/>
      <c r="DH11" s="594"/>
      <c r="DI11" s="594"/>
      <c r="DJ11" s="594"/>
      <c r="DK11" s="594"/>
      <c r="DL11" s="594"/>
      <c r="DM11" s="594"/>
      <c r="DN11" s="594"/>
      <c r="DO11" s="594"/>
      <c r="DP11" s="595"/>
      <c r="DQ11" s="602">
        <v>1109086</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7102963</v>
      </c>
      <c r="BH12" s="594"/>
      <c r="BI12" s="594"/>
      <c r="BJ12" s="594"/>
      <c r="BK12" s="594"/>
      <c r="BL12" s="594"/>
      <c r="BM12" s="594"/>
      <c r="BN12" s="595"/>
      <c r="BO12" s="596">
        <v>50.7</v>
      </c>
      <c r="BP12" s="596"/>
      <c r="BQ12" s="596"/>
      <c r="BR12" s="596"/>
      <c r="BS12" s="602">
        <v>864674</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2034213</v>
      </c>
      <c r="CS12" s="594"/>
      <c r="CT12" s="594"/>
      <c r="CU12" s="594"/>
      <c r="CV12" s="594"/>
      <c r="CW12" s="594"/>
      <c r="CX12" s="594"/>
      <c r="CY12" s="595"/>
      <c r="CZ12" s="596">
        <v>3.3</v>
      </c>
      <c r="DA12" s="596"/>
      <c r="DB12" s="596"/>
      <c r="DC12" s="596"/>
      <c r="DD12" s="602">
        <v>358191</v>
      </c>
      <c r="DE12" s="594"/>
      <c r="DF12" s="594"/>
      <c r="DG12" s="594"/>
      <c r="DH12" s="594"/>
      <c r="DI12" s="594"/>
      <c r="DJ12" s="594"/>
      <c r="DK12" s="594"/>
      <c r="DL12" s="594"/>
      <c r="DM12" s="594"/>
      <c r="DN12" s="594"/>
      <c r="DO12" s="594"/>
      <c r="DP12" s="595"/>
      <c r="DQ12" s="602">
        <v>852522</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31108</v>
      </c>
      <c r="S13" s="594"/>
      <c r="T13" s="594"/>
      <c r="U13" s="594"/>
      <c r="V13" s="594"/>
      <c r="W13" s="594"/>
      <c r="X13" s="594"/>
      <c r="Y13" s="595"/>
      <c r="Z13" s="596">
        <v>0</v>
      </c>
      <c r="AA13" s="596"/>
      <c r="AB13" s="596"/>
      <c r="AC13" s="596"/>
      <c r="AD13" s="597">
        <v>31108</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7014091</v>
      </c>
      <c r="BH13" s="594"/>
      <c r="BI13" s="594"/>
      <c r="BJ13" s="594"/>
      <c r="BK13" s="594"/>
      <c r="BL13" s="594"/>
      <c r="BM13" s="594"/>
      <c r="BN13" s="595"/>
      <c r="BO13" s="596">
        <v>50</v>
      </c>
      <c r="BP13" s="596"/>
      <c r="BQ13" s="596"/>
      <c r="BR13" s="596"/>
      <c r="BS13" s="602">
        <v>864674</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3919004</v>
      </c>
      <c r="CS13" s="594"/>
      <c r="CT13" s="594"/>
      <c r="CU13" s="594"/>
      <c r="CV13" s="594"/>
      <c r="CW13" s="594"/>
      <c r="CX13" s="594"/>
      <c r="CY13" s="595"/>
      <c r="CZ13" s="596">
        <v>6.4</v>
      </c>
      <c r="DA13" s="596"/>
      <c r="DB13" s="596"/>
      <c r="DC13" s="596"/>
      <c r="DD13" s="602">
        <v>1521394</v>
      </c>
      <c r="DE13" s="594"/>
      <c r="DF13" s="594"/>
      <c r="DG13" s="594"/>
      <c r="DH13" s="594"/>
      <c r="DI13" s="594"/>
      <c r="DJ13" s="594"/>
      <c r="DK13" s="594"/>
      <c r="DL13" s="594"/>
      <c r="DM13" s="594"/>
      <c r="DN13" s="594"/>
      <c r="DO13" s="594"/>
      <c r="DP13" s="595"/>
      <c r="DQ13" s="602">
        <v>2763754</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294300</v>
      </c>
      <c r="BH14" s="594"/>
      <c r="BI14" s="594"/>
      <c r="BJ14" s="594"/>
      <c r="BK14" s="594"/>
      <c r="BL14" s="594"/>
      <c r="BM14" s="594"/>
      <c r="BN14" s="595"/>
      <c r="BO14" s="596">
        <v>2.1</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2619784</v>
      </c>
      <c r="CS14" s="594"/>
      <c r="CT14" s="594"/>
      <c r="CU14" s="594"/>
      <c r="CV14" s="594"/>
      <c r="CW14" s="594"/>
      <c r="CX14" s="594"/>
      <c r="CY14" s="595"/>
      <c r="CZ14" s="596">
        <v>4.3</v>
      </c>
      <c r="DA14" s="596"/>
      <c r="DB14" s="596"/>
      <c r="DC14" s="596"/>
      <c r="DD14" s="602">
        <v>1048046</v>
      </c>
      <c r="DE14" s="594"/>
      <c r="DF14" s="594"/>
      <c r="DG14" s="594"/>
      <c r="DH14" s="594"/>
      <c r="DI14" s="594"/>
      <c r="DJ14" s="594"/>
      <c r="DK14" s="594"/>
      <c r="DL14" s="594"/>
      <c r="DM14" s="594"/>
      <c r="DN14" s="594"/>
      <c r="DO14" s="594"/>
      <c r="DP14" s="595"/>
      <c r="DQ14" s="602">
        <v>1587234</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47536</v>
      </c>
      <c r="S15" s="594"/>
      <c r="T15" s="594"/>
      <c r="U15" s="594"/>
      <c r="V15" s="594"/>
      <c r="W15" s="594"/>
      <c r="X15" s="594"/>
      <c r="Y15" s="595"/>
      <c r="Z15" s="596">
        <v>0.1</v>
      </c>
      <c r="AA15" s="596"/>
      <c r="AB15" s="596"/>
      <c r="AC15" s="596"/>
      <c r="AD15" s="597">
        <v>47536</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937506</v>
      </c>
      <c r="BH15" s="594"/>
      <c r="BI15" s="594"/>
      <c r="BJ15" s="594"/>
      <c r="BK15" s="594"/>
      <c r="BL15" s="594"/>
      <c r="BM15" s="594"/>
      <c r="BN15" s="595"/>
      <c r="BO15" s="596">
        <v>6.7</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7067903</v>
      </c>
      <c r="CS15" s="594"/>
      <c r="CT15" s="594"/>
      <c r="CU15" s="594"/>
      <c r="CV15" s="594"/>
      <c r="CW15" s="594"/>
      <c r="CX15" s="594"/>
      <c r="CY15" s="595"/>
      <c r="CZ15" s="596">
        <v>11.5</v>
      </c>
      <c r="DA15" s="596"/>
      <c r="DB15" s="596"/>
      <c r="DC15" s="596"/>
      <c r="DD15" s="602">
        <v>3606465</v>
      </c>
      <c r="DE15" s="594"/>
      <c r="DF15" s="594"/>
      <c r="DG15" s="594"/>
      <c r="DH15" s="594"/>
      <c r="DI15" s="594"/>
      <c r="DJ15" s="594"/>
      <c r="DK15" s="594"/>
      <c r="DL15" s="594"/>
      <c r="DM15" s="594"/>
      <c r="DN15" s="594"/>
      <c r="DO15" s="594"/>
      <c r="DP15" s="595"/>
      <c r="DQ15" s="602">
        <v>3507067</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16476079</v>
      </c>
      <c r="S16" s="594"/>
      <c r="T16" s="594"/>
      <c r="U16" s="594"/>
      <c r="V16" s="594"/>
      <c r="W16" s="594"/>
      <c r="X16" s="594"/>
      <c r="Y16" s="595"/>
      <c r="Z16" s="596">
        <v>26.2</v>
      </c>
      <c r="AA16" s="596"/>
      <c r="AB16" s="596"/>
      <c r="AC16" s="596"/>
      <c r="AD16" s="597">
        <v>15395701</v>
      </c>
      <c r="AE16" s="597"/>
      <c r="AF16" s="597"/>
      <c r="AG16" s="597"/>
      <c r="AH16" s="597"/>
      <c r="AI16" s="597"/>
      <c r="AJ16" s="597"/>
      <c r="AK16" s="597"/>
      <c r="AL16" s="598">
        <v>48.5</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241890</v>
      </c>
      <c r="CS16" s="594"/>
      <c r="CT16" s="594"/>
      <c r="CU16" s="594"/>
      <c r="CV16" s="594"/>
      <c r="CW16" s="594"/>
      <c r="CX16" s="594"/>
      <c r="CY16" s="595"/>
      <c r="CZ16" s="596">
        <v>0.4</v>
      </c>
      <c r="DA16" s="596"/>
      <c r="DB16" s="596"/>
      <c r="DC16" s="596"/>
      <c r="DD16" s="602" t="s">
        <v>220</v>
      </c>
      <c r="DE16" s="594"/>
      <c r="DF16" s="594"/>
      <c r="DG16" s="594"/>
      <c r="DH16" s="594"/>
      <c r="DI16" s="594"/>
      <c r="DJ16" s="594"/>
      <c r="DK16" s="594"/>
      <c r="DL16" s="594"/>
      <c r="DM16" s="594"/>
      <c r="DN16" s="594"/>
      <c r="DO16" s="594"/>
      <c r="DP16" s="595"/>
      <c r="DQ16" s="602">
        <v>100861</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15395701</v>
      </c>
      <c r="S17" s="594"/>
      <c r="T17" s="594"/>
      <c r="U17" s="594"/>
      <c r="V17" s="594"/>
      <c r="W17" s="594"/>
      <c r="X17" s="594"/>
      <c r="Y17" s="595"/>
      <c r="Z17" s="596">
        <v>24.5</v>
      </c>
      <c r="AA17" s="596"/>
      <c r="AB17" s="596"/>
      <c r="AC17" s="596"/>
      <c r="AD17" s="597">
        <v>15395701</v>
      </c>
      <c r="AE17" s="597"/>
      <c r="AF17" s="597"/>
      <c r="AG17" s="597"/>
      <c r="AH17" s="597"/>
      <c r="AI17" s="597"/>
      <c r="AJ17" s="597"/>
      <c r="AK17" s="597"/>
      <c r="AL17" s="598">
        <v>48.5</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7876121</v>
      </c>
      <c r="CS17" s="594"/>
      <c r="CT17" s="594"/>
      <c r="CU17" s="594"/>
      <c r="CV17" s="594"/>
      <c r="CW17" s="594"/>
      <c r="CX17" s="594"/>
      <c r="CY17" s="595"/>
      <c r="CZ17" s="596">
        <v>12.8</v>
      </c>
      <c r="DA17" s="596"/>
      <c r="DB17" s="596"/>
      <c r="DC17" s="596"/>
      <c r="DD17" s="602" t="s">
        <v>220</v>
      </c>
      <c r="DE17" s="594"/>
      <c r="DF17" s="594"/>
      <c r="DG17" s="594"/>
      <c r="DH17" s="594"/>
      <c r="DI17" s="594"/>
      <c r="DJ17" s="594"/>
      <c r="DK17" s="594"/>
      <c r="DL17" s="594"/>
      <c r="DM17" s="594"/>
      <c r="DN17" s="594"/>
      <c r="DO17" s="594"/>
      <c r="DP17" s="595"/>
      <c r="DQ17" s="602">
        <v>7520034</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1080377</v>
      </c>
      <c r="S18" s="594"/>
      <c r="T18" s="594"/>
      <c r="U18" s="594"/>
      <c r="V18" s="594"/>
      <c r="W18" s="594"/>
      <c r="X18" s="594"/>
      <c r="Y18" s="595"/>
      <c r="Z18" s="596">
        <v>1.7</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1462</v>
      </c>
      <c r="BH19" s="594"/>
      <c r="BI19" s="594"/>
      <c r="BJ19" s="594"/>
      <c r="BK19" s="594"/>
      <c r="BL19" s="594"/>
      <c r="BM19" s="594"/>
      <c r="BN19" s="595"/>
      <c r="BO19" s="596">
        <v>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32614803</v>
      </c>
      <c r="S20" s="594"/>
      <c r="T20" s="594"/>
      <c r="U20" s="594"/>
      <c r="V20" s="594"/>
      <c r="W20" s="594"/>
      <c r="X20" s="594"/>
      <c r="Y20" s="595"/>
      <c r="Z20" s="596">
        <v>51.9</v>
      </c>
      <c r="AA20" s="596"/>
      <c r="AB20" s="596"/>
      <c r="AC20" s="596"/>
      <c r="AD20" s="597">
        <v>31534425</v>
      </c>
      <c r="AE20" s="597"/>
      <c r="AF20" s="597"/>
      <c r="AG20" s="597"/>
      <c r="AH20" s="597"/>
      <c r="AI20" s="597"/>
      <c r="AJ20" s="597"/>
      <c r="AK20" s="597"/>
      <c r="AL20" s="598">
        <v>99.4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1462</v>
      </c>
      <c r="BH20" s="594"/>
      <c r="BI20" s="594"/>
      <c r="BJ20" s="594"/>
      <c r="BK20" s="594"/>
      <c r="BL20" s="594"/>
      <c r="BM20" s="594"/>
      <c r="BN20" s="595"/>
      <c r="BO20" s="596">
        <v>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61434319</v>
      </c>
      <c r="CS20" s="594"/>
      <c r="CT20" s="594"/>
      <c r="CU20" s="594"/>
      <c r="CV20" s="594"/>
      <c r="CW20" s="594"/>
      <c r="CX20" s="594"/>
      <c r="CY20" s="595"/>
      <c r="CZ20" s="596">
        <v>100</v>
      </c>
      <c r="DA20" s="596"/>
      <c r="DB20" s="596"/>
      <c r="DC20" s="596"/>
      <c r="DD20" s="602">
        <v>12075699</v>
      </c>
      <c r="DE20" s="594"/>
      <c r="DF20" s="594"/>
      <c r="DG20" s="594"/>
      <c r="DH20" s="594"/>
      <c r="DI20" s="594"/>
      <c r="DJ20" s="594"/>
      <c r="DK20" s="594"/>
      <c r="DL20" s="594"/>
      <c r="DM20" s="594"/>
      <c r="DN20" s="594"/>
      <c r="DO20" s="594"/>
      <c r="DP20" s="595"/>
      <c r="DQ20" s="602">
        <v>35699864</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30035</v>
      </c>
      <c r="S21" s="594"/>
      <c r="T21" s="594"/>
      <c r="U21" s="594"/>
      <c r="V21" s="594"/>
      <c r="W21" s="594"/>
      <c r="X21" s="594"/>
      <c r="Y21" s="595"/>
      <c r="Z21" s="596">
        <v>0</v>
      </c>
      <c r="AA21" s="596"/>
      <c r="AB21" s="596"/>
      <c r="AC21" s="596"/>
      <c r="AD21" s="597">
        <v>30035</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1462</v>
      </c>
      <c r="BH21" s="594"/>
      <c r="BI21" s="594"/>
      <c r="BJ21" s="594"/>
      <c r="BK21" s="594"/>
      <c r="BL21" s="594"/>
      <c r="BM21" s="594"/>
      <c r="BN21" s="595"/>
      <c r="BO21" s="596">
        <v>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700766</v>
      </c>
      <c r="S22" s="594"/>
      <c r="T22" s="594"/>
      <c r="U22" s="594"/>
      <c r="V22" s="594"/>
      <c r="W22" s="594"/>
      <c r="X22" s="594"/>
      <c r="Y22" s="595"/>
      <c r="Z22" s="596">
        <v>1.1000000000000001</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899684</v>
      </c>
      <c r="S23" s="594"/>
      <c r="T23" s="594"/>
      <c r="U23" s="594"/>
      <c r="V23" s="594"/>
      <c r="W23" s="594"/>
      <c r="X23" s="594"/>
      <c r="Y23" s="595"/>
      <c r="Z23" s="596">
        <v>1.4</v>
      </c>
      <c r="AA23" s="596"/>
      <c r="AB23" s="596"/>
      <c r="AC23" s="596"/>
      <c r="AD23" s="597">
        <v>52604</v>
      </c>
      <c r="AE23" s="597"/>
      <c r="AF23" s="597"/>
      <c r="AG23" s="597"/>
      <c r="AH23" s="597"/>
      <c r="AI23" s="597"/>
      <c r="AJ23" s="597"/>
      <c r="AK23" s="597"/>
      <c r="AL23" s="598">
        <v>0.2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384488</v>
      </c>
      <c r="S24" s="594"/>
      <c r="T24" s="594"/>
      <c r="U24" s="594"/>
      <c r="V24" s="594"/>
      <c r="W24" s="594"/>
      <c r="X24" s="594"/>
      <c r="Y24" s="595"/>
      <c r="Z24" s="596">
        <v>0.6</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32211454</v>
      </c>
      <c r="CS24" s="583"/>
      <c r="CT24" s="583"/>
      <c r="CU24" s="583"/>
      <c r="CV24" s="583"/>
      <c r="CW24" s="583"/>
      <c r="CX24" s="583"/>
      <c r="CY24" s="584"/>
      <c r="CZ24" s="620">
        <v>52.4</v>
      </c>
      <c r="DA24" s="621"/>
      <c r="DB24" s="621"/>
      <c r="DC24" s="622"/>
      <c r="DD24" s="619">
        <v>21219711</v>
      </c>
      <c r="DE24" s="583"/>
      <c r="DF24" s="583"/>
      <c r="DG24" s="583"/>
      <c r="DH24" s="583"/>
      <c r="DI24" s="583"/>
      <c r="DJ24" s="583"/>
      <c r="DK24" s="584"/>
      <c r="DL24" s="619">
        <v>20932820</v>
      </c>
      <c r="DM24" s="583"/>
      <c r="DN24" s="583"/>
      <c r="DO24" s="583"/>
      <c r="DP24" s="583"/>
      <c r="DQ24" s="583"/>
      <c r="DR24" s="583"/>
      <c r="DS24" s="583"/>
      <c r="DT24" s="583"/>
      <c r="DU24" s="583"/>
      <c r="DV24" s="584"/>
      <c r="DW24" s="587">
        <v>61.6</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9728809</v>
      </c>
      <c r="S25" s="594"/>
      <c r="T25" s="594"/>
      <c r="U25" s="594"/>
      <c r="V25" s="594"/>
      <c r="W25" s="594"/>
      <c r="X25" s="594"/>
      <c r="Y25" s="595"/>
      <c r="Z25" s="596">
        <v>15.5</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10017661</v>
      </c>
      <c r="CS25" s="625"/>
      <c r="CT25" s="625"/>
      <c r="CU25" s="625"/>
      <c r="CV25" s="625"/>
      <c r="CW25" s="625"/>
      <c r="CX25" s="625"/>
      <c r="CY25" s="626"/>
      <c r="CZ25" s="627">
        <v>16.3</v>
      </c>
      <c r="DA25" s="628"/>
      <c r="DB25" s="628"/>
      <c r="DC25" s="629"/>
      <c r="DD25" s="602">
        <v>9745848</v>
      </c>
      <c r="DE25" s="625"/>
      <c r="DF25" s="625"/>
      <c r="DG25" s="625"/>
      <c r="DH25" s="625"/>
      <c r="DI25" s="625"/>
      <c r="DJ25" s="625"/>
      <c r="DK25" s="626"/>
      <c r="DL25" s="602">
        <v>9464385</v>
      </c>
      <c r="DM25" s="625"/>
      <c r="DN25" s="625"/>
      <c r="DO25" s="625"/>
      <c r="DP25" s="625"/>
      <c r="DQ25" s="625"/>
      <c r="DR25" s="625"/>
      <c r="DS25" s="625"/>
      <c r="DT25" s="625"/>
      <c r="DU25" s="625"/>
      <c r="DV25" s="626"/>
      <c r="DW25" s="598">
        <v>27.8</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6520412</v>
      </c>
      <c r="CS26" s="594"/>
      <c r="CT26" s="594"/>
      <c r="CU26" s="594"/>
      <c r="CV26" s="594"/>
      <c r="CW26" s="594"/>
      <c r="CX26" s="594"/>
      <c r="CY26" s="595"/>
      <c r="CZ26" s="627">
        <v>10.6</v>
      </c>
      <c r="DA26" s="628"/>
      <c r="DB26" s="628"/>
      <c r="DC26" s="629"/>
      <c r="DD26" s="602">
        <v>6305993</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3849956</v>
      </c>
      <c r="S27" s="594"/>
      <c r="T27" s="594"/>
      <c r="U27" s="594"/>
      <c r="V27" s="594"/>
      <c r="W27" s="594"/>
      <c r="X27" s="594"/>
      <c r="Y27" s="595"/>
      <c r="Z27" s="596">
        <v>6.1</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14016650</v>
      </c>
      <c r="BH27" s="594"/>
      <c r="BI27" s="594"/>
      <c r="BJ27" s="594"/>
      <c r="BK27" s="594"/>
      <c r="BL27" s="594"/>
      <c r="BM27" s="594"/>
      <c r="BN27" s="595"/>
      <c r="BO27" s="596">
        <v>100</v>
      </c>
      <c r="BP27" s="596"/>
      <c r="BQ27" s="596"/>
      <c r="BR27" s="596"/>
      <c r="BS27" s="602">
        <v>1063842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14317672</v>
      </c>
      <c r="CS27" s="625"/>
      <c r="CT27" s="625"/>
      <c r="CU27" s="625"/>
      <c r="CV27" s="625"/>
      <c r="CW27" s="625"/>
      <c r="CX27" s="625"/>
      <c r="CY27" s="626"/>
      <c r="CZ27" s="627">
        <v>23.3</v>
      </c>
      <c r="DA27" s="628"/>
      <c r="DB27" s="628"/>
      <c r="DC27" s="629"/>
      <c r="DD27" s="602">
        <v>3953829</v>
      </c>
      <c r="DE27" s="625"/>
      <c r="DF27" s="625"/>
      <c r="DG27" s="625"/>
      <c r="DH27" s="625"/>
      <c r="DI27" s="625"/>
      <c r="DJ27" s="625"/>
      <c r="DK27" s="626"/>
      <c r="DL27" s="602">
        <v>3953689</v>
      </c>
      <c r="DM27" s="625"/>
      <c r="DN27" s="625"/>
      <c r="DO27" s="625"/>
      <c r="DP27" s="625"/>
      <c r="DQ27" s="625"/>
      <c r="DR27" s="625"/>
      <c r="DS27" s="625"/>
      <c r="DT27" s="625"/>
      <c r="DU27" s="625"/>
      <c r="DV27" s="626"/>
      <c r="DW27" s="598">
        <v>11.6</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452303</v>
      </c>
      <c r="S28" s="594"/>
      <c r="T28" s="594"/>
      <c r="U28" s="594"/>
      <c r="V28" s="594"/>
      <c r="W28" s="594"/>
      <c r="X28" s="594"/>
      <c r="Y28" s="595"/>
      <c r="Z28" s="596">
        <v>0.7</v>
      </c>
      <c r="AA28" s="596"/>
      <c r="AB28" s="596"/>
      <c r="AC28" s="596"/>
      <c r="AD28" s="597">
        <v>80362</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7876121</v>
      </c>
      <c r="CS28" s="594"/>
      <c r="CT28" s="594"/>
      <c r="CU28" s="594"/>
      <c r="CV28" s="594"/>
      <c r="CW28" s="594"/>
      <c r="CX28" s="594"/>
      <c r="CY28" s="595"/>
      <c r="CZ28" s="627">
        <v>12.8</v>
      </c>
      <c r="DA28" s="628"/>
      <c r="DB28" s="628"/>
      <c r="DC28" s="629"/>
      <c r="DD28" s="602">
        <v>7520034</v>
      </c>
      <c r="DE28" s="594"/>
      <c r="DF28" s="594"/>
      <c r="DG28" s="594"/>
      <c r="DH28" s="594"/>
      <c r="DI28" s="594"/>
      <c r="DJ28" s="594"/>
      <c r="DK28" s="595"/>
      <c r="DL28" s="602">
        <v>7514746</v>
      </c>
      <c r="DM28" s="594"/>
      <c r="DN28" s="594"/>
      <c r="DO28" s="594"/>
      <c r="DP28" s="594"/>
      <c r="DQ28" s="594"/>
      <c r="DR28" s="594"/>
      <c r="DS28" s="594"/>
      <c r="DT28" s="594"/>
      <c r="DU28" s="594"/>
      <c r="DV28" s="595"/>
      <c r="DW28" s="598">
        <v>22.1</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7480</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7876121</v>
      </c>
      <c r="CS29" s="625"/>
      <c r="CT29" s="625"/>
      <c r="CU29" s="625"/>
      <c r="CV29" s="625"/>
      <c r="CW29" s="625"/>
      <c r="CX29" s="625"/>
      <c r="CY29" s="626"/>
      <c r="CZ29" s="627">
        <v>12.8</v>
      </c>
      <c r="DA29" s="628"/>
      <c r="DB29" s="628"/>
      <c r="DC29" s="629"/>
      <c r="DD29" s="602">
        <v>7520034</v>
      </c>
      <c r="DE29" s="625"/>
      <c r="DF29" s="625"/>
      <c r="DG29" s="625"/>
      <c r="DH29" s="625"/>
      <c r="DI29" s="625"/>
      <c r="DJ29" s="625"/>
      <c r="DK29" s="626"/>
      <c r="DL29" s="602">
        <v>7514746</v>
      </c>
      <c r="DM29" s="625"/>
      <c r="DN29" s="625"/>
      <c r="DO29" s="625"/>
      <c r="DP29" s="625"/>
      <c r="DQ29" s="625"/>
      <c r="DR29" s="625"/>
      <c r="DS29" s="625"/>
      <c r="DT29" s="625"/>
      <c r="DU29" s="625"/>
      <c r="DV29" s="626"/>
      <c r="DW29" s="598">
        <v>22.1</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1808975</v>
      </c>
      <c r="S30" s="594"/>
      <c r="T30" s="594"/>
      <c r="U30" s="594"/>
      <c r="V30" s="594"/>
      <c r="W30" s="594"/>
      <c r="X30" s="594"/>
      <c r="Y30" s="595"/>
      <c r="Z30" s="596">
        <v>2.9</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98.8</v>
      </c>
      <c r="BH30" s="652"/>
      <c r="BI30" s="652"/>
      <c r="BJ30" s="652"/>
      <c r="BK30" s="652"/>
      <c r="BL30" s="652"/>
      <c r="BM30" s="588">
        <v>96.6</v>
      </c>
      <c r="BN30" s="652"/>
      <c r="BO30" s="652"/>
      <c r="BP30" s="652"/>
      <c r="BQ30" s="653"/>
      <c r="BR30" s="651">
        <v>98.7</v>
      </c>
      <c r="BS30" s="652"/>
      <c r="BT30" s="652"/>
      <c r="BU30" s="652"/>
      <c r="BV30" s="652"/>
      <c r="BW30" s="652"/>
      <c r="BX30" s="588">
        <v>96.1</v>
      </c>
      <c r="BY30" s="652"/>
      <c r="BZ30" s="652"/>
      <c r="CA30" s="652"/>
      <c r="CB30" s="653"/>
      <c r="CD30" s="656"/>
      <c r="CE30" s="657"/>
      <c r="CF30" s="607" t="s">
        <v>292</v>
      </c>
      <c r="CG30" s="608"/>
      <c r="CH30" s="608"/>
      <c r="CI30" s="608"/>
      <c r="CJ30" s="608"/>
      <c r="CK30" s="608"/>
      <c r="CL30" s="608"/>
      <c r="CM30" s="608"/>
      <c r="CN30" s="608"/>
      <c r="CO30" s="608"/>
      <c r="CP30" s="608"/>
      <c r="CQ30" s="609"/>
      <c r="CR30" s="593">
        <v>7071938</v>
      </c>
      <c r="CS30" s="594"/>
      <c r="CT30" s="594"/>
      <c r="CU30" s="594"/>
      <c r="CV30" s="594"/>
      <c r="CW30" s="594"/>
      <c r="CX30" s="594"/>
      <c r="CY30" s="595"/>
      <c r="CZ30" s="627">
        <v>11.5</v>
      </c>
      <c r="DA30" s="628"/>
      <c r="DB30" s="628"/>
      <c r="DC30" s="629"/>
      <c r="DD30" s="602">
        <v>6773735</v>
      </c>
      <c r="DE30" s="594"/>
      <c r="DF30" s="594"/>
      <c r="DG30" s="594"/>
      <c r="DH30" s="594"/>
      <c r="DI30" s="594"/>
      <c r="DJ30" s="594"/>
      <c r="DK30" s="595"/>
      <c r="DL30" s="602">
        <v>6768447</v>
      </c>
      <c r="DM30" s="594"/>
      <c r="DN30" s="594"/>
      <c r="DO30" s="594"/>
      <c r="DP30" s="594"/>
      <c r="DQ30" s="594"/>
      <c r="DR30" s="594"/>
      <c r="DS30" s="594"/>
      <c r="DT30" s="594"/>
      <c r="DU30" s="594"/>
      <c r="DV30" s="595"/>
      <c r="DW30" s="598">
        <v>19.899999999999999</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1292047</v>
      </c>
      <c r="S31" s="594"/>
      <c r="T31" s="594"/>
      <c r="U31" s="594"/>
      <c r="V31" s="594"/>
      <c r="W31" s="594"/>
      <c r="X31" s="594"/>
      <c r="Y31" s="595"/>
      <c r="Z31" s="596">
        <v>2.1</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98.8</v>
      </c>
      <c r="BH31" s="625"/>
      <c r="BI31" s="625"/>
      <c r="BJ31" s="625"/>
      <c r="BK31" s="625"/>
      <c r="BL31" s="625"/>
      <c r="BM31" s="599">
        <v>96.6</v>
      </c>
      <c r="BN31" s="649"/>
      <c r="BO31" s="649"/>
      <c r="BP31" s="649"/>
      <c r="BQ31" s="650"/>
      <c r="BR31" s="648">
        <v>98.7</v>
      </c>
      <c r="BS31" s="625"/>
      <c r="BT31" s="625"/>
      <c r="BU31" s="625"/>
      <c r="BV31" s="625"/>
      <c r="BW31" s="625"/>
      <c r="BX31" s="599">
        <v>95.9</v>
      </c>
      <c r="BY31" s="649"/>
      <c r="BZ31" s="649"/>
      <c r="CA31" s="649"/>
      <c r="CB31" s="650"/>
      <c r="CD31" s="656"/>
      <c r="CE31" s="657"/>
      <c r="CF31" s="607" t="s">
        <v>296</v>
      </c>
      <c r="CG31" s="608"/>
      <c r="CH31" s="608"/>
      <c r="CI31" s="608"/>
      <c r="CJ31" s="608"/>
      <c r="CK31" s="608"/>
      <c r="CL31" s="608"/>
      <c r="CM31" s="608"/>
      <c r="CN31" s="608"/>
      <c r="CO31" s="608"/>
      <c r="CP31" s="608"/>
      <c r="CQ31" s="609"/>
      <c r="CR31" s="593">
        <v>804183</v>
      </c>
      <c r="CS31" s="625"/>
      <c r="CT31" s="625"/>
      <c r="CU31" s="625"/>
      <c r="CV31" s="625"/>
      <c r="CW31" s="625"/>
      <c r="CX31" s="625"/>
      <c r="CY31" s="626"/>
      <c r="CZ31" s="627">
        <v>1.3</v>
      </c>
      <c r="DA31" s="628"/>
      <c r="DB31" s="628"/>
      <c r="DC31" s="629"/>
      <c r="DD31" s="602">
        <v>746299</v>
      </c>
      <c r="DE31" s="625"/>
      <c r="DF31" s="625"/>
      <c r="DG31" s="625"/>
      <c r="DH31" s="625"/>
      <c r="DI31" s="625"/>
      <c r="DJ31" s="625"/>
      <c r="DK31" s="626"/>
      <c r="DL31" s="602">
        <v>746299</v>
      </c>
      <c r="DM31" s="625"/>
      <c r="DN31" s="625"/>
      <c r="DO31" s="625"/>
      <c r="DP31" s="625"/>
      <c r="DQ31" s="625"/>
      <c r="DR31" s="625"/>
      <c r="DS31" s="625"/>
      <c r="DT31" s="625"/>
      <c r="DU31" s="625"/>
      <c r="DV31" s="626"/>
      <c r="DW31" s="598">
        <v>2.2000000000000002</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1619248</v>
      </c>
      <c r="S32" s="594"/>
      <c r="T32" s="594"/>
      <c r="U32" s="594"/>
      <c r="V32" s="594"/>
      <c r="W32" s="594"/>
      <c r="X32" s="594"/>
      <c r="Y32" s="595"/>
      <c r="Z32" s="596">
        <v>2.6</v>
      </c>
      <c r="AA32" s="596"/>
      <c r="AB32" s="596"/>
      <c r="AC32" s="596"/>
      <c r="AD32" s="597">
        <v>16283</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98.7</v>
      </c>
      <c r="BH32" s="661"/>
      <c r="BI32" s="661"/>
      <c r="BJ32" s="661"/>
      <c r="BK32" s="661"/>
      <c r="BL32" s="661"/>
      <c r="BM32" s="662">
        <v>96.2</v>
      </c>
      <c r="BN32" s="661"/>
      <c r="BO32" s="661"/>
      <c r="BP32" s="661"/>
      <c r="BQ32" s="663"/>
      <c r="BR32" s="660">
        <v>98.6</v>
      </c>
      <c r="BS32" s="661"/>
      <c r="BT32" s="661"/>
      <c r="BU32" s="661"/>
      <c r="BV32" s="661"/>
      <c r="BW32" s="661"/>
      <c r="BX32" s="662">
        <v>95.8</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9437491</v>
      </c>
      <c r="S33" s="594"/>
      <c r="T33" s="594"/>
      <c r="U33" s="594"/>
      <c r="V33" s="594"/>
      <c r="W33" s="594"/>
      <c r="X33" s="594"/>
      <c r="Y33" s="595"/>
      <c r="Z33" s="596">
        <v>15</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16905276</v>
      </c>
      <c r="CS33" s="625"/>
      <c r="CT33" s="625"/>
      <c r="CU33" s="625"/>
      <c r="CV33" s="625"/>
      <c r="CW33" s="625"/>
      <c r="CX33" s="625"/>
      <c r="CY33" s="626"/>
      <c r="CZ33" s="627">
        <v>27.5</v>
      </c>
      <c r="DA33" s="628"/>
      <c r="DB33" s="628"/>
      <c r="DC33" s="629"/>
      <c r="DD33" s="602">
        <v>12559489</v>
      </c>
      <c r="DE33" s="625"/>
      <c r="DF33" s="625"/>
      <c r="DG33" s="625"/>
      <c r="DH33" s="625"/>
      <c r="DI33" s="625"/>
      <c r="DJ33" s="625"/>
      <c r="DK33" s="626"/>
      <c r="DL33" s="602">
        <v>9877353</v>
      </c>
      <c r="DM33" s="625"/>
      <c r="DN33" s="625"/>
      <c r="DO33" s="625"/>
      <c r="DP33" s="625"/>
      <c r="DQ33" s="625"/>
      <c r="DR33" s="625"/>
      <c r="DS33" s="625"/>
      <c r="DT33" s="625"/>
      <c r="DU33" s="625"/>
      <c r="DV33" s="626"/>
      <c r="DW33" s="598">
        <v>29.1</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5972053</v>
      </c>
      <c r="CS34" s="594"/>
      <c r="CT34" s="594"/>
      <c r="CU34" s="594"/>
      <c r="CV34" s="594"/>
      <c r="CW34" s="594"/>
      <c r="CX34" s="594"/>
      <c r="CY34" s="595"/>
      <c r="CZ34" s="627">
        <v>9.6999999999999993</v>
      </c>
      <c r="DA34" s="628"/>
      <c r="DB34" s="628"/>
      <c r="DC34" s="629"/>
      <c r="DD34" s="602">
        <v>4342266</v>
      </c>
      <c r="DE34" s="594"/>
      <c r="DF34" s="594"/>
      <c r="DG34" s="594"/>
      <c r="DH34" s="594"/>
      <c r="DI34" s="594"/>
      <c r="DJ34" s="594"/>
      <c r="DK34" s="595"/>
      <c r="DL34" s="602">
        <v>4009685</v>
      </c>
      <c r="DM34" s="594"/>
      <c r="DN34" s="594"/>
      <c r="DO34" s="594"/>
      <c r="DP34" s="594"/>
      <c r="DQ34" s="594"/>
      <c r="DR34" s="594"/>
      <c r="DS34" s="594"/>
      <c r="DT34" s="594"/>
      <c r="DU34" s="594"/>
      <c r="DV34" s="595"/>
      <c r="DW34" s="598">
        <v>11.8</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2275191</v>
      </c>
      <c r="S35" s="594"/>
      <c r="T35" s="594"/>
      <c r="U35" s="594"/>
      <c r="V35" s="594"/>
      <c r="W35" s="594"/>
      <c r="X35" s="594"/>
      <c r="Y35" s="595"/>
      <c r="Z35" s="596">
        <v>3.6</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6348374</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199519</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333618</v>
      </c>
      <c r="CS35" s="625"/>
      <c r="CT35" s="625"/>
      <c r="CU35" s="625"/>
      <c r="CV35" s="625"/>
      <c r="CW35" s="625"/>
      <c r="CX35" s="625"/>
      <c r="CY35" s="626"/>
      <c r="CZ35" s="627">
        <v>0.5</v>
      </c>
      <c r="DA35" s="628"/>
      <c r="DB35" s="628"/>
      <c r="DC35" s="629"/>
      <c r="DD35" s="602">
        <v>170564</v>
      </c>
      <c r="DE35" s="625"/>
      <c r="DF35" s="625"/>
      <c r="DG35" s="625"/>
      <c r="DH35" s="625"/>
      <c r="DI35" s="625"/>
      <c r="DJ35" s="625"/>
      <c r="DK35" s="626"/>
      <c r="DL35" s="602">
        <v>143487</v>
      </c>
      <c r="DM35" s="625"/>
      <c r="DN35" s="625"/>
      <c r="DO35" s="625"/>
      <c r="DP35" s="625"/>
      <c r="DQ35" s="625"/>
      <c r="DR35" s="625"/>
      <c r="DS35" s="625"/>
      <c r="DT35" s="625"/>
      <c r="DU35" s="625"/>
      <c r="DV35" s="626"/>
      <c r="DW35" s="598">
        <v>0.4</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62826085</v>
      </c>
      <c r="S36" s="666"/>
      <c r="T36" s="666"/>
      <c r="U36" s="666"/>
      <c r="V36" s="666"/>
      <c r="W36" s="666"/>
      <c r="X36" s="666"/>
      <c r="Y36" s="667"/>
      <c r="Z36" s="668">
        <v>100</v>
      </c>
      <c r="AA36" s="668"/>
      <c r="AB36" s="668"/>
      <c r="AC36" s="668"/>
      <c r="AD36" s="669">
        <v>31713709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1225386</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23519</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3236316</v>
      </c>
      <c r="CS36" s="594"/>
      <c r="CT36" s="594"/>
      <c r="CU36" s="594"/>
      <c r="CV36" s="594"/>
      <c r="CW36" s="594"/>
      <c r="CX36" s="594"/>
      <c r="CY36" s="595"/>
      <c r="CZ36" s="627">
        <v>5.3</v>
      </c>
      <c r="DA36" s="628"/>
      <c r="DB36" s="628"/>
      <c r="DC36" s="629"/>
      <c r="DD36" s="602">
        <v>2668311</v>
      </c>
      <c r="DE36" s="594"/>
      <c r="DF36" s="594"/>
      <c r="DG36" s="594"/>
      <c r="DH36" s="594"/>
      <c r="DI36" s="594"/>
      <c r="DJ36" s="594"/>
      <c r="DK36" s="595"/>
      <c r="DL36" s="602">
        <v>1715257</v>
      </c>
      <c r="DM36" s="594"/>
      <c r="DN36" s="594"/>
      <c r="DO36" s="594"/>
      <c r="DP36" s="594"/>
      <c r="DQ36" s="594"/>
      <c r="DR36" s="594"/>
      <c r="DS36" s="594"/>
      <c r="DT36" s="594"/>
      <c r="DU36" s="594"/>
      <c r="DV36" s="595"/>
      <c r="DW36" s="598">
        <v>5</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104346</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21441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13234</v>
      </c>
      <c r="CS37" s="625"/>
      <c r="CT37" s="625"/>
      <c r="CU37" s="625"/>
      <c r="CV37" s="625"/>
      <c r="CW37" s="625"/>
      <c r="CX37" s="625"/>
      <c r="CY37" s="626"/>
      <c r="CZ37" s="627">
        <v>0</v>
      </c>
      <c r="DA37" s="628"/>
      <c r="DB37" s="628"/>
      <c r="DC37" s="629"/>
      <c r="DD37" s="602">
        <v>13234</v>
      </c>
      <c r="DE37" s="625"/>
      <c r="DF37" s="625"/>
      <c r="DG37" s="625"/>
      <c r="DH37" s="625"/>
      <c r="DI37" s="625"/>
      <c r="DJ37" s="625"/>
      <c r="DK37" s="626"/>
      <c r="DL37" s="602">
        <v>11287</v>
      </c>
      <c r="DM37" s="625"/>
      <c r="DN37" s="625"/>
      <c r="DO37" s="625"/>
      <c r="DP37" s="625"/>
      <c r="DQ37" s="625"/>
      <c r="DR37" s="625"/>
      <c r="DS37" s="625"/>
      <c r="DT37" s="625"/>
      <c r="DU37" s="625"/>
      <c r="DV37" s="626"/>
      <c r="DW37" s="598">
        <v>0</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35623</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5018642</v>
      </c>
      <c r="CS38" s="594"/>
      <c r="CT38" s="594"/>
      <c r="CU38" s="594"/>
      <c r="CV38" s="594"/>
      <c r="CW38" s="594"/>
      <c r="CX38" s="594"/>
      <c r="CY38" s="595"/>
      <c r="CZ38" s="627">
        <v>8.1999999999999993</v>
      </c>
      <c r="DA38" s="628"/>
      <c r="DB38" s="628"/>
      <c r="DC38" s="629"/>
      <c r="DD38" s="602">
        <v>4201725</v>
      </c>
      <c r="DE38" s="594"/>
      <c r="DF38" s="594"/>
      <c r="DG38" s="594"/>
      <c r="DH38" s="594"/>
      <c r="DI38" s="594"/>
      <c r="DJ38" s="594"/>
      <c r="DK38" s="595"/>
      <c r="DL38" s="602">
        <v>3936687</v>
      </c>
      <c r="DM38" s="594"/>
      <c r="DN38" s="594"/>
      <c r="DO38" s="594"/>
      <c r="DP38" s="594"/>
      <c r="DQ38" s="594"/>
      <c r="DR38" s="594"/>
      <c r="DS38" s="594"/>
      <c r="DT38" s="594"/>
      <c r="DU38" s="594"/>
      <c r="DV38" s="595"/>
      <c r="DW38" s="598">
        <v>11.6</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77</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992269</v>
      </c>
      <c r="CS39" s="625"/>
      <c r="CT39" s="625"/>
      <c r="CU39" s="625"/>
      <c r="CV39" s="625"/>
      <c r="CW39" s="625"/>
      <c r="CX39" s="625"/>
      <c r="CY39" s="626"/>
      <c r="CZ39" s="627">
        <v>1.6</v>
      </c>
      <c r="DA39" s="628"/>
      <c r="DB39" s="628"/>
      <c r="DC39" s="629"/>
      <c r="DD39" s="602">
        <v>911665</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1276306</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130</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1352378</v>
      </c>
      <c r="CS40" s="594"/>
      <c r="CT40" s="594"/>
      <c r="CU40" s="594"/>
      <c r="CV40" s="594"/>
      <c r="CW40" s="594"/>
      <c r="CX40" s="594"/>
      <c r="CY40" s="595"/>
      <c r="CZ40" s="627">
        <v>2.2000000000000002</v>
      </c>
      <c r="DA40" s="628"/>
      <c r="DB40" s="628"/>
      <c r="DC40" s="629"/>
      <c r="DD40" s="602">
        <v>264958</v>
      </c>
      <c r="DE40" s="594"/>
      <c r="DF40" s="594"/>
      <c r="DG40" s="594"/>
      <c r="DH40" s="594"/>
      <c r="DI40" s="594"/>
      <c r="DJ40" s="594"/>
      <c r="DK40" s="595"/>
      <c r="DL40" s="602">
        <v>72237</v>
      </c>
      <c r="DM40" s="594"/>
      <c r="DN40" s="594"/>
      <c r="DO40" s="594"/>
      <c r="DP40" s="594"/>
      <c r="DQ40" s="594"/>
      <c r="DR40" s="594"/>
      <c r="DS40" s="594"/>
      <c r="DT40" s="594"/>
      <c r="DU40" s="594"/>
      <c r="DV40" s="595"/>
      <c r="DW40" s="598">
        <v>0.2</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3742336</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300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12317589</v>
      </c>
      <c r="CS42" s="594"/>
      <c r="CT42" s="594"/>
      <c r="CU42" s="594"/>
      <c r="CV42" s="594"/>
      <c r="CW42" s="594"/>
      <c r="CX42" s="594"/>
      <c r="CY42" s="595"/>
      <c r="CZ42" s="627">
        <v>20.100000000000001</v>
      </c>
      <c r="DA42" s="676"/>
      <c r="DB42" s="676"/>
      <c r="DC42" s="677"/>
      <c r="DD42" s="602">
        <v>1920664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197882</v>
      </c>
      <c r="CS43" s="625"/>
      <c r="CT43" s="625"/>
      <c r="CU43" s="625"/>
      <c r="CV43" s="625"/>
      <c r="CW43" s="625"/>
      <c r="CX43" s="625"/>
      <c r="CY43" s="626"/>
      <c r="CZ43" s="627">
        <v>0.3</v>
      </c>
      <c r="DA43" s="628"/>
      <c r="DB43" s="628"/>
      <c r="DC43" s="629"/>
      <c r="DD43" s="602">
        <v>197882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12075699</v>
      </c>
      <c r="CS44" s="594"/>
      <c r="CT44" s="594"/>
      <c r="CU44" s="594"/>
      <c r="CV44" s="594"/>
      <c r="CW44" s="594"/>
      <c r="CX44" s="594"/>
      <c r="CY44" s="595"/>
      <c r="CZ44" s="627">
        <v>19.7</v>
      </c>
      <c r="DA44" s="676"/>
      <c r="DB44" s="676"/>
      <c r="DC44" s="677"/>
      <c r="DD44" s="602">
        <v>1819803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3750987</v>
      </c>
      <c r="CS45" s="625"/>
      <c r="CT45" s="625"/>
      <c r="CU45" s="625"/>
      <c r="CV45" s="625"/>
      <c r="CW45" s="625"/>
      <c r="CX45" s="625"/>
      <c r="CY45" s="626"/>
      <c r="CZ45" s="627">
        <v>6.1</v>
      </c>
      <c r="DA45" s="628"/>
      <c r="DB45" s="628"/>
      <c r="DC45" s="629"/>
      <c r="DD45" s="602">
        <v>286092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8222079</v>
      </c>
      <c r="CS46" s="594"/>
      <c r="CT46" s="594"/>
      <c r="CU46" s="594"/>
      <c r="CV46" s="594"/>
      <c r="CW46" s="594"/>
      <c r="CX46" s="594"/>
      <c r="CY46" s="595"/>
      <c r="CZ46" s="627">
        <v>13.4</v>
      </c>
      <c r="DA46" s="676"/>
      <c r="DB46" s="676"/>
      <c r="DC46" s="677"/>
      <c r="DD46" s="602">
        <v>1521157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241890</v>
      </c>
      <c r="CS47" s="625"/>
      <c r="CT47" s="625"/>
      <c r="CU47" s="625"/>
      <c r="CV47" s="625"/>
      <c r="CW47" s="625"/>
      <c r="CX47" s="625"/>
      <c r="CY47" s="626"/>
      <c r="CZ47" s="627">
        <v>0.4</v>
      </c>
      <c r="DA47" s="628"/>
      <c r="DB47" s="628"/>
      <c r="DC47" s="629"/>
      <c r="DD47" s="602">
        <v>100861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61434319</v>
      </c>
      <c r="CS49" s="661"/>
      <c r="CT49" s="661"/>
      <c r="CU49" s="661"/>
      <c r="CV49" s="661"/>
      <c r="CW49" s="661"/>
      <c r="CX49" s="661"/>
      <c r="CY49" s="688"/>
      <c r="CZ49" s="689">
        <v>100</v>
      </c>
      <c r="DA49" s="690"/>
      <c r="DB49" s="690"/>
      <c r="DC49" s="691"/>
      <c r="DD49" s="692">
        <v>35699864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63071</v>
      </c>
      <c r="R7" s="723"/>
      <c r="S7" s="723"/>
      <c r="T7" s="723"/>
      <c r="U7" s="723"/>
      <c r="V7" s="723">
        <v>61680</v>
      </c>
      <c r="W7" s="723"/>
      <c r="X7" s="723"/>
      <c r="Y7" s="723"/>
      <c r="Z7" s="723"/>
      <c r="AA7" s="723">
        <v>1392</v>
      </c>
      <c r="AB7" s="723"/>
      <c r="AC7" s="723"/>
      <c r="AD7" s="723"/>
      <c r="AE7" s="724"/>
      <c r="AF7" s="725">
        <v>1169</v>
      </c>
      <c r="AG7" s="726"/>
      <c r="AH7" s="726"/>
      <c r="AI7" s="726"/>
      <c r="AJ7" s="727"/>
      <c r="AK7" s="762" t="s">
        <v>480</v>
      </c>
      <c r="AL7" s="763"/>
      <c r="AM7" s="763"/>
      <c r="AN7" s="763"/>
      <c r="AO7" s="763"/>
      <c r="AP7" s="763">
        <v>66501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-14</v>
      </c>
      <c r="CI7" s="760"/>
      <c r="CJ7" s="760"/>
      <c r="CK7" s="760"/>
      <c r="CL7" s="761"/>
      <c r="CM7" s="759">
        <v>118</v>
      </c>
      <c r="CN7" s="760"/>
      <c r="CO7" s="760"/>
      <c r="CP7" s="760"/>
      <c r="CQ7" s="761"/>
      <c r="CR7" s="759">
        <v>30</v>
      </c>
      <c r="CS7" s="760"/>
      <c r="CT7" s="760"/>
      <c r="CU7" s="760"/>
      <c r="CV7" s="761"/>
      <c r="CW7" s="759" t="s">
        <v>545</v>
      </c>
      <c r="CX7" s="760"/>
      <c r="CY7" s="760"/>
      <c r="CZ7" s="760"/>
      <c r="DA7" s="761"/>
      <c r="DB7" s="759" t="s">
        <v>545</v>
      </c>
      <c r="DC7" s="760"/>
      <c r="DD7" s="760"/>
      <c r="DE7" s="760"/>
      <c r="DF7" s="761"/>
      <c r="DG7" s="759" t="s">
        <v>480</v>
      </c>
      <c r="DH7" s="760"/>
      <c r="DI7" s="760"/>
      <c r="DJ7" s="760"/>
      <c r="DK7" s="761"/>
      <c r="DL7" s="759" t="s">
        <v>480</v>
      </c>
      <c r="DM7" s="760"/>
      <c r="DN7" s="760"/>
      <c r="DO7" s="760"/>
      <c r="DP7" s="761"/>
      <c r="DQ7" s="759" t="s">
        <v>480</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543</v>
      </c>
      <c r="BT8" s="757"/>
      <c r="BU8" s="757"/>
      <c r="BV8" s="757"/>
      <c r="BW8" s="757"/>
      <c r="BX8" s="757"/>
      <c r="BY8" s="757"/>
      <c r="BZ8" s="757"/>
      <c r="CA8" s="757"/>
      <c r="CB8" s="757"/>
      <c r="CC8" s="757"/>
      <c r="CD8" s="757"/>
      <c r="CE8" s="757"/>
      <c r="CF8" s="757"/>
      <c r="CG8" s="758"/>
      <c r="CH8" s="769">
        <v>-2</v>
      </c>
      <c r="CI8" s="770"/>
      <c r="CJ8" s="770"/>
      <c r="CK8" s="770"/>
      <c r="CL8" s="771"/>
      <c r="CM8" s="769">
        <v>103</v>
      </c>
      <c r="CN8" s="770"/>
      <c r="CO8" s="770"/>
      <c r="CP8" s="770"/>
      <c r="CQ8" s="771"/>
      <c r="CR8" s="769">
        <v>19</v>
      </c>
      <c r="CS8" s="770"/>
      <c r="CT8" s="770"/>
      <c r="CU8" s="770"/>
      <c r="CV8" s="771"/>
      <c r="CW8" s="769" t="s">
        <v>545</v>
      </c>
      <c r="CX8" s="770"/>
      <c r="CY8" s="770"/>
      <c r="CZ8" s="770"/>
      <c r="DA8" s="771"/>
      <c r="DB8" s="769" t="s">
        <v>545</v>
      </c>
      <c r="DC8" s="770"/>
      <c r="DD8" s="770"/>
      <c r="DE8" s="770"/>
      <c r="DF8" s="771"/>
      <c r="DG8" s="769" t="s">
        <v>480</v>
      </c>
      <c r="DH8" s="770"/>
      <c r="DI8" s="770"/>
      <c r="DJ8" s="770"/>
      <c r="DK8" s="771"/>
      <c r="DL8" s="769" t="s">
        <v>480</v>
      </c>
      <c r="DM8" s="770"/>
      <c r="DN8" s="770"/>
      <c r="DO8" s="770"/>
      <c r="DP8" s="771"/>
      <c r="DQ8" s="769" t="s">
        <v>480</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541</v>
      </c>
      <c r="BT9" s="757"/>
      <c r="BU9" s="757"/>
      <c r="BV9" s="757"/>
      <c r="BW9" s="757"/>
      <c r="BX9" s="757"/>
      <c r="BY9" s="757"/>
      <c r="BZ9" s="757"/>
      <c r="CA9" s="757"/>
      <c r="CB9" s="757"/>
      <c r="CC9" s="757"/>
      <c r="CD9" s="757"/>
      <c r="CE9" s="757"/>
      <c r="CF9" s="757"/>
      <c r="CG9" s="758"/>
      <c r="CH9" s="769">
        <v>6</v>
      </c>
      <c r="CI9" s="770"/>
      <c r="CJ9" s="770"/>
      <c r="CK9" s="770"/>
      <c r="CL9" s="771"/>
      <c r="CM9" s="769">
        <v>69</v>
      </c>
      <c r="CN9" s="770"/>
      <c r="CO9" s="770"/>
      <c r="CP9" s="770"/>
      <c r="CQ9" s="771"/>
      <c r="CR9" s="769">
        <v>65</v>
      </c>
      <c r="CS9" s="770"/>
      <c r="CT9" s="770"/>
      <c r="CU9" s="770"/>
      <c r="CV9" s="771"/>
      <c r="CW9" s="769" t="s">
        <v>545</v>
      </c>
      <c r="CX9" s="770"/>
      <c r="CY9" s="770"/>
      <c r="CZ9" s="770"/>
      <c r="DA9" s="771"/>
      <c r="DB9" s="769">
        <v>25</v>
      </c>
      <c r="DC9" s="770"/>
      <c r="DD9" s="770"/>
      <c r="DE9" s="770"/>
      <c r="DF9" s="771"/>
      <c r="DG9" s="769" t="s">
        <v>480</v>
      </c>
      <c r="DH9" s="770"/>
      <c r="DI9" s="770"/>
      <c r="DJ9" s="770"/>
      <c r="DK9" s="771"/>
      <c r="DL9" s="769" t="s">
        <v>480</v>
      </c>
      <c r="DM9" s="770"/>
      <c r="DN9" s="770"/>
      <c r="DO9" s="770"/>
      <c r="DP9" s="771"/>
      <c r="DQ9" s="769" t="s">
        <v>480</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542</v>
      </c>
      <c r="BT10" s="757"/>
      <c r="BU10" s="757"/>
      <c r="BV10" s="757"/>
      <c r="BW10" s="757"/>
      <c r="BX10" s="757"/>
      <c r="BY10" s="757"/>
      <c r="BZ10" s="757"/>
      <c r="CA10" s="757"/>
      <c r="CB10" s="757"/>
      <c r="CC10" s="757"/>
      <c r="CD10" s="757"/>
      <c r="CE10" s="757"/>
      <c r="CF10" s="757"/>
      <c r="CG10" s="758"/>
      <c r="CH10" s="769">
        <v>0</v>
      </c>
      <c r="CI10" s="770"/>
      <c r="CJ10" s="770"/>
      <c r="CK10" s="770"/>
      <c r="CL10" s="771"/>
      <c r="CM10" s="769">
        <v>28</v>
      </c>
      <c r="CN10" s="770"/>
      <c r="CO10" s="770"/>
      <c r="CP10" s="770"/>
      <c r="CQ10" s="771"/>
      <c r="CR10" s="769">
        <v>6</v>
      </c>
      <c r="CS10" s="770"/>
      <c r="CT10" s="770"/>
      <c r="CU10" s="770"/>
      <c r="CV10" s="771"/>
      <c r="CW10" s="769" t="s">
        <v>545</v>
      </c>
      <c r="CX10" s="770"/>
      <c r="CY10" s="770"/>
      <c r="CZ10" s="770"/>
      <c r="DA10" s="771"/>
      <c r="DB10" s="769" t="s">
        <v>545</v>
      </c>
      <c r="DC10" s="770"/>
      <c r="DD10" s="770"/>
      <c r="DE10" s="770"/>
      <c r="DF10" s="771"/>
      <c r="DG10" s="769" t="s">
        <v>480</v>
      </c>
      <c r="DH10" s="770"/>
      <c r="DI10" s="770"/>
      <c r="DJ10" s="770"/>
      <c r="DK10" s="771"/>
      <c r="DL10" s="769" t="s">
        <v>480</v>
      </c>
      <c r="DM10" s="770"/>
      <c r="DN10" s="770"/>
      <c r="DO10" s="770"/>
      <c r="DP10" s="771"/>
      <c r="DQ10" s="769" t="s">
        <v>480</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540</v>
      </c>
      <c r="BT11" s="757"/>
      <c r="BU11" s="757"/>
      <c r="BV11" s="757"/>
      <c r="BW11" s="757"/>
      <c r="BX11" s="757"/>
      <c r="BY11" s="757"/>
      <c r="BZ11" s="757"/>
      <c r="CA11" s="757"/>
      <c r="CB11" s="757"/>
      <c r="CC11" s="757"/>
      <c r="CD11" s="757"/>
      <c r="CE11" s="757"/>
      <c r="CF11" s="757"/>
      <c r="CG11" s="758"/>
      <c r="CH11" s="769">
        <v>-1</v>
      </c>
      <c r="CI11" s="770"/>
      <c r="CJ11" s="770"/>
      <c r="CK11" s="770"/>
      <c r="CL11" s="771"/>
      <c r="CM11" s="769">
        <v>82</v>
      </c>
      <c r="CN11" s="770"/>
      <c r="CO11" s="770"/>
      <c r="CP11" s="770"/>
      <c r="CQ11" s="771"/>
      <c r="CR11" s="769">
        <v>6</v>
      </c>
      <c r="CS11" s="770"/>
      <c r="CT11" s="770"/>
      <c r="CU11" s="770"/>
      <c r="CV11" s="771"/>
      <c r="CW11" s="769" t="s">
        <v>545</v>
      </c>
      <c r="CX11" s="770"/>
      <c r="CY11" s="770"/>
      <c r="CZ11" s="770"/>
      <c r="DA11" s="771"/>
      <c r="DB11" s="769" t="s">
        <v>545</v>
      </c>
      <c r="DC11" s="770"/>
      <c r="DD11" s="770"/>
      <c r="DE11" s="770"/>
      <c r="DF11" s="771"/>
      <c r="DG11" s="769" t="s">
        <v>480</v>
      </c>
      <c r="DH11" s="770"/>
      <c r="DI11" s="770"/>
      <c r="DJ11" s="770"/>
      <c r="DK11" s="771"/>
      <c r="DL11" s="769" t="s">
        <v>480</v>
      </c>
      <c r="DM11" s="770"/>
      <c r="DN11" s="770"/>
      <c r="DO11" s="770"/>
      <c r="DP11" s="771"/>
      <c r="DQ11" s="769" t="s">
        <v>480</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t="s">
        <v>534</v>
      </c>
      <c r="BS12" s="756" t="s">
        <v>533</v>
      </c>
      <c r="BT12" s="757"/>
      <c r="BU12" s="757"/>
      <c r="BV12" s="757"/>
      <c r="BW12" s="757"/>
      <c r="BX12" s="757"/>
      <c r="BY12" s="757"/>
      <c r="BZ12" s="757"/>
      <c r="CA12" s="757"/>
      <c r="CB12" s="757"/>
      <c r="CC12" s="757"/>
      <c r="CD12" s="757"/>
      <c r="CE12" s="757"/>
      <c r="CF12" s="757"/>
      <c r="CG12" s="758"/>
      <c r="CH12" s="769">
        <v>1</v>
      </c>
      <c r="CI12" s="770"/>
      <c r="CJ12" s="770"/>
      <c r="CK12" s="770"/>
      <c r="CL12" s="771"/>
      <c r="CM12" s="769">
        <v>1866</v>
      </c>
      <c r="CN12" s="770"/>
      <c r="CO12" s="770"/>
      <c r="CP12" s="770"/>
      <c r="CQ12" s="771"/>
      <c r="CR12" s="769">
        <v>6</v>
      </c>
      <c r="CS12" s="770"/>
      <c r="CT12" s="770"/>
      <c r="CU12" s="770"/>
      <c r="CV12" s="771"/>
      <c r="CW12" s="769" t="s">
        <v>545</v>
      </c>
      <c r="CX12" s="770"/>
      <c r="CY12" s="770"/>
      <c r="CZ12" s="770"/>
      <c r="DA12" s="771"/>
      <c r="DB12" s="769">
        <v>1524</v>
      </c>
      <c r="DC12" s="770"/>
      <c r="DD12" s="770"/>
      <c r="DE12" s="770"/>
      <c r="DF12" s="771"/>
      <c r="DG12" s="769" t="s">
        <v>480</v>
      </c>
      <c r="DH12" s="770"/>
      <c r="DI12" s="770"/>
      <c r="DJ12" s="770"/>
      <c r="DK12" s="771"/>
      <c r="DL12" s="769" t="s">
        <v>480</v>
      </c>
      <c r="DM12" s="770"/>
      <c r="DN12" s="770"/>
      <c r="DO12" s="770"/>
      <c r="DP12" s="771"/>
      <c r="DQ12" s="769" t="s">
        <v>480</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539</v>
      </c>
      <c r="BT13" s="757"/>
      <c r="BU13" s="757"/>
      <c r="BV13" s="757"/>
      <c r="BW13" s="757"/>
      <c r="BX13" s="757"/>
      <c r="BY13" s="757"/>
      <c r="BZ13" s="757"/>
      <c r="CA13" s="757"/>
      <c r="CB13" s="757"/>
      <c r="CC13" s="757"/>
      <c r="CD13" s="757"/>
      <c r="CE13" s="757"/>
      <c r="CF13" s="757"/>
      <c r="CG13" s="758"/>
      <c r="CH13" s="769">
        <v>-5</v>
      </c>
      <c r="CI13" s="770"/>
      <c r="CJ13" s="770"/>
      <c r="CK13" s="770"/>
      <c r="CL13" s="771"/>
      <c r="CM13" s="769">
        <v>95</v>
      </c>
      <c r="CN13" s="770"/>
      <c r="CO13" s="770"/>
      <c r="CP13" s="770"/>
      <c r="CQ13" s="771"/>
      <c r="CR13" s="769">
        <v>60</v>
      </c>
      <c r="CS13" s="770"/>
      <c r="CT13" s="770"/>
      <c r="CU13" s="770"/>
      <c r="CV13" s="771"/>
      <c r="CW13" s="769" t="s">
        <v>545</v>
      </c>
      <c r="CX13" s="770"/>
      <c r="CY13" s="770"/>
      <c r="CZ13" s="770"/>
      <c r="DA13" s="771"/>
      <c r="DB13" s="769" t="s">
        <v>545</v>
      </c>
      <c r="DC13" s="770"/>
      <c r="DD13" s="770"/>
      <c r="DE13" s="770"/>
      <c r="DF13" s="771"/>
      <c r="DG13" s="769" t="s">
        <v>480</v>
      </c>
      <c r="DH13" s="770"/>
      <c r="DI13" s="770"/>
      <c r="DJ13" s="770"/>
      <c r="DK13" s="771"/>
      <c r="DL13" s="769" t="s">
        <v>480</v>
      </c>
      <c r="DM13" s="770"/>
      <c r="DN13" s="770"/>
      <c r="DO13" s="770"/>
      <c r="DP13" s="771"/>
      <c r="DQ13" s="769" t="s">
        <v>480</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538</v>
      </c>
      <c r="BT14" s="757"/>
      <c r="BU14" s="757"/>
      <c r="BV14" s="757"/>
      <c r="BW14" s="757"/>
      <c r="BX14" s="757"/>
      <c r="BY14" s="757"/>
      <c r="BZ14" s="757"/>
      <c r="CA14" s="757"/>
      <c r="CB14" s="757"/>
      <c r="CC14" s="757"/>
      <c r="CD14" s="757"/>
      <c r="CE14" s="757"/>
      <c r="CF14" s="757"/>
      <c r="CG14" s="758"/>
      <c r="CH14" s="769">
        <v>-4</v>
      </c>
      <c r="CI14" s="770"/>
      <c r="CJ14" s="770"/>
      <c r="CK14" s="770"/>
      <c r="CL14" s="771"/>
      <c r="CM14" s="769">
        <v>161</v>
      </c>
      <c r="CN14" s="770"/>
      <c r="CO14" s="770"/>
      <c r="CP14" s="770"/>
      <c r="CQ14" s="771"/>
      <c r="CR14" s="769">
        <v>100</v>
      </c>
      <c r="CS14" s="770"/>
      <c r="CT14" s="770"/>
      <c r="CU14" s="770"/>
      <c r="CV14" s="771"/>
      <c r="CW14" s="769" t="s">
        <v>545</v>
      </c>
      <c r="CX14" s="770"/>
      <c r="CY14" s="770"/>
      <c r="CZ14" s="770"/>
      <c r="DA14" s="771"/>
      <c r="DB14" s="769" t="s">
        <v>545</v>
      </c>
      <c r="DC14" s="770"/>
      <c r="DD14" s="770"/>
      <c r="DE14" s="770"/>
      <c r="DF14" s="771"/>
      <c r="DG14" s="769" t="s">
        <v>480</v>
      </c>
      <c r="DH14" s="770"/>
      <c r="DI14" s="770"/>
      <c r="DJ14" s="770"/>
      <c r="DK14" s="771"/>
      <c r="DL14" s="769" t="s">
        <v>480</v>
      </c>
      <c r="DM14" s="770"/>
      <c r="DN14" s="770"/>
      <c r="DO14" s="770"/>
      <c r="DP14" s="771"/>
      <c r="DQ14" s="769" t="s">
        <v>480</v>
      </c>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537</v>
      </c>
      <c r="BT15" s="757"/>
      <c r="BU15" s="757"/>
      <c r="BV15" s="757"/>
      <c r="BW15" s="757"/>
      <c r="BX15" s="757"/>
      <c r="BY15" s="757"/>
      <c r="BZ15" s="757"/>
      <c r="CA15" s="757"/>
      <c r="CB15" s="757"/>
      <c r="CC15" s="757"/>
      <c r="CD15" s="757"/>
      <c r="CE15" s="757"/>
      <c r="CF15" s="757"/>
      <c r="CG15" s="758"/>
      <c r="CH15" s="769">
        <v>4</v>
      </c>
      <c r="CI15" s="770"/>
      <c r="CJ15" s="770"/>
      <c r="CK15" s="770"/>
      <c r="CL15" s="771"/>
      <c r="CM15" s="769">
        <v>43</v>
      </c>
      <c r="CN15" s="770"/>
      <c r="CO15" s="770"/>
      <c r="CP15" s="770"/>
      <c r="CQ15" s="771"/>
      <c r="CR15" s="769">
        <v>28</v>
      </c>
      <c r="CS15" s="770"/>
      <c r="CT15" s="770"/>
      <c r="CU15" s="770"/>
      <c r="CV15" s="771"/>
      <c r="CW15" s="769" t="s">
        <v>545</v>
      </c>
      <c r="CX15" s="770"/>
      <c r="CY15" s="770"/>
      <c r="CZ15" s="770"/>
      <c r="DA15" s="771"/>
      <c r="DB15" s="769" t="s">
        <v>545</v>
      </c>
      <c r="DC15" s="770"/>
      <c r="DD15" s="770"/>
      <c r="DE15" s="770"/>
      <c r="DF15" s="771"/>
      <c r="DG15" s="769" t="s">
        <v>480</v>
      </c>
      <c r="DH15" s="770"/>
      <c r="DI15" s="770"/>
      <c r="DJ15" s="770"/>
      <c r="DK15" s="771"/>
      <c r="DL15" s="769" t="s">
        <v>480</v>
      </c>
      <c r="DM15" s="770"/>
      <c r="DN15" s="770"/>
      <c r="DO15" s="770"/>
      <c r="DP15" s="771"/>
      <c r="DQ15" s="769" t="s">
        <v>480</v>
      </c>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536</v>
      </c>
      <c r="BT16" s="757"/>
      <c r="BU16" s="757"/>
      <c r="BV16" s="757"/>
      <c r="BW16" s="757"/>
      <c r="BX16" s="757"/>
      <c r="BY16" s="757"/>
      <c r="BZ16" s="757"/>
      <c r="CA16" s="757"/>
      <c r="CB16" s="757"/>
      <c r="CC16" s="757"/>
      <c r="CD16" s="757"/>
      <c r="CE16" s="757"/>
      <c r="CF16" s="757"/>
      <c r="CG16" s="758"/>
      <c r="CH16" s="769">
        <v>-4</v>
      </c>
      <c r="CI16" s="770"/>
      <c r="CJ16" s="770"/>
      <c r="CK16" s="770"/>
      <c r="CL16" s="771"/>
      <c r="CM16" s="769">
        <v>50</v>
      </c>
      <c r="CN16" s="770"/>
      <c r="CO16" s="770"/>
      <c r="CP16" s="770"/>
      <c r="CQ16" s="771"/>
      <c r="CR16" s="769">
        <v>11</v>
      </c>
      <c r="CS16" s="770"/>
      <c r="CT16" s="770"/>
      <c r="CU16" s="770"/>
      <c r="CV16" s="771"/>
      <c r="CW16" s="769" t="s">
        <v>545</v>
      </c>
      <c r="CX16" s="770"/>
      <c r="CY16" s="770"/>
      <c r="CZ16" s="770"/>
      <c r="DA16" s="771"/>
      <c r="DB16" s="769" t="s">
        <v>545</v>
      </c>
      <c r="DC16" s="770"/>
      <c r="DD16" s="770"/>
      <c r="DE16" s="770"/>
      <c r="DF16" s="771"/>
      <c r="DG16" s="769" t="s">
        <v>480</v>
      </c>
      <c r="DH16" s="770"/>
      <c r="DI16" s="770"/>
      <c r="DJ16" s="770"/>
      <c r="DK16" s="771"/>
      <c r="DL16" s="769" t="s">
        <v>480</v>
      </c>
      <c r="DM16" s="770"/>
      <c r="DN16" s="770"/>
      <c r="DO16" s="770"/>
      <c r="DP16" s="771"/>
      <c r="DQ16" s="769" t="s">
        <v>480</v>
      </c>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535</v>
      </c>
      <c r="BT17" s="757"/>
      <c r="BU17" s="757"/>
      <c r="BV17" s="757"/>
      <c r="BW17" s="757"/>
      <c r="BX17" s="757"/>
      <c r="BY17" s="757"/>
      <c r="BZ17" s="757"/>
      <c r="CA17" s="757"/>
      <c r="CB17" s="757"/>
      <c r="CC17" s="757"/>
      <c r="CD17" s="757"/>
      <c r="CE17" s="757"/>
      <c r="CF17" s="757"/>
      <c r="CG17" s="758"/>
      <c r="CH17" s="769">
        <v>3</v>
      </c>
      <c r="CI17" s="770"/>
      <c r="CJ17" s="770"/>
      <c r="CK17" s="770"/>
      <c r="CL17" s="771"/>
      <c r="CM17" s="769">
        <v>5</v>
      </c>
      <c r="CN17" s="770"/>
      <c r="CO17" s="770"/>
      <c r="CP17" s="770"/>
      <c r="CQ17" s="771"/>
      <c r="CR17" s="769">
        <v>6</v>
      </c>
      <c r="CS17" s="770"/>
      <c r="CT17" s="770"/>
      <c r="CU17" s="770"/>
      <c r="CV17" s="771"/>
      <c r="CW17" s="769" t="s">
        <v>545</v>
      </c>
      <c r="CX17" s="770"/>
      <c r="CY17" s="770"/>
      <c r="CZ17" s="770"/>
      <c r="DA17" s="771"/>
      <c r="DB17" s="769" t="s">
        <v>545</v>
      </c>
      <c r="DC17" s="770"/>
      <c r="DD17" s="770"/>
      <c r="DE17" s="770"/>
      <c r="DF17" s="771"/>
      <c r="DG17" s="769" t="s">
        <v>480</v>
      </c>
      <c r="DH17" s="770"/>
      <c r="DI17" s="770"/>
      <c r="DJ17" s="770"/>
      <c r="DK17" s="771"/>
      <c r="DL17" s="769" t="s">
        <v>480</v>
      </c>
      <c r="DM17" s="770"/>
      <c r="DN17" s="770"/>
      <c r="DO17" s="770"/>
      <c r="DP17" s="771"/>
      <c r="DQ17" s="769" t="s">
        <v>480</v>
      </c>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62835</v>
      </c>
      <c r="R23" s="782"/>
      <c r="S23" s="782"/>
      <c r="T23" s="782"/>
      <c r="U23" s="782"/>
      <c r="V23" s="782">
        <v>61443</v>
      </c>
      <c r="W23" s="782"/>
      <c r="X23" s="782"/>
      <c r="Y23" s="782"/>
      <c r="Z23" s="782"/>
      <c r="AA23" s="782">
        <v>1392</v>
      </c>
      <c r="AB23" s="782"/>
      <c r="AC23" s="782"/>
      <c r="AD23" s="782"/>
      <c r="AE23" s="783"/>
      <c r="AF23" s="784">
        <v>1169</v>
      </c>
      <c r="AG23" s="782"/>
      <c r="AH23" s="782"/>
      <c r="AI23" s="782"/>
      <c r="AJ23" s="785"/>
      <c r="AK23" s="786"/>
      <c r="AL23" s="787"/>
      <c r="AM23" s="787"/>
      <c r="AN23" s="787"/>
      <c r="AO23" s="787"/>
      <c r="AP23" s="782">
        <v>66501</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16525</v>
      </c>
      <c r="R28" s="811"/>
      <c r="S28" s="811"/>
      <c r="T28" s="811"/>
      <c r="U28" s="811"/>
      <c r="V28" s="811">
        <v>16325</v>
      </c>
      <c r="W28" s="811"/>
      <c r="X28" s="811"/>
      <c r="Y28" s="811"/>
      <c r="Z28" s="811"/>
      <c r="AA28" s="811">
        <v>200</v>
      </c>
      <c r="AB28" s="811"/>
      <c r="AC28" s="811"/>
      <c r="AD28" s="811"/>
      <c r="AE28" s="812"/>
      <c r="AF28" s="813">
        <v>200</v>
      </c>
      <c r="AG28" s="811"/>
      <c r="AH28" s="811"/>
      <c r="AI28" s="811"/>
      <c r="AJ28" s="814"/>
      <c r="AK28" s="815">
        <v>1715</v>
      </c>
      <c r="AL28" s="806"/>
      <c r="AM28" s="806"/>
      <c r="AN28" s="806"/>
      <c r="AO28" s="806"/>
      <c r="AP28" s="806" t="s">
        <v>480</v>
      </c>
      <c r="AQ28" s="806"/>
      <c r="AR28" s="806"/>
      <c r="AS28" s="806"/>
      <c r="AT28" s="806"/>
      <c r="AU28" s="806" t="s">
        <v>480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13234</v>
      </c>
      <c r="R29" s="747"/>
      <c r="S29" s="747"/>
      <c r="T29" s="747"/>
      <c r="U29" s="747"/>
      <c r="V29" s="747">
        <v>12990</v>
      </c>
      <c r="W29" s="747"/>
      <c r="X29" s="747"/>
      <c r="Y29" s="747"/>
      <c r="Z29" s="747"/>
      <c r="AA29" s="747">
        <v>244</v>
      </c>
      <c r="AB29" s="747"/>
      <c r="AC29" s="747"/>
      <c r="AD29" s="747"/>
      <c r="AE29" s="748"/>
      <c r="AF29" s="749">
        <v>234</v>
      </c>
      <c r="AG29" s="750"/>
      <c r="AH29" s="750"/>
      <c r="AI29" s="750"/>
      <c r="AJ29" s="751"/>
      <c r="AK29" s="818">
        <v>1964</v>
      </c>
      <c r="AL29" s="819"/>
      <c r="AM29" s="819"/>
      <c r="AN29" s="819"/>
      <c r="AO29" s="819"/>
      <c r="AP29" s="819" t="s">
        <v>480</v>
      </c>
      <c r="AQ29" s="819"/>
      <c r="AR29" s="819"/>
      <c r="AS29" s="819"/>
      <c r="AT29" s="819"/>
      <c r="AU29" s="819" t="s">
        <v>480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1541</v>
      </c>
      <c r="R30" s="747"/>
      <c r="S30" s="747"/>
      <c r="T30" s="747"/>
      <c r="U30" s="747"/>
      <c r="V30" s="747">
        <v>1538</v>
      </c>
      <c r="W30" s="747"/>
      <c r="X30" s="747"/>
      <c r="Y30" s="747"/>
      <c r="Z30" s="747"/>
      <c r="AA30" s="747">
        <v>3</v>
      </c>
      <c r="AB30" s="747"/>
      <c r="AC30" s="747"/>
      <c r="AD30" s="747"/>
      <c r="AE30" s="748"/>
      <c r="AF30" s="749">
        <v>3</v>
      </c>
      <c r="AG30" s="750"/>
      <c r="AH30" s="750"/>
      <c r="AI30" s="750"/>
      <c r="AJ30" s="751"/>
      <c r="AK30" s="818">
        <v>461</v>
      </c>
      <c r="AL30" s="819"/>
      <c r="AM30" s="819"/>
      <c r="AN30" s="819"/>
      <c r="AO30" s="819"/>
      <c r="AP30" s="819" t="s">
        <v>480</v>
      </c>
      <c r="AQ30" s="819"/>
      <c r="AR30" s="819"/>
      <c r="AS30" s="819"/>
      <c r="AT30" s="819"/>
      <c r="AU30" s="819" t="s">
        <v>480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2273</v>
      </c>
      <c r="R31" s="747"/>
      <c r="S31" s="747"/>
      <c r="T31" s="747"/>
      <c r="U31" s="747"/>
      <c r="V31" s="747">
        <v>2447</v>
      </c>
      <c r="W31" s="747"/>
      <c r="X31" s="747"/>
      <c r="Y31" s="747"/>
      <c r="Z31" s="747"/>
      <c r="AA31" s="747">
        <v>-173</v>
      </c>
      <c r="AB31" s="747"/>
      <c r="AC31" s="747"/>
      <c r="AD31" s="747"/>
      <c r="AE31" s="748"/>
      <c r="AF31" s="749">
        <v>1268</v>
      </c>
      <c r="AG31" s="750"/>
      <c r="AH31" s="750"/>
      <c r="AI31" s="750"/>
      <c r="AJ31" s="751"/>
      <c r="AK31" s="818">
        <v>104</v>
      </c>
      <c r="AL31" s="819"/>
      <c r="AM31" s="819"/>
      <c r="AN31" s="819"/>
      <c r="AO31" s="819"/>
      <c r="AP31" s="819">
        <v>9917</v>
      </c>
      <c r="AQ31" s="819"/>
      <c r="AR31" s="819"/>
      <c r="AS31" s="819"/>
      <c r="AT31" s="819"/>
      <c r="AU31" s="819">
        <v>248</v>
      </c>
      <c r="AV31" s="819"/>
      <c r="AW31" s="819"/>
      <c r="AX31" s="819"/>
      <c r="AY31" s="819"/>
      <c r="AZ31" s="820" t="s">
        <v>532</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3634</v>
      </c>
      <c r="R32" s="747"/>
      <c r="S32" s="747"/>
      <c r="T32" s="747"/>
      <c r="U32" s="747"/>
      <c r="V32" s="747">
        <v>3624</v>
      </c>
      <c r="W32" s="747"/>
      <c r="X32" s="747"/>
      <c r="Y32" s="747"/>
      <c r="Z32" s="747"/>
      <c r="AA32" s="747">
        <v>10</v>
      </c>
      <c r="AB32" s="747"/>
      <c r="AC32" s="747"/>
      <c r="AD32" s="747"/>
      <c r="AE32" s="748"/>
      <c r="AF32" s="749">
        <v>246</v>
      </c>
      <c r="AG32" s="750"/>
      <c r="AH32" s="750"/>
      <c r="AI32" s="750"/>
      <c r="AJ32" s="751"/>
      <c r="AK32" s="818">
        <v>1225</v>
      </c>
      <c r="AL32" s="819"/>
      <c r="AM32" s="819"/>
      <c r="AN32" s="819"/>
      <c r="AO32" s="819"/>
      <c r="AP32" s="819">
        <v>30377</v>
      </c>
      <c r="AQ32" s="819"/>
      <c r="AR32" s="819"/>
      <c r="AS32" s="819"/>
      <c r="AT32" s="819"/>
      <c r="AU32" s="819">
        <v>14611</v>
      </c>
      <c r="AV32" s="819"/>
      <c r="AW32" s="819"/>
      <c r="AX32" s="819"/>
      <c r="AY32" s="819"/>
      <c r="AZ32" s="820" t="s">
        <v>532</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0</v>
      </c>
      <c r="R33" s="747"/>
      <c r="S33" s="747"/>
      <c r="T33" s="747"/>
      <c r="U33" s="747"/>
      <c r="V33" s="747">
        <v>0</v>
      </c>
      <c r="W33" s="747"/>
      <c r="X33" s="747"/>
      <c r="Y33" s="747"/>
      <c r="Z33" s="747"/>
      <c r="AA33" s="747" t="s">
        <v>532</v>
      </c>
      <c r="AB33" s="747"/>
      <c r="AC33" s="747"/>
      <c r="AD33" s="747"/>
      <c r="AE33" s="748"/>
      <c r="AF33" s="749" t="s">
        <v>386</v>
      </c>
      <c r="AG33" s="750"/>
      <c r="AH33" s="750"/>
      <c r="AI33" s="750"/>
      <c r="AJ33" s="751"/>
      <c r="AK33" s="818" t="s">
        <v>532</v>
      </c>
      <c r="AL33" s="819"/>
      <c r="AM33" s="819"/>
      <c r="AN33" s="819"/>
      <c r="AO33" s="819"/>
      <c r="AP33" s="819" t="s">
        <v>532</v>
      </c>
      <c r="AQ33" s="819"/>
      <c r="AR33" s="819"/>
      <c r="AS33" s="819"/>
      <c r="AT33" s="819"/>
      <c r="AU33" s="819" t="s">
        <v>532</v>
      </c>
      <c r="AV33" s="819"/>
      <c r="AW33" s="819"/>
      <c r="AX33" s="819"/>
      <c r="AY33" s="819"/>
      <c r="AZ33" s="820" t="s">
        <v>532</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1951</v>
      </c>
      <c r="AG63" s="830"/>
      <c r="AH63" s="830"/>
      <c r="AI63" s="830"/>
      <c r="AJ63" s="831"/>
      <c r="AK63" s="832"/>
      <c r="AL63" s="827"/>
      <c r="AM63" s="827"/>
      <c r="AN63" s="827"/>
      <c r="AO63" s="827"/>
      <c r="AP63" s="830">
        <v>40294</v>
      </c>
      <c r="AQ63" s="830"/>
      <c r="AR63" s="830"/>
      <c r="AS63" s="830"/>
      <c r="AT63" s="830"/>
      <c r="AU63" s="830">
        <v>14859</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549</v>
      </c>
      <c r="C68" s="858"/>
      <c r="D68" s="858"/>
      <c r="E68" s="858"/>
      <c r="F68" s="858"/>
      <c r="G68" s="858"/>
      <c r="H68" s="858"/>
      <c r="I68" s="858"/>
      <c r="J68" s="858"/>
      <c r="K68" s="858"/>
      <c r="L68" s="858"/>
      <c r="M68" s="858"/>
      <c r="N68" s="858"/>
      <c r="O68" s="858"/>
      <c r="P68" s="859"/>
      <c r="Q68" s="860">
        <v>3</v>
      </c>
      <c r="R68" s="854"/>
      <c r="S68" s="854"/>
      <c r="T68" s="854"/>
      <c r="U68" s="854"/>
      <c r="V68" s="854">
        <v>3</v>
      </c>
      <c r="W68" s="854"/>
      <c r="X68" s="854"/>
      <c r="Y68" s="854"/>
      <c r="Z68" s="854"/>
      <c r="AA68" s="854">
        <v>0</v>
      </c>
      <c r="AB68" s="854"/>
      <c r="AC68" s="854"/>
      <c r="AD68" s="854"/>
      <c r="AE68" s="854"/>
      <c r="AF68" s="854">
        <v>0</v>
      </c>
      <c r="AG68" s="854"/>
      <c r="AH68" s="854"/>
      <c r="AI68" s="854"/>
      <c r="AJ68" s="854"/>
      <c r="AK68" s="854" t="s">
        <v>480</v>
      </c>
      <c r="AL68" s="854"/>
      <c r="AM68" s="854"/>
      <c r="AN68" s="854"/>
      <c r="AO68" s="854"/>
      <c r="AP68" s="854" t="s">
        <v>480</v>
      </c>
      <c r="AQ68" s="854"/>
      <c r="AR68" s="854"/>
      <c r="AS68" s="854"/>
      <c r="AT68" s="854"/>
      <c r="AU68" s="854" t="s">
        <v>480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550</v>
      </c>
      <c r="C69" s="862"/>
      <c r="D69" s="862"/>
      <c r="E69" s="862"/>
      <c r="F69" s="862"/>
      <c r="G69" s="862"/>
      <c r="H69" s="862"/>
      <c r="I69" s="862"/>
      <c r="J69" s="862"/>
      <c r="K69" s="862"/>
      <c r="L69" s="862"/>
      <c r="M69" s="862"/>
      <c r="N69" s="862"/>
      <c r="O69" s="862"/>
      <c r="P69" s="863"/>
      <c r="Q69" s="867">
        <v>69</v>
      </c>
      <c r="R69" s="819"/>
      <c r="S69" s="819"/>
      <c r="T69" s="819"/>
      <c r="U69" s="819"/>
      <c r="V69" s="819">
        <v>67</v>
      </c>
      <c r="W69" s="819"/>
      <c r="X69" s="819"/>
      <c r="Y69" s="819"/>
      <c r="Z69" s="819"/>
      <c r="AA69" s="819">
        <v>2</v>
      </c>
      <c r="AB69" s="819"/>
      <c r="AC69" s="819"/>
      <c r="AD69" s="819"/>
      <c r="AE69" s="819"/>
      <c r="AF69" s="819">
        <v>2</v>
      </c>
      <c r="AG69" s="819"/>
      <c r="AH69" s="819"/>
      <c r="AI69" s="819"/>
      <c r="AJ69" s="819"/>
      <c r="AK69" s="819">
        <v>64</v>
      </c>
      <c r="AL69" s="819"/>
      <c r="AM69" s="819"/>
      <c r="AN69" s="819"/>
      <c r="AO69" s="819"/>
      <c r="AP69" s="819" t="s">
        <v>480</v>
      </c>
      <c r="AQ69" s="819"/>
      <c r="AR69" s="819"/>
      <c r="AS69" s="819"/>
      <c r="AT69" s="819"/>
      <c r="AU69" s="819" t="s">
        <v>480</v>
      </c>
      <c r="AV69" s="819"/>
      <c r="AW69" s="819"/>
      <c r="AX69" s="819"/>
      <c r="AY69" s="819"/>
      <c r="AZ69" s="868"/>
      <c r="BA69" s="868"/>
      <c r="BB69" s="868"/>
      <c r="BC69" s="868"/>
      <c r="BD69" s="869"/>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548</v>
      </c>
      <c r="C70" s="862"/>
      <c r="D70" s="862"/>
      <c r="E70" s="862"/>
      <c r="F70" s="862"/>
      <c r="G70" s="862"/>
      <c r="H70" s="862"/>
      <c r="I70" s="862"/>
      <c r="J70" s="862"/>
      <c r="K70" s="862"/>
      <c r="L70" s="862"/>
      <c r="M70" s="862"/>
      <c r="N70" s="862"/>
      <c r="O70" s="862"/>
      <c r="P70" s="863"/>
      <c r="Q70" s="864">
        <v>192</v>
      </c>
      <c r="R70" s="865"/>
      <c r="S70" s="865"/>
      <c r="T70" s="865"/>
      <c r="U70" s="818"/>
      <c r="V70" s="866">
        <v>189</v>
      </c>
      <c r="W70" s="865"/>
      <c r="X70" s="865"/>
      <c r="Y70" s="865"/>
      <c r="Z70" s="818"/>
      <c r="AA70" s="866">
        <v>3</v>
      </c>
      <c r="AB70" s="865"/>
      <c r="AC70" s="865"/>
      <c r="AD70" s="865"/>
      <c r="AE70" s="818"/>
      <c r="AF70" s="866">
        <v>3</v>
      </c>
      <c r="AG70" s="865"/>
      <c r="AH70" s="865"/>
      <c r="AI70" s="865"/>
      <c r="AJ70" s="818"/>
      <c r="AK70" s="866">
        <v>3</v>
      </c>
      <c r="AL70" s="865"/>
      <c r="AM70" s="865"/>
      <c r="AN70" s="865"/>
      <c r="AO70" s="818"/>
      <c r="AP70" s="866" t="s">
        <v>480</v>
      </c>
      <c r="AQ70" s="865"/>
      <c r="AR70" s="865"/>
      <c r="AS70" s="865"/>
      <c r="AT70" s="818"/>
      <c r="AU70" s="866" t="s">
        <v>480</v>
      </c>
      <c r="AV70" s="865"/>
      <c r="AW70" s="865"/>
      <c r="AX70" s="865"/>
      <c r="AY70" s="818"/>
      <c r="AZ70" s="868"/>
      <c r="BA70" s="868"/>
      <c r="BB70" s="868"/>
      <c r="BC70" s="868"/>
      <c r="BD70" s="869"/>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547</v>
      </c>
      <c r="C71" s="862"/>
      <c r="D71" s="862"/>
      <c r="E71" s="862"/>
      <c r="F71" s="862"/>
      <c r="G71" s="862"/>
      <c r="H71" s="862"/>
      <c r="I71" s="862"/>
      <c r="J71" s="862"/>
      <c r="K71" s="862"/>
      <c r="L71" s="862"/>
      <c r="M71" s="862"/>
      <c r="N71" s="862"/>
      <c r="O71" s="862"/>
      <c r="P71" s="863"/>
      <c r="Q71" s="864">
        <v>156563</v>
      </c>
      <c r="R71" s="865"/>
      <c r="S71" s="865"/>
      <c r="T71" s="865"/>
      <c r="U71" s="818"/>
      <c r="V71" s="866">
        <v>149758</v>
      </c>
      <c r="W71" s="865"/>
      <c r="X71" s="865"/>
      <c r="Y71" s="865"/>
      <c r="Z71" s="818"/>
      <c r="AA71" s="866">
        <v>6805</v>
      </c>
      <c r="AB71" s="865"/>
      <c r="AC71" s="865"/>
      <c r="AD71" s="865"/>
      <c r="AE71" s="818"/>
      <c r="AF71" s="866">
        <v>6805</v>
      </c>
      <c r="AG71" s="865"/>
      <c r="AH71" s="865"/>
      <c r="AI71" s="865"/>
      <c r="AJ71" s="818"/>
      <c r="AK71" s="866">
        <v>1369</v>
      </c>
      <c r="AL71" s="865"/>
      <c r="AM71" s="865"/>
      <c r="AN71" s="865"/>
      <c r="AO71" s="818"/>
      <c r="AP71" s="866" t="s">
        <v>480</v>
      </c>
      <c r="AQ71" s="865"/>
      <c r="AR71" s="865"/>
      <c r="AS71" s="865"/>
      <c r="AT71" s="818"/>
      <c r="AU71" s="866" t="s">
        <v>480</v>
      </c>
      <c r="AV71" s="865"/>
      <c r="AW71" s="865"/>
      <c r="AX71" s="865"/>
      <c r="AY71" s="818"/>
      <c r="AZ71" s="868"/>
      <c r="BA71" s="868"/>
      <c r="BB71" s="868"/>
      <c r="BC71" s="868"/>
      <c r="BD71" s="869"/>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551</v>
      </c>
      <c r="C72" s="862"/>
      <c r="D72" s="862"/>
      <c r="E72" s="862"/>
      <c r="F72" s="862"/>
      <c r="G72" s="862"/>
      <c r="H72" s="862"/>
      <c r="I72" s="862"/>
      <c r="J72" s="862"/>
      <c r="K72" s="862"/>
      <c r="L72" s="862"/>
      <c r="M72" s="862"/>
      <c r="N72" s="862"/>
      <c r="O72" s="862"/>
      <c r="P72" s="863"/>
      <c r="Q72" s="864">
        <v>2655</v>
      </c>
      <c r="R72" s="865"/>
      <c r="S72" s="865"/>
      <c r="T72" s="865"/>
      <c r="U72" s="818"/>
      <c r="V72" s="866">
        <v>2321</v>
      </c>
      <c r="W72" s="865"/>
      <c r="X72" s="865"/>
      <c r="Y72" s="865"/>
      <c r="Z72" s="818"/>
      <c r="AA72" s="866">
        <v>334</v>
      </c>
      <c r="AB72" s="865"/>
      <c r="AC72" s="865"/>
      <c r="AD72" s="865"/>
      <c r="AE72" s="818"/>
      <c r="AF72" s="866">
        <v>334</v>
      </c>
      <c r="AG72" s="865"/>
      <c r="AH72" s="865"/>
      <c r="AI72" s="865"/>
      <c r="AJ72" s="818"/>
      <c r="AK72" s="866">
        <v>5</v>
      </c>
      <c r="AL72" s="865"/>
      <c r="AM72" s="865"/>
      <c r="AN72" s="865"/>
      <c r="AO72" s="818"/>
      <c r="AP72" s="866" t="s">
        <v>480</v>
      </c>
      <c r="AQ72" s="865"/>
      <c r="AR72" s="865"/>
      <c r="AS72" s="865"/>
      <c r="AT72" s="818"/>
      <c r="AU72" s="866" t="s">
        <v>480</v>
      </c>
      <c r="AV72" s="865"/>
      <c r="AW72" s="865"/>
      <c r="AX72" s="865"/>
      <c r="AY72" s="818"/>
      <c r="AZ72" s="868"/>
      <c r="BA72" s="868"/>
      <c r="BB72" s="868"/>
      <c r="BC72" s="868"/>
      <c r="BD72" s="869"/>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552</v>
      </c>
      <c r="C73" s="862"/>
      <c r="D73" s="862"/>
      <c r="E73" s="862"/>
      <c r="F73" s="862"/>
      <c r="G73" s="862"/>
      <c r="H73" s="862"/>
      <c r="I73" s="862"/>
      <c r="J73" s="862"/>
      <c r="K73" s="862"/>
      <c r="L73" s="862"/>
      <c r="M73" s="862"/>
      <c r="N73" s="862"/>
      <c r="O73" s="862"/>
      <c r="P73" s="863"/>
      <c r="Q73" s="864">
        <v>28</v>
      </c>
      <c r="R73" s="865"/>
      <c r="S73" s="865"/>
      <c r="T73" s="865"/>
      <c r="U73" s="818"/>
      <c r="V73" s="866">
        <v>24</v>
      </c>
      <c r="W73" s="865"/>
      <c r="X73" s="865"/>
      <c r="Y73" s="865"/>
      <c r="Z73" s="818"/>
      <c r="AA73" s="866">
        <v>4</v>
      </c>
      <c r="AB73" s="865"/>
      <c r="AC73" s="865"/>
      <c r="AD73" s="865"/>
      <c r="AE73" s="818"/>
      <c r="AF73" s="866">
        <v>4</v>
      </c>
      <c r="AG73" s="865"/>
      <c r="AH73" s="865"/>
      <c r="AI73" s="865"/>
      <c r="AJ73" s="818"/>
      <c r="AK73" s="866" t="s">
        <v>480</v>
      </c>
      <c r="AL73" s="865"/>
      <c r="AM73" s="865"/>
      <c r="AN73" s="865"/>
      <c r="AO73" s="818"/>
      <c r="AP73" s="866" t="s">
        <v>480</v>
      </c>
      <c r="AQ73" s="865"/>
      <c r="AR73" s="865"/>
      <c r="AS73" s="865"/>
      <c r="AT73" s="818"/>
      <c r="AU73" s="866" t="s">
        <v>480</v>
      </c>
      <c r="AV73" s="865"/>
      <c r="AW73" s="865"/>
      <c r="AX73" s="865"/>
      <c r="AY73" s="818"/>
      <c r="AZ73" s="868"/>
      <c r="BA73" s="868"/>
      <c r="BB73" s="868"/>
      <c r="BC73" s="868"/>
      <c r="BD73" s="869"/>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546</v>
      </c>
      <c r="C74" s="862"/>
      <c r="D74" s="862"/>
      <c r="E74" s="862"/>
      <c r="F74" s="862"/>
      <c r="G74" s="862"/>
      <c r="H74" s="862"/>
      <c r="I74" s="862"/>
      <c r="J74" s="862"/>
      <c r="K74" s="862"/>
      <c r="L74" s="862"/>
      <c r="M74" s="862"/>
      <c r="N74" s="862"/>
      <c r="O74" s="862"/>
      <c r="P74" s="863"/>
      <c r="Q74" s="864">
        <v>123</v>
      </c>
      <c r="R74" s="865"/>
      <c r="S74" s="865"/>
      <c r="T74" s="865"/>
      <c r="U74" s="818"/>
      <c r="V74" s="866">
        <v>119</v>
      </c>
      <c r="W74" s="865"/>
      <c r="X74" s="865"/>
      <c r="Y74" s="865"/>
      <c r="Z74" s="818"/>
      <c r="AA74" s="866">
        <v>4</v>
      </c>
      <c r="AB74" s="865"/>
      <c r="AC74" s="865"/>
      <c r="AD74" s="865"/>
      <c r="AE74" s="818"/>
      <c r="AF74" s="866">
        <v>4</v>
      </c>
      <c r="AG74" s="865"/>
      <c r="AH74" s="865"/>
      <c r="AI74" s="865"/>
      <c r="AJ74" s="818"/>
      <c r="AK74" s="866">
        <v>69</v>
      </c>
      <c r="AL74" s="865"/>
      <c r="AM74" s="865"/>
      <c r="AN74" s="865"/>
      <c r="AO74" s="818"/>
      <c r="AP74" s="866" t="s">
        <v>480</v>
      </c>
      <c r="AQ74" s="865"/>
      <c r="AR74" s="865"/>
      <c r="AS74" s="865"/>
      <c r="AT74" s="818"/>
      <c r="AU74" s="866" t="s">
        <v>480</v>
      </c>
      <c r="AV74" s="865"/>
      <c r="AW74" s="865"/>
      <c r="AX74" s="865"/>
      <c r="AY74" s="818"/>
      <c r="AZ74" s="868"/>
      <c r="BA74" s="868"/>
      <c r="BB74" s="868"/>
      <c r="BC74" s="868"/>
      <c r="BD74" s="869"/>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4"/>
      <c r="R75" s="865"/>
      <c r="S75" s="865"/>
      <c r="T75" s="865"/>
      <c r="U75" s="818"/>
      <c r="V75" s="866"/>
      <c r="W75" s="865"/>
      <c r="X75" s="865"/>
      <c r="Y75" s="865"/>
      <c r="Z75" s="818"/>
      <c r="AA75" s="866"/>
      <c r="AB75" s="865"/>
      <c r="AC75" s="865"/>
      <c r="AD75" s="865"/>
      <c r="AE75" s="818"/>
      <c r="AF75" s="866"/>
      <c r="AG75" s="865"/>
      <c r="AH75" s="865"/>
      <c r="AI75" s="865"/>
      <c r="AJ75" s="818"/>
      <c r="AK75" s="866"/>
      <c r="AL75" s="865"/>
      <c r="AM75" s="865"/>
      <c r="AN75" s="865"/>
      <c r="AO75" s="818"/>
      <c r="AP75" s="866"/>
      <c r="AQ75" s="865"/>
      <c r="AR75" s="865"/>
      <c r="AS75" s="865"/>
      <c r="AT75" s="818"/>
      <c r="AU75" s="866"/>
      <c r="AV75" s="865"/>
      <c r="AW75" s="865"/>
      <c r="AX75" s="865"/>
      <c r="AY75" s="818"/>
      <c r="AZ75" s="868"/>
      <c r="BA75" s="868"/>
      <c r="BB75" s="868"/>
      <c r="BC75" s="868"/>
      <c r="BD75" s="869"/>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4"/>
      <c r="R76" s="865"/>
      <c r="S76" s="865"/>
      <c r="T76" s="865"/>
      <c r="U76" s="818"/>
      <c r="V76" s="866"/>
      <c r="W76" s="865"/>
      <c r="X76" s="865"/>
      <c r="Y76" s="865"/>
      <c r="Z76" s="818"/>
      <c r="AA76" s="866"/>
      <c r="AB76" s="865"/>
      <c r="AC76" s="865"/>
      <c r="AD76" s="865"/>
      <c r="AE76" s="818"/>
      <c r="AF76" s="866"/>
      <c r="AG76" s="865"/>
      <c r="AH76" s="865"/>
      <c r="AI76" s="865"/>
      <c r="AJ76" s="818"/>
      <c r="AK76" s="866"/>
      <c r="AL76" s="865"/>
      <c r="AM76" s="865"/>
      <c r="AN76" s="865"/>
      <c r="AO76" s="818"/>
      <c r="AP76" s="866"/>
      <c r="AQ76" s="865"/>
      <c r="AR76" s="865"/>
      <c r="AS76" s="865"/>
      <c r="AT76" s="818"/>
      <c r="AU76" s="866"/>
      <c r="AV76" s="865"/>
      <c r="AW76" s="865"/>
      <c r="AX76" s="865"/>
      <c r="AY76" s="818"/>
      <c r="AZ76" s="868"/>
      <c r="BA76" s="868"/>
      <c r="BB76" s="868"/>
      <c r="BC76" s="868"/>
      <c r="BD76" s="869"/>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4"/>
      <c r="R77" s="865"/>
      <c r="S77" s="865"/>
      <c r="T77" s="865"/>
      <c r="U77" s="818"/>
      <c r="V77" s="866"/>
      <c r="W77" s="865"/>
      <c r="X77" s="865"/>
      <c r="Y77" s="865"/>
      <c r="Z77" s="818"/>
      <c r="AA77" s="866"/>
      <c r="AB77" s="865"/>
      <c r="AC77" s="865"/>
      <c r="AD77" s="865"/>
      <c r="AE77" s="818"/>
      <c r="AF77" s="866"/>
      <c r="AG77" s="865"/>
      <c r="AH77" s="865"/>
      <c r="AI77" s="865"/>
      <c r="AJ77" s="818"/>
      <c r="AK77" s="866"/>
      <c r="AL77" s="865"/>
      <c r="AM77" s="865"/>
      <c r="AN77" s="865"/>
      <c r="AO77" s="818"/>
      <c r="AP77" s="866"/>
      <c r="AQ77" s="865"/>
      <c r="AR77" s="865"/>
      <c r="AS77" s="865"/>
      <c r="AT77" s="818"/>
      <c r="AU77" s="866"/>
      <c r="AV77" s="865"/>
      <c r="AW77" s="865"/>
      <c r="AX77" s="865"/>
      <c r="AY77" s="818"/>
      <c r="AZ77" s="868"/>
      <c r="BA77" s="868"/>
      <c r="BB77" s="868"/>
      <c r="BC77" s="868"/>
      <c r="BD77" s="869"/>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7"/>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8"/>
      <c r="BA78" s="868"/>
      <c r="BB78" s="868"/>
      <c r="BC78" s="868"/>
      <c r="BD78" s="869"/>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7"/>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7"/>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7"/>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7"/>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7"/>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7"/>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7152</v>
      </c>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337</v>
      </c>
      <c r="CS102" s="838"/>
      <c r="CT102" s="838"/>
      <c r="CU102" s="838"/>
      <c r="CV102" s="881"/>
      <c r="CW102" s="880"/>
      <c r="CX102" s="838"/>
      <c r="CY102" s="838"/>
      <c r="CZ102" s="838"/>
      <c r="DA102" s="881"/>
      <c r="DB102" s="880">
        <v>1549</v>
      </c>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x14ac:dyDescent="0.15">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7859957</v>
      </c>
      <c r="AB110" s="890"/>
      <c r="AC110" s="890"/>
      <c r="AD110" s="890"/>
      <c r="AE110" s="891"/>
      <c r="AF110" s="892">
        <v>7838639</v>
      </c>
      <c r="AG110" s="890"/>
      <c r="AH110" s="890"/>
      <c r="AI110" s="890"/>
      <c r="AJ110" s="891"/>
      <c r="AK110" s="892">
        <v>7870833</v>
      </c>
      <c r="AL110" s="890"/>
      <c r="AM110" s="890"/>
      <c r="AN110" s="890"/>
      <c r="AO110" s="891"/>
      <c r="AP110" s="893">
        <v>29.7</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64993297</v>
      </c>
      <c r="BR110" s="927"/>
      <c r="BS110" s="927"/>
      <c r="BT110" s="927"/>
      <c r="BU110" s="927"/>
      <c r="BV110" s="927">
        <v>64134976</v>
      </c>
      <c r="BW110" s="927"/>
      <c r="BX110" s="927"/>
      <c r="BY110" s="927"/>
      <c r="BZ110" s="927"/>
      <c r="CA110" s="927">
        <v>66500529</v>
      </c>
      <c r="CB110" s="927"/>
      <c r="CC110" s="927"/>
      <c r="CD110" s="927"/>
      <c r="CE110" s="927"/>
      <c r="CF110" s="941">
        <v>250.8</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295890</v>
      </c>
      <c r="BR111" s="920"/>
      <c r="BS111" s="920"/>
      <c r="BT111" s="920"/>
      <c r="BU111" s="920"/>
      <c r="BV111" s="920">
        <v>246210</v>
      </c>
      <c r="BW111" s="920"/>
      <c r="BX111" s="920"/>
      <c r="BY111" s="920"/>
      <c r="BZ111" s="920"/>
      <c r="CA111" s="920">
        <v>207488</v>
      </c>
      <c r="CB111" s="920"/>
      <c r="CC111" s="920"/>
      <c r="CD111" s="920"/>
      <c r="CE111" s="920"/>
      <c r="CF111" s="914">
        <v>0.8</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17135925</v>
      </c>
      <c r="BR112" s="920"/>
      <c r="BS112" s="920"/>
      <c r="BT112" s="920"/>
      <c r="BU112" s="920"/>
      <c r="BV112" s="920">
        <v>16074252</v>
      </c>
      <c r="BW112" s="920"/>
      <c r="BX112" s="920"/>
      <c r="BY112" s="920"/>
      <c r="BZ112" s="920"/>
      <c r="CA112" s="920">
        <v>14859139</v>
      </c>
      <c r="CB112" s="920"/>
      <c r="CC112" s="920"/>
      <c r="CD112" s="920"/>
      <c r="CE112" s="920"/>
      <c r="CF112" s="914">
        <v>56</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956302</v>
      </c>
      <c r="AB113" s="934"/>
      <c r="AC113" s="934"/>
      <c r="AD113" s="934"/>
      <c r="AE113" s="935"/>
      <c r="AF113" s="936">
        <v>1010612</v>
      </c>
      <c r="AG113" s="934"/>
      <c r="AH113" s="934"/>
      <c r="AI113" s="934"/>
      <c r="AJ113" s="935"/>
      <c r="AK113" s="936">
        <v>977615</v>
      </c>
      <c r="AL113" s="934"/>
      <c r="AM113" s="934"/>
      <c r="AN113" s="934"/>
      <c r="AO113" s="935"/>
      <c r="AP113" s="937">
        <v>3.7</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111</v>
      </c>
      <c r="AB114" s="959"/>
      <c r="AC114" s="959"/>
      <c r="AD114" s="959"/>
      <c r="AE114" s="960"/>
      <c r="AF114" s="961" t="s">
        <v>111</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11238502</v>
      </c>
      <c r="BR114" s="920"/>
      <c r="BS114" s="920"/>
      <c r="BT114" s="920"/>
      <c r="BU114" s="920"/>
      <c r="BV114" s="920">
        <v>10986513</v>
      </c>
      <c r="BW114" s="920"/>
      <c r="BX114" s="920"/>
      <c r="BY114" s="920"/>
      <c r="BZ114" s="920"/>
      <c r="CA114" s="920">
        <v>9604442</v>
      </c>
      <c r="CB114" s="920"/>
      <c r="CC114" s="920"/>
      <c r="CD114" s="920"/>
      <c r="CE114" s="920"/>
      <c r="CF114" s="914">
        <v>36.200000000000003</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44750</v>
      </c>
      <c r="AB115" s="934"/>
      <c r="AC115" s="934"/>
      <c r="AD115" s="934"/>
      <c r="AE115" s="935"/>
      <c r="AF115" s="936">
        <v>44224</v>
      </c>
      <c r="AG115" s="934"/>
      <c r="AH115" s="934"/>
      <c r="AI115" s="934"/>
      <c r="AJ115" s="935"/>
      <c r="AK115" s="936">
        <v>40708</v>
      </c>
      <c r="AL115" s="934"/>
      <c r="AM115" s="934"/>
      <c r="AN115" s="934"/>
      <c r="AO115" s="935"/>
      <c r="AP115" s="937">
        <v>0.2</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156240</v>
      </c>
      <c r="DH116" s="959"/>
      <c r="DI116" s="959"/>
      <c r="DJ116" s="959"/>
      <c r="DK116" s="960"/>
      <c r="DL116" s="961">
        <v>122890</v>
      </c>
      <c r="DM116" s="959"/>
      <c r="DN116" s="959"/>
      <c r="DO116" s="959"/>
      <c r="DP116" s="960"/>
      <c r="DQ116" s="961">
        <v>102135</v>
      </c>
      <c r="DR116" s="959"/>
      <c r="DS116" s="959"/>
      <c r="DT116" s="959"/>
      <c r="DU116" s="960"/>
      <c r="DV116" s="962">
        <v>0.4</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8861009</v>
      </c>
      <c r="AB117" s="966"/>
      <c r="AC117" s="966"/>
      <c r="AD117" s="966"/>
      <c r="AE117" s="967"/>
      <c r="AF117" s="965">
        <v>8893475</v>
      </c>
      <c r="AG117" s="966"/>
      <c r="AH117" s="966"/>
      <c r="AI117" s="966"/>
      <c r="AJ117" s="967"/>
      <c r="AK117" s="965">
        <v>8889156</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93663614</v>
      </c>
      <c r="BR118" s="986"/>
      <c r="BS118" s="986"/>
      <c r="BT118" s="986"/>
      <c r="BU118" s="986"/>
      <c r="BV118" s="986">
        <v>91441951</v>
      </c>
      <c r="BW118" s="986"/>
      <c r="BX118" s="986"/>
      <c r="BY118" s="986"/>
      <c r="BZ118" s="986"/>
      <c r="CA118" s="986">
        <v>91171598</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14085585</v>
      </c>
      <c r="BR119" s="927"/>
      <c r="BS119" s="927"/>
      <c r="BT119" s="927"/>
      <c r="BU119" s="927"/>
      <c r="BV119" s="927">
        <v>16262734</v>
      </c>
      <c r="BW119" s="927"/>
      <c r="BX119" s="927"/>
      <c r="BY119" s="927"/>
      <c r="BZ119" s="927"/>
      <c r="CA119" s="927">
        <v>15420215</v>
      </c>
      <c r="CB119" s="927"/>
      <c r="CC119" s="927"/>
      <c r="CD119" s="927"/>
      <c r="CE119" s="927"/>
      <c r="CF119" s="941">
        <v>58.1</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139650</v>
      </c>
      <c r="DH119" s="998"/>
      <c r="DI119" s="998"/>
      <c r="DJ119" s="998"/>
      <c r="DK119" s="999"/>
      <c r="DL119" s="1000">
        <v>123320</v>
      </c>
      <c r="DM119" s="998"/>
      <c r="DN119" s="998"/>
      <c r="DO119" s="998"/>
      <c r="DP119" s="999"/>
      <c r="DQ119" s="1000">
        <v>105353</v>
      </c>
      <c r="DR119" s="998"/>
      <c r="DS119" s="998"/>
      <c r="DT119" s="998"/>
      <c r="DU119" s="999"/>
      <c r="DV119" s="1001">
        <v>0.4</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3317888</v>
      </c>
      <c r="BR120" s="920"/>
      <c r="BS120" s="920"/>
      <c r="BT120" s="920"/>
      <c r="BU120" s="920"/>
      <c r="BV120" s="920">
        <v>2979095</v>
      </c>
      <c r="BW120" s="920"/>
      <c r="BX120" s="920"/>
      <c r="BY120" s="920"/>
      <c r="BZ120" s="920"/>
      <c r="CA120" s="920">
        <v>2648351</v>
      </c>
      <c r="CB120" s="920"/>
      <c r="CC120" s="920"/>
      <c r="CD120" s="920"/>
      <c r="CE120" s="920"/>
      <c r="CF120" s="914">
        <v>10</v>
      </c>
      <c r="CG120" s="915"/>
      <c r="CH120" s="915"/>
      <c r="CI120" s="915"/>
      <c r="CJ120" s="915"/>
      <c r="CK120" s="1013" t="s">
        <v>437</v>
      </c>
      <c r="CL120" s="1014"/>
      <c r="CM120" s="1014"/>
      <c r="CN120" s="1014"/>
      <c r="CO120" s="1015"/>
      <c r="CP120" s="1021" t="s">
        <v>438</v>
      </c>
      <c r="CQ120" s="1022"/>
      <c r="CR120" s="1022"/>
      <c r="CS120" s="1022"/>
      <c r="CT120" s="1022"/>
      <c r="CU120" s="1022"/>
      <c r="CV120" s="1022"/>
      <c r="CW120" s="1022"/>
      <c r="CX120" s="1022"/>
      <c r="CY120" s="1022"/>
      <c r="CZ120" s="1022"/>
      <c r="DA120" s="1022"/>
      <c r="DB120" s="1022"/>
      <c r="DC120" s="1022"/>
      <c r="DD120" s="1022"/>
      <c r="DE120" s="1022"/>
      <c r="DF120" s="1023"/>
      <c r="DG120" s="926">
        <v>16871246</v>
      </c>
      <c r="DH120" s="927"/>
      <c r="DI120" s="927"/>
      <c r="DJ120" s="927"/>
      <c r="DK120" s="927"/>
      <c r="DL120" s="927">
        <v>15822629</v>
      </c>
      <c r="DM120" s="927"/>
      <c r="DN120" s="927"/>
      <c r="DO120" s="927"/>
      <c r="DP120" s="927"/>
      <c r="DQ120" s="927">
        <v>14611216</v>
      </c>
      <c r="DR120" s="927"/>
      <c r="DS120" s="927"/>
      <c r="DT120" s="927"/>
      <c r="DU120" s="927"/>
      <c r="DV120" s="928">
        <v>55.1</v>
      </c>
      <c r="DW120" s="928"/>
      <c r="DX120" s="928"/>
      <c r="DY120" s="928"/>
      <c r="DZ120" s="929"/>
    </row>
    <row r="121" spans="1:130" s="197" customFormat="1" ht="26.25" customHeight="1" x14ac:dyDescent="0.15">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57419728</v>
      </c>
      <c r="BR121" s="986"/>
      <c r="BS121" s="986"/>
      <c r="BT121" s="986"/>
      <c r="BU121" s="986"/>
      <c r="BV121" s="986">
        <v>57285657</v>
      </c>
      <c r="BW121" s="986"/>
      <c r="BX121" s="986"/>
      <c r="BY121" s="986"/>
      <c r="BZ121" s="986"/>
      <c r="CA121" s="986">
        <v>59467265</v>
      </c>
      <c r="CB121" s="986"/>
      <c r="CC121" s="986"/>
      <c r="CD121" s="986"/>
      <c r="CE121" s="986"/>
      <c r="CF121" s="1024">
        <v>224.2</v>
      </c>
      <c r="CG121" s="1025"/>
      <c r="CH121" s="1025"/>
      <c r="CI121" s="1025"/>
      <c r="CJ121" s="1025"/>
      <c r="CK121" s="1016"/>
      <c r="CL121" s="1017"/>
      <c r="CM121" s="1017"/>
      <c r="CN121" s="1017"/>
      <c r="CO121" s="1018"/>
      <c r="CP121" s="1007" t="s">
        <v>441</v>
      </c>
      <c r="CQ121" s="1008"/>
      <c r="CR121" s="1008"/>
      <c r="CS121" s="1008"/>
      <c r="CT121" s="1008"/>
      <c r="CU121" s="1008"/>
      <c r="CV121" s="1008"/>
      <c r="CW121" s="1008"/>
      <c r="CX121" s="1008"/>
      <c r="CY121" s="1008"/>
      <c r="CZ121" s="1008"/>
      <c r="DA121" s="1008"/>
      <c r="DB121" s="1008"/>
      <c r="DC121" s="1008"/>
      <c r="DD121" s="1008"/>
      <c r="DE121" s="1008"/>
      <c r="DF121" s="1009"/>
      <c r="DG121" s="919">
        <v>264679</v>
      </c>
      <c r="DH121" s="920"/>
      <c r="DI121" s="920"/>
      <c r="DJ121" s="920"/>
      <c r="DK121" s="920"/>
      <c r="DL121" s="920">
        <v>251623</v>
      </c>
      <c r="DM121" s="920"/>
      <c r="DN121" s="920"/>
      <c r="DO121" s="920"/>
      <c r="DP121" s="920"/>
      <c r="DQ121" s="920">
        <v>247923</v>
      </c>
      <c r="DR121" s="920"/>
      <c r="DS121" s="920"/>
      <c r="DT121" s="920"/>
      <c r="DU121" s="920"/>
      <c r="DV121" s="921">
        <v>0.9</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74823201</v>
      </c>
      <c r="BR122" s="1035"/>
      <c r="BS122" s="1035"/>
      <c r="BT122" s="1035"/>
      <c r="BU122" s="1035"/>
      <c r="BV122" s="1035">
        <v>76527486</v>
      </c>
      <c r="BW122" s="1035"/>
      <c r="BX122" s="1035"/>
      <c r="BY122" s="1035"/>
      <c r="BZ122" s="1035"/>
      <c r="CA122" s="1035">
        <v>77535831</v>
      </c>
      <c r="CB122" s="1035"/>
      <c r="CC122" s="1035"/>
      <c r="CD122" s="1035"/>
      <c r="CE122" s="1035"/>
      <c r="CF122" s="987"/>
      <c r="CG122" s="988"/>
      <c r="CH122" s="988"/>
      <c r="CI122" s="988"/>
      <c r="CJ122" s="989"/>
      <c r="CK122" s="1016"/>
      <c r="CL122" s="1017"/>
      <c r="CM122" s="1017"/>
      <c r="CN122" s="1017"/>
      <c r="CO122" s="1018"/>
      <c r="CP122" s="1007" t="s">
        <v>443</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24209</v>
      </c>
      <c r="AB123" s="959"/>
      <c r="AC123" s="959"/>
      <c r="AD123" s="959"/>
      <c r="AE123" s="960"/>
      <c r="AF123" s="961">
        <v>23799</v>
      </c>
      <c r="AG123" s="959"/>
      <c r="AH123" s="959"/>
      <c r="AI123" s="959"/>
      <c r="AJ123" s="960"/>
      <c r="AK123" s="961">
        <v>20755</v>
      </c>
      <c r="AL123" s="959"/>
      <c r="AM123" s="959"/>
      <c r="AN123" s="959"/>
      <c r="AO123" s="960"/>
      <c r="AP123" s="962">
        <v>0.1</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69.7</v>
      </c>
      <c r="BR123" s="1027"/>
      <c r="BS123" s="1027"/>
      <c r="BT123" s="1027"/>
      <c r="BU123" s="1027"/>
      <c r="BV123" s="1027">
        <v>55.1</v>
      </c>
      <c r="BW123" s="1027"/>
      <c r="BX123" s="1027"/>
      <c r="BY123" s="1027"/>
      <c r="BZ123" s="1027"/>
      <c r="CA123" s="1027">
        <v>51.4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16046</v>
      </c>
      <c r="AB126" s="959"/>
      <c r="AC126" s="959"/>
      <c r="AD126" s="959"/>
      <c r="AE126" s="960"/>
      <c r="AF126" s="961">
        <v>16286</v>
      </c>
      <c r="AG126" s="959"/>
      <c r="AH126" s="959"/>
      <c r="AI126" s="959"/>
      <c r="AJ126" s="960"/>
      <c r="AK126" s="961">
        <v>16576</v>
      </c>
      <c r="AL126" s="959"/>
      <c r="AM126" s="959"/>
      <c r="AN126" s="959"/>
      <c r="AO126" s="960"/>
      <c r="AP126" s="962">
        <v>0.1</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4495</v>
      </c>
      <c r="AB127" s="959"/>
      <c r="AC127" s="959"/>
      <c r="AD127" s="959"/>
      <c r="AE127" s="960"/>
      <c r="AF127" s="961">
        <v>4139</v>
      </c>
      <c r="AG127" s="959"/>
      <c r="AH127" s="959"/>
      <c r="AI127" s="959"/>
      <c r="AJ127" s="960"/>
      <c r="AK127" s="961">
        <v>3377</v>
      </c>
      <c r="AL127" s="959"/>
      <c r="AM127" s="959"/>
      <c r="AN127" s="959"/>
      <c r="AO127" s="960"/>
      <c r="AP127" s="962">
        <v>0</v>
      </c>
      <c r="AQ127" s="963"/>
      <c r="AR127" s="963"/>
      <c r="AS127" s="963"/>
      <c r="AT127" s="964"/>
      <c r="AU127" s="233"/>
      <c r="AV127" s="233"/>
      <c r="AW127" s="233"/>
      <c r="AX127" s="886" t="s">
        <v>454</v>
      </c>
      <c r="AY127" s="887"/>
      <c r="AZ127" s="887"/>
      <c r="BA127" s="887"/>
      <c r="BB127" s="887"/>
      <c r="BC127" s="887"/>
      <c r="BD127" s="887"/>
      <c r="BE127" s="888"/>
      <c r="BF127" s="1041" t="s">
        <v>111</v>
      </c>
      <c r="BG127" s="1042"/>
      <c r="BH127" s="1042"/>
      <c r="BI127" s="1042"/>
      <c r="BJ127" s="1042"/>
      <c r="BK127" s="1042"/>
      <c r="BL127" s="1051"/>
      <c r="BM127" s="1041">
        <v>11.7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403519</v>
      </c>
      <c r="AB128" s="1090"/>
      <c r="AC128" s="1090"/>
      <c r="AD128" s="1090"/>
      <c r="AE128" s="1091"/>
      <c r="AF128" s="1092">
        <v>328829</v>
      </c>
      <c r="AG128" s="1090"/>
      <c r="AH128" s="1090"/>
      <c r="AI128" s="1090"/>
      <c r="AJ128" s="1091"/>
      <c r="AK128" s="1092">
        <v>356087</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111</v>
      </c>
      <c r="BG128" s="1067"/>
      <c r="BH128" s="1067"/>
      <c r="BI128" s="1067"/>
      <c r="BJ128" s="1067"/>
      <c r="BK128" s="1067"/>
      <c r="BL128" s="1068"/>
      <c r="BM128" s="1066">
        <v>16.7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32831075</v>
      </c>
      <c r="AB129" s="959"/>
      <c r="AC129" s="959"/>
      <c r="AD129" s="959"/>
      <c r="AE129" s="960"/>
      <c r="AF129" s="961">
        <v>32897311</v>
      </c>
      <c r="AG129" s="959"/>
      <c r="AH129" s="959"/>
      <c r="AI129" s="959"/>
      <c r="AJ129" s="960"/>
      <c r="AK129" s="961">
        <v>32445456</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9.8000000000000007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5825483</v>
      </c>
      <c r="AB130" s="959"/>
      <c r="AC130" s="959"/>
      <c r="AD130" s="959"/>
      <c r="AE130" s="960"/>
      <c r="AF130" s="961">
        <v>5862956</v>
      </c>
      <c r="AG130" s="959"/>
      <c r="AH130" s="959"/>
      <c r="AI130" s="959"/>
      <c r="AJ130" s="960"/>
      <c r="AK130" s="961">
        <v>5924827</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51.4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27005592</v>
      </c>
      <c r="AB131" s="998"/>
      <c r="AC131" s="998"/>
      <c r="AD131" s="998"/>
      <c r="AE131" s="999"/>
      <c r="AF131" s="1000">
        <v>27034355</v>
      </c>
      <c r="AG131" s="998"/>
      <c r="AH131" s="998"/>
      <c r="AI131" s="998"/>
      <c r="AJ131" s="999"/>
      <c r="AK131" s="1000">
        <v>26520629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9.7461555369999999</v>
      </c>
      <c r="AB132" s="1104"/>
      <c r="AC132" s="1104"/>
      <c r="AD132" s="1104"/>
      <c r="AE132" s="1105"/>
      <c r="AF132" s="1106">
        <v>9.9935434010000002</v>
      </c>
      <c r="AG132" s="1104"/>
      <c r="AH132" s="1104"/>
      <c r="AI132" s="1104"/>
      <c r="AJ132" s="1105"/>
      <c r="AK132" s="1106">
        <v>9.8347667399999992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10.4</v>
      </c>
      <c r="AB133" s="1111"/>
      <c r="AC133" s="1111"/>
      <c r="AD133" s="1111"/>
      <c r="AE133" s="1112"/>
      <c r="AF133" s="1110">
        <v>10.1</v>
      </c>
      <c r="AG133" s="1111"/>
      <c r="AH133" s="1111"/>
      <c r="AI133" s="1111"/>
      <c r="AJ133" s="1112"/>
      <c r="AK133" s="1110">
        <v>9.8000000000000007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124"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124"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19" t="s">
        <v>475</v>
      </c>
      <c r="H9" s="1120"/>
      <c r="I9" s="1120"/>
      <c r="J9" s="1121"/>
      <c r="K9" s="263">
        <v>10017661</v>
      </c>
      <c r="L9" s="264">
        <v>77383</v>
      </c>
      <c r="M9" s="265">
        <v>58961</v>
      </c>
      <c r="N9" s="266">
        <v>31.2</v>
      </c>
    </row>
    <row r="10" spans="1:16" x14ac:dyDescent="0.15">
      <c r="A10" s="248"/>
      <c r="B10" s="244"/>
      <c r="C10" s="244"/>
      <c r="D10" s="244"/>
      <c r="E10" s="244"/>
      <c r="F10" s="244"/>
      <c r="G10" s="1119" t="s">
        <v>476</v>
      </c>
      <c r="H10" s="1120"/>
      <c r="I10" s="1120"/>
      <c r="J10" s="1121"/>
      <c r="K10" s="267">
        <v>484907</v>
      </c>
      <c r="L10" s="268">
        <v>3746</v>
      </c>
      <c r="M10" s="269">
        <v>3996</v>
      </c>
      <c r="N10" s="270">
        <v>-6.3</v>
      </c>
    </row>
    <row r="11" spans="1:16" ht="13.5" customHeight="1" x14ac:dyDescent="0.15">
      <c r="A11" s="248"/>
      <c r="B11" s="244"/>
      <c r="C11" s="244"/>
      <c r="D11" s="244"/>
      <c r="E11" s="244"/>
      <c r="F11" s="244"/>
      <c r="G11" s="1119" t="s">
        <v>477</v>
      </c>
      <c r="H11" s="1120"/>
      <c r="I11" s="1120"/>
      <c r="J11" s="1121"/>
      <c r="K11" s="267">
        <v>307</v>
      </c>
      <c r="L11" s="268">
        <v>2</v>
      </c>
      <c r="M11" s="269">
        <v>3773</v>
      </c>
      <c r="N11" s="270">
        <v>-99.9</v>
      </c>
    </row>
    <row r="12" spans="1:16" ht="13.5" customHeight="1" x14ac:dyDescent="0.15">
      <c r="A12" s="248"/>
      <c r="B12" s="244"/>
      <c r="C12" s="244"/>
      <c r="D12" s="244"/>
      <c r="E12" s="244"/>
      <c r="F12" s="244"/>
      <c r="G12" s="1119" t="s">
        <v>478</v>
      </c>
      <c r="H12" s="1120"/>
      <c r="I12" s="1120"/>
      <c r="J12" s="1121"/>
      <c r="K12" s="267">
        <v>19918</v>
      </c>
      <c r="L12" s="268">
        <v>154</v>
      </c>
      <c r="M12" s="269">
        <v>594</v>
      </c>
      <c r="N12" s="270">
        <v>-74.099999999999994</v>
      </c>
    </row>
    <row r="13" spans="1:16" ht="13.5" customHeight="1" x14ac:dyDescent="0.15">
      <c r="A13" s="248"/>
      <c r="B13" s="244"/>
      <c r="C13" s="244"/>
      <c r="D13" s="244"/>
      <c r="E13" s="244"/>
      <c r="F13" s="244"/>
      <c r="G13" s="1119" t="s">
        <v>479</v>
      </c>
      <c r="H13" s="1120"/>
      <c r="I13" s="1120"/>
      <c r="J13" s="1121"/>
      <c r="K13" s="267" t="s">
        <v>480</v>
      </c>
      <c r="L13" s="268" t="s">
        <v>480</v>
      </c>
      <c r="M13" s="269">
        <v>1</v>
      </c>
      <c r="N13" s="270" t="s">
        <v>480</v>
      </c>
    </row>
    <row r="14" spans="1:16" ht="13.5" customHeight="1" x14ac:dyDescent="0.15">
      <c r="A14" s="248"/>
      <c r="B14" s="244"/>
      <c r="C14" s="244"/>
      <c r="D14" s="244"/>
      <c r="E14" s="244"/>
      <c r="F14" s="244"/>
      <c r="G14" s="1119" t="s">
        <v>481</v>
      </c>
      <c r="H14" s="1120"/>
      <c r="I14" s="1120"/>
      <c r="J14" s="1121"/>
      <c r="K14" s="267">
        <v>462202</v>
      </c>
      <c r="L14" s="268">
        <v>3570</v>
      </c>
      <c r="M14" s="269">
        <v>2438</v>
      </c>
      <c r="N14" s="270">
        <v>46.4</v>
      </c>
    </row>
    <row r="15" spans="1:16" ht="13.5" customHeight="1" x14ac:dyDescent="0.15">
      <c r="A15" s="248"/>
      <c r="B15" s="244"/>
      <c r="C15" s="244"/>
      <c r="D15" s="244"/>
      <c r="E15" s="244"/>
      <c r="F15" s="244"/>
      <c r="G15" s="1119" t="s">
        <v>482</v>
      </c>
      <c r="H15" s="1120"/>
      <c r="I15" s="1120"/>
      <c r="J15" s="1121"/>
      <c r="K15" s="267">
        <v>197882</v>
      </c>
      <c r="L15" s="268">
        <v>1529</v>
      </c>
      <c r="M15" s="269">
        <v>1435</v>
      </c>
      <c r="N15" s="270">
        <v>6.6</v>
      </c>
    </row>
    <row r="16" spans="1:16" x14ac:dyDescent="0.15">
      <c r="A16" s="248"/>
      <c r="B16" s="244"/>
      <c r="C16" s="244"/>
      <c r="D16" s="244"/>
      <c r="E16" s="244"/>
      <c r="F16" s="244"/>
      <c r="G16" s="1122" t="s">
        <v>483</v>
      </c>
      <c r="H16" s="1123"/>
      <c r="I16" s="1123"/>
      <c r="J16" s="1124"/>
      <c r="K16" s="268">
        <v>-1259482</v>
      </c>
      <c r="L16" s="268">
        <v>-9729</v>
      </c>
      <c r="M16" s="269">
        <v>-6041</v>
      </c>
      <c r="N16" s="270">
        <v>61</v>
      </c>
    </row>
    <row r="17" spans="1:16" x14ac:dyDescent="0.15">
      <c r="A17" s="248"/>
      <c r="B17" s="244"/>
      <c r="C17" s="244"/>
      <c r="D17" s="244"/>
      <c r="E17" s="244"/>
      <c r="F17" s="244"/>
      <c r="G17" s="1122" t="s">
        <v>169</v>
      </c>
      <c r="H17" s="1123"/>
      <c r="I17" s="1123"/>
      <c r="J17" s="1124"/>
      <c r="K17" s="268">
        <v>9923395</v>
      </c>
      <c r="L17" s="268">
        <v>76655</v>
      </c>
      <c r="M17" s="269">
        <v>65157</v>
      </c>
      <c r="N17" s="270">
        <v>17.600000000000001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4" t="s">
        <v>488</v>
      </c>
      <c r="H21" s="1115"/>
      <c r="I21" s="1115"/>
      <c r="J21" s="1116"/>
      <c r="K21" s="280">
        <v>8.07</v>
      </c>
      <c r="L21" s="281">
        <v>6.38</v>
      </c>
      <c r="M21" s="282">
        <v>1.69</v>
      </c>
      <c r="N21" s="249"/>
      <c r="O21" s="283"/>
      <c r="P21" s="279"/>
    </row>
    <row r="22" spans="1:16" s="284" customFormat="1" x14ac:dyDescent="0.15">
      <c r="A22" s="279"/>
      <c r="B22" s="249"/>
      <c r="C22" s="249"/>
      <c r="D22" s="249"/>
      <c r="E22" s="249"/>
      <c r="F22" s="249"/>
      <c r="G22" s="1114" t="s">
        <v>489</v>
      </c>
      <c r="H22" s="1115"/>
      <c r="I22" s="1115"/>
      <c r="J22" s="1116"/>
      <c r="K22" s="285">
        <v>100.1</v>
      </c>
      <c r="L22" s="286">
        <v>99.2</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30" t="s">
        <v>492</v>
      </c>
      <c r="H32" s="1131"/>
      <c r="I32" s="1131"/>
      <c r="J32" s="1132"/>
      <c r="K32" s="294">
        <v>7870833</v>
      </c>
      <c r="L32" s="294">
        <v>60800</v>
      </c>
      <c r="M32" s="295">
        <v>38103</v>
      </c>
      <c r="N32" s="296">
        <v>59.6</v>
      </c>
    </row>
    <row r="33" spans="1:16" ht="13.5" customHeight="1" x14ac:dyDescent="0.15">
      <c r="A33" s="248"/>
      <c r="B33" s="244"/>
      <c r="C33" s="244"/>
      <c r="D33" s="244"/>
      <c r="E33" s="244"/>
      <c r="F33" s="244"/>
      <c r="G33" s="1130" t="s">
        <v>493</v>
      </c>
      <c r="H33" s="1131"/>
      <c r="I33" s="1131"/>
      <c r="J33" s="1132"/>
      <c r="K33" s="294" t="s">
        <v>480</v>
      </c>
      <c r="L33" s="294" t="s">
        <v>480</v>
      </c>
      <c r="M33" s="295" t="s">
        <v>480</v>
      </c>
      <c r="N33" s="296" t="s">
        <v>480</v>
      </c>
    </row>
    <row r="34" spans="1:16" ht="27" customHeight="1" x14ac:dyDescent="0.15">
      <c r="A34" s="248"/>
      <c r="B34" s="244"/>
      <c r="C34" s="244"/>
      <c r="D34" s="244"/>
      <c r="E34" s="244"/>
      <c r="F34" s="244"/>
      <c r="G34" s="1130" t="s">
        <v>494</v>
      </c>
      <c r="H34" s="1131"/>
      <c r="I34" s="1131"/>
      <c r="J34" s="1132"/>
      <c r="K34" s="294" t="s">
        <v>480</v>
      </c>
      <c r="L34" s="294" t="s">
        <v>480</v>
      </c>
      <c r="M34" s="295">
        <v>32</v>
      </c>
      <c r="N34" s="296" t="s">
        <v>480</v>
      </c>
    </row>
    <row r="35" spans="1:16" ht="27" customHeight="1" x14ac:dyDescent="0.15">
      <c r="A35" s="248"/>
      <c r="B35" s="244"/>
      <c r="C35" s="244"/>
      <c r="D35" s="244"/>
      <c r="E35" s="244"/>
      <c r="F35" s="244"/>
      <c r="G35" s="1130" t="s">
        <v>495</v>
      </c>
      <c r="H35" s="1131"/>
      <c r="I35" s="1131"/>
      <c r="J35" s="1132"/>
      <c r="K35" s="294">
        <v>977615</v>
      </c>
      <c r="L35" s="294">
        <v>7552</v>
      </c>
      <c r="M35" s="295">
        <v>9772</v>
      </c>
      <c r="N35" s="296">
        <v>-22.7</v>
      </c>
    </row>
    <row r="36" spans="1:16" ht="27" customHeight="1" x14ac:dyDescent="0.15">
      <c r="A36" s="248"/>
      <c r="B36" s="244"/>
      <c r="C36" s="244"/>
      <c r="D36" s="244"/>
      <c r="E36" s="244"/>
      <c r="F36" s="244"/>
      <c r="G36" s="1130" t="s">
        <v>496</v>
      </c>
      <c r="H36" s="1131"/>
      <c r="I36" s="1131"/>
      <c r="J36" s="1132"/>
      <c r="K36" s="294" t="s">
        <v>480</v>
      </c>
      <c r="L36" s="294" t="s">
        <v>480</v>
      </c>
      <c r="M36" s="295">
        <v>1367</v>
      </c>
      <c r="N36" s="296" t="s">
        <v>480</v>
      </c>
    </row>
    <row r="37" spans="1:16" ht="13.5" customHeight="1" x14ac:dyDescent="0.15">
      <c r="A37" s="248"/>
      <c r="B37" s="244"/>
      <c r="C37" s="244"/>
      <c r="D37" s="244"/>
      <c r="E37" s="244"/>
      <c r="F37" s="244"/>
      <c r="G37" s="1130" t="s">
        <v>497</v>
      </c>
      <c r="H37" s="1131"/>
      <c r="I37" s="1131"/>
      <c r="J37" s="1132"/>
      <c r="K37" s="294">
        <v>40708</v>
      </c>
      <c r="L37" s="294">
        <v>314</v>
      </c>
      <c r="M37" s="295">
        <v>888</v>
      </c>
      <c r="N37" s="296">
        <v>-64.599999999999994</v>
      </c>
    </row>
    <row r="38" spans="1:16" ht="27" customHeight="1" x14ac:dyDescent="0.15">
      <c r="A38" s="248"/>
      <c r="B38" s="244"/>
      <c r="C38" s="244"/>
      <c r="D38" s="244"/>
      <c r="E38" s="244"/>
      <c r="F38" s="244"/>
      <c r="G38" s="1133" t="s">
        <v>498</v>
      </c>
      <c r="H38" s="1134"/>
      <c r="I38" s="1134"/>
      <c r="J38" s="1135"/>
      <c r="K38" s="297" t="s">
        <v>480</v>
      </c>
      <c r="L38" s="297" t="s">
        <v>480</v>
      </c>
      <c r="M38" s="298">
        <v>2</v>
      </c>
      <c r="N38" s="299" t="s">
        <v>480</v>
      </c>
      <c r="O38" s="293"/>
    </row>
    <row r="39" spans="1:16" x14ac:dyDescent="0.15">
      <c r="A39" s="248"/>
      <c r="B39" s="244"/>
      <c r="C39" s="244"/>
      <c r="D39" s="244"/>
      <c r="E39" s="244"/>
      <c r="F39" s="244"/>
      <c r="G39" s="1133" t="s">
        <v>499</v>
      </c>
      <c r="H39" s="1134"/>
      <c r="I39" s="1134"/>
      <c r="J39" s="1135"/>
      <c r="K39" s="300">
        <v>-356087</v>
      </c>
      <c r="L39" s="300">
        <v>-2751</v>
      </c>
      <c r="M39" s="301">
        <v>-6931</v>
      </c>
      <c r="N39" s="302">
        <v>-60.3</v>
      </c>
      <c r="O39" s="293"/>
    </row>
    <row r="40" spans="1:16" ht="27" customHeight="1" x14ac:dyDescent="0.15">
      <c r="A40" s="248"/>
      <c r="B40" s="244"/>
      <c r="C40" s="244"/>
      <c r="D40" s="244"/>
      <c r="E40" s="244"/>
      <c r="F40" s="244"/>
      <c r="G40" s="1130" t="s">
        <v>500</v>
      </c>
      <c r="H40" s="1131"/>
      <c r="I40" s="1131"/>
      <c r="J40" s="1132"/>
      <c r="K40" s="300">
        <v>-5924827</v>
      </c>
      <c r="L40" s="300">
        <v>-45767</v>
      </c>
      <c r="M40" s="301">
        <v>-31548</v>
      </c>
      <c r="N40" s="302">
        <v>45.1</v>
      </c>
      <c r="O40" s="293"/>
    </row>
    <row r="41" spans="1:16" x14ac:dyDescent="0.15">
      <c r="A41" s="248"/>
      <c r="B41" s="244"/>
      <c r="C41" s="244"/>
      <c r="D41" s="244"/>
      <c r="E41" s="244"/>
      <c r="F41" s="244"/>
      <c r="G41" s="1136" t="s">
        <v>280</v>
      </c>
      <c r="H41" s="1137"/>
      <c r="I41" s="1137"/>
      <c r="J41" s="1138"/>
      <c r="K41" s="294">
        <v>2608242</v>
      </c>
      <c r="L41" s="300">
        <v>20148</v>
      </c>
      <c r="M41" s="301">
        <v>11686</v>
      </c>
      <c r="N41" s="302">
        <v>72.400000000000006</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5" t="s">
        <v>470</v>
      </c>
      <c r="J49" s="1127" t="s">
        <v>504</v>
      </c>
      <c r="K49" s="1128"/>
      <c r="L49" s="1128"/>
      <c r="M49" s="1128"/>
      <c r="N49" s="1129"/>
    </row>
    <row r="50" spans="1:14" x14ac:dyDescent="0.15">
      <c r="A50" s="248"/>
      <c r="B50" s="244"/>
      <c r="C50" s="244"/>
      <c r="D50" s="244"/>
      <c r="E50" s="244"/>
      <c r="F50" s="244"/>
      <c r="G50" s="312"/>
      <c r="H50" s="313"/>
      <c r="I50" s="1126"/>
      <c r="J50" s="314" t="s">
        <v>505</v>
      </c>
      <c r="K50" s="315" t="s">
        <v>506</v>
      </c>
      <c r="L50" s="316" t="s">
        <v>507</v>
      </c>
      <c r="M50" s="317" t="s">
        <v>508</v>
      </c>
      <c r="N50" s="318" t="s">
        <v>509</v>
      </c>
    </row>
    <row r="51" spans="1:14" x14ac:dyDescent="0.15">
      <c r="A51" s="248"/>
      <c r="B51" s="244"/>
      <c r="C51" s="244"/>
      <c r="D51" s="244"/>
      <c r="E51" s="244"/>
      <c r="F51" s="244"/>
      <c r="G51" s="310" t="s">
        <v>510</v>
      </c>
      <c r="H51" s="311"/>
      <c r="I51" s="319">
        <v>8762909</v>
      </c>
      <c r="J51" s="320">
        <v>65959</v>
      </c>
      <c r="K51" s="321">
        <v>10.199999999999999</v>
      </c>
      <c r="L51" s="322">
        <v>51263</v>
      </c>
      <c r="M51" s="323">
        <v>-4.9000000000000004</v>
      </c>
      <c r="N51" s="324">
        <v>15.1</v>
      </c>
    </row>
    <row r="52" spans="1:14" x14ac:dyDescent="0.15">
      <c r="A52" s="248"/>
      <c r="B52" s="244"/>
      <c r="C52" s="244"/>
      <c r="D52" s="244"/>
      <c r="E52" s="244"/>
      <c r="F52" s="244"/>
      <c r="G52" s="325"/>
      <c r="H52" s="326" t="s">
        <v>511</v>
      </c>
      <c r="I52" s="327">
        <v>4438862</v>
      </c>
      <c r="J52" s="328">
        <v>33412</v>
      </c>
      <c r="K52" s="329">
        <v>2.4</v>
      </c>
      <c r="L52" s="330">
        <v>29061</v>
      </c>
      <c r="M52" s="331">
        <v>-15.2</v>
      </c>
      <c r="N52" s="332">
        <v>17.600000000000001</v>
      </c>
    </row>
    <row r="53" spans="1:14" x14ac:dyDescent="0.15">
      <c r="A53" s="248"/>
      <c r="B53" s="244"/>
      <c r="C53" s="244"/>
      <c r="D53" s="244"/>
      <c r="E53" s="244"/>
      <c r="F53" s="244"/>
      <c r="G53" s="310" t="s">
        <v>512</v>
      </c>
      <c r="H53" s="311"/>
      <c r="I53" s="319">
        <v>7655901</v>
      </c>
      <c r="J53" s="320">
        <v>58057</v>
      </c>
      <c r="K53" s="321">
        <v>-12</v>
      </c>
      <c r="L53" s="322">
        <v>41433</v>
      </c>
      <c r="M53" s="323">
        <v>-19.2</v>
      </c>
      <c r="N53" s="324">
        <v>7.2</v>
      </c>
    </row>
    <row r="54" spans="1:14" x14ac:dyDescent="0.15">
      <c r="A54" s="248"/>
      <c r="B54" s="244"/>
      <c r="C54" s="244"/>
      <c r="D54" s="244"/>
      <c r="E54" s="244"/>
      <c r="F54" s="244"/>
      <c r="G54" s="325"/>
      <c r="H54" s="326" t="s">
        <v>511</v>
      </c>
      <c r="I54" s="327">
        <v>3826437</v>
      </c>
      <c r="J54" s="328">
        <v>29017</v>
      </c>
      <c r="K54" s="329">
        <v>-13.2</v>
      </c>
      <c r="L54" s="330">
        <v>22351</v>
      </c>
      <c r="M54" s="331">
        <v>-23.1</v>
      </c>
      <c r="N54" s="332">
        <v>9.9</v>
      </c>
    </row>
    <row r="55" spans="1:14" x14ac:dyDescent="0.15">
      <c r="A55" s="248"/>
      <c r="B55" s="244"/>
      <c r="C55" s="244"/>
      <c r="D55" s="244"/>
      <c r="E55" s="244"/>
      <c r="F55" s="244"/>
      <c r="G55" s="310" t="s">
        <v>513</v>
      </c>
      <c r="H55" s="311"/>
      <c r="I55" s="319">
        <v>7218749</v>
      </c>
      <c r="J55" s="320">
        <v>55112</v>
      </c>
      <c r="K55" s="321">
        <v>-5.0999999999999996</v>
      </c>
      <c r="L55" s="322">
        <v>43493</v>
      </c>
      <c r="M55" s="323">
        <v>5</v>
      </c>
      <c r="N55" s="324">
        <v>-10.1</v>
      </c>
    </row>
    <row r="56" spans="1:14" x14ac:dyDescent="0.15">
      <c r="A56" s="248"/>
      <c r="B56" s="244"/>
      <c r="C56" s="244"/>
      <c r="D56" s="244"/>
      <c r="E56" s="244"/>
      <c r="F56" s="244"/>
      <c r="G56" s="325"/>
      <c r="H56" s="326" t="s">
        <v>511</v>
      </c>
      <c r="I56" s="327">
        <v>3034598</v>
      </c>
      <c r="J56" s="328">
        <v>23168</v>
      </c>
      <c r="K56" s="329">
        <v>-20.2</v>
      </c>
      <c r="L56" s="330">
        <v>23254</v>
      </c>
      <c r="M56" s="331">
        <v>4</v>
      </c>
      <c r="N56" s="332">
        <v>-24.2</v>
      </c>
    </row>
    <row r="57" spans="1:14" x14ac:dyDescent="0.15">
      <c r="A57" s="248"/>
      <c r="B57" s="244"/>
      <c r="C57" s="244"/>
      <c r="D57" s="244"/>
      <c r="E57" s="244"/>
      <c r="F57" s="244"/>
      <c r="G57" s="310" t="s">
        <v>514</v>
      </c>
      <c r="H57" s="311"/>
      <c r="I57" s="319">
        <v>8865962</v>
      </c>
      <c r="J57" s="320">
        <v>67765</v>
      </c>
      <c r="K57" s="321">
        <v>23</v>
      </c>
      <c r="L57" s="322">
        <v>50840</v>
      </c>
      <c r="M57" s="323">
        <v>16.899999999999999</v>
      </c>
      <c r="N57" s="324">
        <v>6.1</v>
      </c>
    </row>
    <row r="58" spans="1:14" x14ac:dyDescent="0.15">
      <c r="A58" s="248"/>
      <c r="B58" s="244"/>
      <c r="C58" s="244"/>
      <c r="D58" s="244"/>
      <c r="E58" s="244"/>
      <c r="F58" s="244"/>
      <c r="G58" s="325"/>
      <c r="H58" s="326" t="s">
        <v>511</v>
      </c>
      <c r="I58" s="327">
        <v>4471053</v>
      </c>
      <c r="J58" s="328">
        <v>34173</v>
      </c>
      <c r="K58" s="329">
        <v>47.5</v>
      </c>
      <c r="L58" s="330">
        <v>25367</v>
      </c>
      <c r="M58" s="331">
        <v>9.1</v>
      </c>
      <c r="N58" s="332">
        <v>38.4</v>
      </c>
    </row>
    <row r="59" spans="1:14" x14ac:dyDescent="0.15">
      <c r="A59" s="248"/>
      <c r="B59" s="244"/>
      <c r="C59" s="244"/>
      <c r="D59" s="244"/>
      <c r="E59" s="244"/>
      <c r="F59" s="244"/>
      <c r="G59" s="310" t="s">
        <v>515</v>
      </c>
      <c r="H59" s="311"/>
      <c r="I59" s="319">
        <v>12075699</v>
      </c>
      <c r="J59" s="320">
        <v>93281</v>
      </c>
      <c r="K59" s="321">
        <v>37.700000000000003</v>
      </c>
      <c r="L59" s="322">
        <v>53605</v>
      </c>
      <c r="M59" s="323">
        <v>5.4</v>
      </c>
      <c r="N59" s="324">
        <v>32.299999999999997</v>
      </c>
    </row>
    <row r="60" spans="1:14" x14ac:dyDescent="0.15">
      <c r="A60" s="248"/>
      <c r="B60" s="244"/>
      <c r="C60" s="244"/>
      <c r="D60" s="244"/>
      <c r="E60" s="244"/>
      <c r="F60" s="244"/>
      <c r="G60" s="325"/>
      <c r="H60" s="326" t="s">
        <v>511</v>
      </c>
      <c r="I60" s="333">
        <v>8222079</v>
      </c>
      <c r="J60" s="328">
        <v>63513</v>
      </c>
      <c r="K60" s="329">
        <v>85.9</v>
      </c>
      <c r="L60" s="330">
        <v>28343</v>
      </c>
      <c r="M60" s="331">
        <v>11.7</v>
      </c>
      <c r="N60" s="332">
        <v>74.2</v>
      </c>
    </row>
    <row r="61" spans="1:14" x14ac:dyDescent="0.15">
      <c r="A61" s="248"/>
      <c r="B61" s="244"/>
      <c r="C61" s="244"/>
      <c r="D61" s="244"/>
      <c r="E61" s="244"/>
      <c r="F61" s="244"/>
      <c r="G61" s="310" t="s">
        <v>516</v>
      </c>
      <c r="H61" s="334"/>
      <c r="I61" s="335">
        <v>8915844</v>
      </c>
      <c r="J61" s="336">
        <v>68035</v>
      </c>
      <c r="K61" s="337">
        <v>10.8</v>
      </c>
      <c r="L61" s="338">
        <v>48127</v>
      </c>
      <c r="M61" s="339">
        <v>0.6</v>
      </c>
      <c r="N61" s="324">
        <v>10.199999999999999</v>
      </c>
    </row>
    <row r="62" spans="1:14" x14ac:dyDescent="0.15">
      <c r="A62" s="248"/>
      <c r="B62" s="244"/>
      <c r="C62" s="244"/>
      <c r="D62" s="244"/>
      <c r="E62" s="244"/>
      <c r="F62" s="244"/>
      <c r="G62" s="325"/>
      <c r="H62" s="326" t="s">
        <v>511</v>
      </c>
      <c r="I62" s="327">
        <v>4798606</v>
      </c>
      <c r="J62" s="328">
        <v>36657</v>
      </c>
      <c r="K62" s="329">
        <v>20.5</v>
      </c>
      <c r="L62" s="330">
        <v>25675</v>
      </c>
      <c r="M62" s="331">
        <v>-2.7</v>
      </c>
      <c r="N62" s="332">
        <v>23.2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9.57</v>
      </c>
      <c r="G47" s="12">
        <v>10.71</v>
      </c>
      <c r="H47" s="12">
        <v>13.66</v>
      </c>
      <c r="I47" s="12">
        <v>16.329999999999998</v>
      </c>
      <c r="J47" s="13">
        <v>16.61</v>
      </c>
    </row>
    <row r="48" spans="2:10" ht="57.75" customHeight="1" x14ac:dyDescent="0.15">
      <c r="B48" s="14"/>
      <c r="C48" s="1141" t="s">
        <v>4</v>
      </c>
      <c r="D48" s="1141"/>
      <c r="E48" s="1142"/>
      <c r="F48" s="15">
        <v>4.3499999999999996</v>
      </c>
      <c r="G48" s="16">
        <v>4.82</v>
      </c>
      <c r="H48" s="16">
        <v>3.63</v>
      </c>
      <c r="I48" s="16">
        <v>3.11</v>
      </c>
      <c r="J48" s="17">
        <v>3.6</v>
      </c>
    </row>
    <row r="49" spans="2:10" ht="57.75" customHeight="1" thickBot="1" x14ac:dyDescent="0.2">
      <c r="B49" s="18"/>
      <c r="C49" s="1143" t="s">
        <v>5</v>
      </c>
      <c r="D49" s="1143"/>
      <c r="E49" s="1144"/>
      <c r="F49" s="19">
        <v>2.54</v>
      </c>
      <c r="G49" s="20">
        <v>1.41</v>
      </c>
      <c r="H49" s="20">
        <v>1.82</v>
      </c>
      <c r="I49" s="20">
        <v>2.19</v>
      </c>
      <c r="J49" s="21">
        <v>0.52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124"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523</v>
      </c>
      <c r="D34" s="1151"/>
      <c r="E34" s="1152"/>
      <c r="F34" s="32">
        <v>4.63</v>
      </c>
      <c r="G34" s="33">
        <v>4.57</v>
      </c>
      <c r="H34" s="33">
        <v>4.0199999999999996</v>
      </c>
      <c r="I34" s="33">
        <v>3.67</v>
      </c>
      <c r="J34" s="34">
        <v>3.9</v>
      </c>
      <c r="K34" s="22"/>
      <c r="L34" s="22"/>
      <c r="M34" s="22"/>
      <c r="N34" s="22"/>
      <c r="O34" s="22"/>
      <c r="P34" s="22"/>
    </row>
    <row r="35" spans="1:16" ht="39" customHeight="1" x14ac:dyDescent="0.15">
      <c r="A35" s="22"/>
      <c r="B35" s="35"/>
      <c r="C35" s="1145" t="s">
        <v>524</v>
      </c>
      <c r="D35" s="1146"/>
      <c r="E35" s="1147"/>
      <c r="F35" s="36">
        <v>4.3499999999999996</v>
      </c>
      <c r="G35" s="37">
        <v>4.8099999999999996</v>
      </c>
      <c r="H35" s="37">
        <v>3.63</v>
      </c>
      <c r="I35" s="37">
        <v>3.1</v>
      </c>
      <c r="J35" s="38">
        <v>3.6</v>
      </c>
      <c r="K35" s="22"/>
      <c r="L35" s="22"/>
      <c r="M35" s="22"/>
      <c r="N35" s="22"/>
      <c r="O35" s="22"/>
      <c r="P35" s="22"/>
    </row>
    <row r="36" spans="1:16" ht="39" customHeight="1" x14ac:dyDescent="0.15">
      <c r="A36" s="22"/>
      <c r="B36" s="35"/>
      <c r="C36" s="1145" t="s">
        <v>525</v>
      </c>
      <c r="D36" s="1146"/>
      <c r="E36" s="1147"/>
      <c r="F36" s="36">
        <v>0.5</v>
      </c>
      <c r="G36" s="37">
        <v>0.55000000000000004</v>
      </c>
      <c r="H36" s="37">
        <v>0.6</v>
      </c>
      <c r="I36" s="37">
        <v>0.63</v>
      </c>
      <c r="J36" s="38">
        <v>0.75</v>
      </c>
      <c r="K36" s="22"/>
      <c r="L36" s="22"/>
      <c r="M36" s="22"/>
      <c r="N36" s="22"/>
      <c r="O36" s="22"/>
      <c r="P36" s="22"/>
    </row>
    <row r="37" spans="1:16" ht="39" customHeight="1" x14ac:dyDescent="0.15">
      <c r="A37" s="22"/>
      <c r="B37" s="35"/>
      <c r="C37" s="1145" t="s">
        <v>526</v>
      </c>
      <c r="D37" s="1146"/>
      <c r="E37" s="1147"/>
      <c r="F37" s="36">
        <v>1.1100000000000001</v>
      </c>
      <c r="G37" s="37">
        <v>0.44</v>
      </c>
      <c r="H37" s="37">
        <v>1.44</v>
      </c>
      <c r="I37" s="37">
        <v>0.8</v>
      </c>
      <c r="J37" s="38">
        <v>0.72</v>
      </c>
      <c r="K37" s="22"/>
      <c r="L37" s="22"/>
      <c r="M37" s="22"/>
      <c r="N37" s="22"/>
      <c r="O37" s="22"/>
      <c r="P37" s="22"/>
    </row>
    <row r="38" spans="1:16" ht="39" customHeight="1" x14ac:dyDescent="0.15">
      <c r="A38" s="22"/>
      <c r="B38" s="35"/>
      <c r="C38" s="1145" t="s">
        <v>527</v>
      </c>
      <c r="D38" s="1146"/>
      <c r="E38" s="1147"/>
      <c r="F38" s="36" t="s">
        <v>480</v>
      </c>
      <c r="G38" s="37">
        <v>0.88</v>
      </c>
      <c r="H38" s="37">
        <v>1.1399999999999999</v>
      </c>
      <c r="I38" s="37">
        <v>0.61</v>
      </c>
      <c r="J38" s="38">
        <v>0.61</v>
      </c>
      <c r="K38" s="22"/>
      <c r="L38" s="22"/>
      <c r="M38" s="22"/>
      <c r="N38" s="22"/>
      <c r="O38" s="22"/>
      <c r="P38" s="22"/>
    </row>
    <row r="39" spans="1:16" ht="39" customHeight="1" x14ac:dyDescent="0.15">
      <c r="A39" s="22"/>
      <c r="B39" s="35"/>
      <c r="C39" s="1145" t="s">
        <v>528</v>
      </c>
      <c r="D39" s="1146"/>
      <c r="E39" s="1147"/>
      <c r="F39" s="36">
        <v>0</v>
      </c>
      <c r="G39" s="37">
        <v>0</v>
      </c>
      <c r="H39" s="37">
        <v>0.01</v>
      </c>
      <c r="I39" s="37">
        <v>0</v>
      </c>
      <c r="J39" s="38">
        <v>0.01</v>
      </c>
      <c r="K39" s="22"/>
      <c r="L39" s="22"/>
      <c r="M39" s="22"/>
      <c r="N39" s="22"/>
      <c r="O39" s="22"/>
      <c r="P39" s="22"/>
    </row>
    <row r="40" spans="1:16" ht="39" customHeight="1" x14ac:dyDescent="0.15">
      <c r="A40" s="22"/>
      <c r="B40" s="35"/>
      <c r="C40" s="1145" t="s">
        <v>529</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530</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531</v>
      </c>
      <c r="D43" s="1149"/>
      <c r="E43" s="1150"/>
      <c r="F43" s="41">
        <v>1.89</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124"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8094</v>
      </c>
      <c r="L45" s="60">
        <v>7973</v>
      </c>
      <c r="M45" s="60">
        <v>7860</v>
      </c>
      <c r="N45" s="60">
        <v>7839</v>
      </c>
      <c r="O45" s="61">
        <v>7871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1146</v>
      </c>
      <c r="L48" s="64">
        <v>1146</v>
      </c>
      <c r="M48" s="64">
        <v>956</v>
      </c>
      <c r="N48" s="64">
        <v>1011</v>
      </c>
      <c r="O48" s="65">
        <v>978</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480</v>
      </c>
      <c r="L49" s="64" t="s">
        <v>480</v>
      </c>
      <c r="M49" s="64" t="s">
        <v>480</v>
      </c>
      <c r="N49" s="64" t="s">
        <v>480</v>
      </c>
      <c r="O49" s="65" t="s">
        <v>480</v>
      </c>
      <c r="P49" s="48"/>
      <c r="Q49" s="48"/>
      <c r="R49" s="48"/>
      <c r="S49" s="48"/>
      <c r="T49" s="48"/>
      <c r="U49" s="48"/>
    </row>
    <row r="50" spans="1:21" ht="30.75" customHeight="1" x14ac:dyDescent="0.15">
      <c r="A50" s="48"/>
      <c r="B50" s="1163"/>
      <c r="C50" s="1164"/>
      <c r="D50" s="62"/>
      <c r="E50" s="1155" t="s">
        <v>17</v>
      </c>
      <c r="F50" s="1155"/>
      <c r="G50" s="1155"/>
      <c r="H50" s="1155"/>
      <c r="I50" s="1155"/>
      <c r="J50" s="1156"/>
      <c r="K50" s="63">
        <v>56</v>
      </c>
      <c r="L50" s="64">
        <v>80</v>
      </c>
      <c r="M50" s="64">
        <v>45</v>
      </c>
      <c r="N50" s="64">
        <v>44</v>
      </c>
      <c r="O50" s="65">
        <v>41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6308</v>
      </c>
      <c r="L52" s="64">
        <v>6316</v>
      </c>
      <c r="M52" s="64">
        <v>6229</v>
      </c>
      <c r="N52" s="64">
        <v>6192</v>
      </c>
      <c r="O52" s="65">
        <v>6281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2988</v>
      </c>
      <c r="L53" s="69">
        <v>2883</v>
      </c>
      <c r="M53" s="69">
        <v>2632</v>
      </c>
      <c r="N53" s="69">
        <v>2702</v>
      </c>
      <c r="O53" s="70">
        <v>2609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124"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2016-04-21T02:40:34Z</cp:lastPrinted>
  <dcterms:created xsi:type="dcterms:W3CDTF">2016-02-15T02:24:39Z</dcterms:created>
  <dcterms:modified xsi:type="dcterms:W3CDTF">2016-04-26T06:01:06Z</dcterms:modified>
</cp:coreProperties>
</file>