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23" i="11" l="1"/>
  <c r="AA7" i="11"/>
  <c r="AA37" i="11"/>
  <c r="AA36" i="11"/>
  <c r="AA35" i="11"/>
  <c r="AA34" i="11"/>
  <c r="AA33" i="11"/>
  <c r="AA32" i="11"/>
  <c r="AA31" i="11"/>
  <c r="AA30" i="11"/>
  <c r="AA29" i="11"/>
  <c r="AA28" i="11"/>
  <c r="AA9" i="11"/>
  <c r="AA8" i="11"/>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O35" i="9"/>
  <c r="BW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c r="BE35" i="9" s="1"/>
  <c r="BE36" i="9" s="1"/>
  <c r="BE37" i="9" s="1"/>
</calcChain>
</file>

<file path=xl/sharedStrings.xml><?xml version="1.0" encoding="utf-8"?>
<sst xmlns="http://schemas.openxmlformats.org/spreadsheetml/2006/main" count="987" uniqueCount="545">
  <si>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</si>
  <si>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</si>
  <si>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</si>
  <si>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</si>
  <si>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</si>
  <si>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</si>
  <si>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</si>
  <si>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</si>
  <si>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</si>
  <si>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</si>
  <si>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</si>
  <si>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</si>
  <si>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</si>
  <si>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</si>
  <si>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</si>
  <si>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</si>
  <si>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</si>
  <si>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</si>
  <si>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</si>
  <si>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</si>
  <si>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</si>
  <si>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</si>
  <si>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</si>
  <si>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</si>
  <si>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</si>
  <si>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</si>
  <si>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</si>
  <si>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</si>
  <si>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</si>
  <si>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</si>
  <si>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</si>
  <si>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</si>
  <si>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</si>
  <si>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</si>
  <si>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</si>
  <si>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</si>
  <si>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</si>
  <si>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</si>
  <si>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</si>
  <si>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</si>
  <si>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</si>
  <si>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</si>
  <si>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</si>
  <si>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</si>
  <si>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</si>
  <si>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</si>
  <si>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</si>
  <si>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</si>
  <si>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</si>
  <si>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</si>
  <si>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</si>
  <si>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</si>
  <si>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</si>
  <si>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</si>
  <si>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</si>
  <si>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</si>
  <si>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</si>
  <si>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</si>
  <si>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</si>
  <si>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</si>
  <si>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</si>
  <si>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</si>
  <si>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</si>
  <si>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</si>
  <si>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</si>
  <si>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</si>
  <si>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</si>
  <si>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</si>
  <si>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</si>
  <si>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</si>
  <si>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</si>
  <si>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</si>
  <si>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</si>
  <si>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</si>
  <si>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</si>
  <si>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</si>
  <si>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</si>
  <si>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</si>
  <si>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</si>
  <si>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</si>
  <si>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</si>
  <si>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串間市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</si>
  <si>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</si>
  <si>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</si>
  <si>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</si>
  <si>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</si>
  <si>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</si>
  <si>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</si>
  <si>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</si>
  <si>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</si>
  <si>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</si>
  <si>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</si>
  <si>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</si>
  <si>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</si>
  <si>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</si>
  <si>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</si>
  <si>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</si>
  <si>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</si>
  <si>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</si>
  <si>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</si>
  <si>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</si>
  <si>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</si>
  <si>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</si>
  <si>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</si>
  <si>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</si>
  <si>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</si>
  <si>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</si>
  <si>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</si>
  <si>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</si>
  <si>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</si>
  <si>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</si>
  <si>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</si>
  <si>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</si>
  <si>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</si>
  <si>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</si>
  <si>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</si>
  <si>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</si>
  <si>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</si>
  <si>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</si>
  <si>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</si>
  <si>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</si>
  <si>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</si>
  <si>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</si>
  <si>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</si>
  <si>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</si>
  <si>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</si>
  <si>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</si>
  <si>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</si>
  <si>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</si>
  <si>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</si>
  <si>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</si>
  <si>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</si>
  <si>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</si>
  <si>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</si>
  <si>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</si>
  <si>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</si>
  <si>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</si>
  <si>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</si>
  <si>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</si>
  <si>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</si>
  <si>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</si>
  <si>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</si>
  <si>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</si>
  <si>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</si>
  <si>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</si>
  <si>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</si>
  <si>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</si>
  <si>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</si>
  <si>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</si>
  <si>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</si>
  <si>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</si>
  <si>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</si>
  <si>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</si>
  <si>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</si>
  <si>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</si>
  <si>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</si>
  <si>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</si>
  <si>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</si>
  <si>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</si>
  <si>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</si>
  <si>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</si>
  <si>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</si>
  <si>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</si>
  <si>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</si>
  <si>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</si>
  <si>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</si>
  <si>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</si>
  <si>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</si>
  <si>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</si>
  <si>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</si>
  <si>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</si>
  <si>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</si>
  <si>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</si>
  <si>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</si>
  <si>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</si>
  <si>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</si>
  <si>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</si>
  <si>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</si>
  <si>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</si>
  <si>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</si>
  <si>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</si>
  <si>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</si>
  <si>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</si>
  <si>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</si>
  <si>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</si>
  <si>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</si>
  <si>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</si>
  <si>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</si>
  <si>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</si>
  <si>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</si>
  <si>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</si>
  <si>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</si>
  <si>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</si>
  <si>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</si>
  <si>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宮崎県串間市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</si>
  <si>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</si>
  <si>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</si>
  <si>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</si>
  <si>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</si>
  <si>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</si>
  <si>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</si>
  <si>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</si>
  <si>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</si>
  <si>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</si>
  <si>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</si>
  <si>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</si>
  <si>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</si>
  <si>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</si>
  <si>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</si>
  <si>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</si>
  <si>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</si>
  <si>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</si>
  <si>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</si>
  <si>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</si>
  <si>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</si>
  <si>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</si>
  <si>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</si>
  <si>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</si>
  <si>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</si>
  <si>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</si>
  <si>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</si>
  <si>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</si>
  <si>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</si>
  <si>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</si>
  <si>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</si>
  <si>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</si>
  <si>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</si>
  <si>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</si>
  <si>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</si>
  <si>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</si>
  <si>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</si>
  <si>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</si>
  <si>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</si>
  <si>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</si>
  <si>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</si>
  <si>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</si>
  <si>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</si>
  <si>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</si>
  <si>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</si>
  <si>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</si>
  <si>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</si>
  <si>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</si>
  <si>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</si>
  <si>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</si>
  <si>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</si>
  <si>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</si>
  <si>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</si>
  <si>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</si>
  <si>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</si>
  <si>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</si>
  <si>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</si>
  <si>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</si>
  <si>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</si>
  <si>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</si>
  <si>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</si>
  <si>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</si>
  <si>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</si>
  <si>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</si>
  <si>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</si>
  <si>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</si>
  <si>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</si>
  <si>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</si>
  <si>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</si>
  <si>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</si>
  <si>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</si>
  <si>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</si>
  <si>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</si>
  <si>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</si>
  <si>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</si>
  <si>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</si>
  <si>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</si>
  <si>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</si>
  <si>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</si>
  <si>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</si>
  <si>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</si>
  <si>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</si>
  <si>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</si>
  <si>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</si>
  <si>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</si>
  <si>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</si>
  <si>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</si>
  <si>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</si>
  <si>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</si>
  <si>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</si>
  <si>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</si>
  <si>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</si>
  <si>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</si>
  <si>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</si>
  <si>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</si>
  <si>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</si>
  <si>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</si>
  <si>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</si>
  <si>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</si>
  <si>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</si>
  <si>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</si>
  <si>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</si>
  <si>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</si>
  <si>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</si>
  <si>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</si>
  <si>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</si>
  <si>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</si>
  <si>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</si>
  <si>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</si>
  <si>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</si>
  <si>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</si>
  <si>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</si>
  <si>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</si>
  <si>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</si>
  <si>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</si>
  <si>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</si>
  <si>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</si>
  <si>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</si>
  <si>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</si>
  <si>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</si>
  <si>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</si>
  <si>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</si>
  <si>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</si>
  <si>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</si>
  <si>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</si>
  <si>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</si>
  <si>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</si>
  <si>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</si>
  <si>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</si>
  <si>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</si>
  <si>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</si>
  <si>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</si>
  <si>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</si>
  <si>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</si>
  <si>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</si>
  <si>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</si>
  <si>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</si>
  <si>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</si>
  <si>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</si>
  <si>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</si>
  <si>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</si>
  <si>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</si>
  <si>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</si>
  <si>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</si>
  <si>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</si>
  <si>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</si>
  <si>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</si>
  <si>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</si>
  <si>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</si>
  <si>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宮崎県串間市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</si>
  <si>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</si>
  <si>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</si>
  <si>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</si>
  <si>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</si>
  <si>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</si>
  <si>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</si>
  <si>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</si>
  <si>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</si>
  <si>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</si>
  <si>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</si>
  <si>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</si>
  <si>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</si>
  <si>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</si>
  <si>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</si>
  <si>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</si>
  <si>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</si>
  <si>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</si>
  <si>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</si>
  <si>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</si>
  <si>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</si>
  <si>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物品特別会計</t>
    <phoneticPr fontId="5"/>
  </si>
  <si>
    <t>-</t>
    <phoneticPr fontId="5"/>
  </si>
  <si>
    <t>市木診療所特別会計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</si>
  <si>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</si>
  <si>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</si>
  <si>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</si>
  <si>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</si>
  <si>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</si>
  <si>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</si>
  <si>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</si>
  <si>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</si>
  <si>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</si>
  <si>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</si>
  <si>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</si>
  <si>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</si>
  <si>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</si>
  <si>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</si>
  <si>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</si>
  <si>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介護保険特別会計（事業勘定）</t>
    <phoneticPr fontId="5"/>
  </si>
  <si>
    <t>介護保険特別会計（サービス事業勘定）</t>
    <phoneticPr fontId="5"/>
  </si>
  <si>
    <t>水道事業会計</t>
    <phoneticPr fontId="5"/>
  </si>
  <si>
    <t>法適用企業</t>
    <phoneticPr fontId="5"/>
  </si>
  <si>
    <t>市民病院事業会計</t>
    <phoneticPr fontId="5"/>
  </si>
  <si>
    <t>簡易水道特別会計</t>
    <phoneticPr fontId="5"/>
  </si>
  <si>
    <t>法非適用企業</t>
    <phoneticPr fontId="5"/>
  </si>
  <si>
    <t>農業集落排水事業特別会計</t>
    <phoneticPr fontId="5"/>
  </si>
  <si>
    <t>公共下水道事業特別会計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</si>
  <si>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</si>
  <si>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</si>
  <si>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</si>
  <si>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</si>
  <si>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</si>
  <si>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</si>
  <si>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</si>
  <si>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</si>
  <si>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</si>
  <si>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</si>
  <si>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</si>
  <si>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</si>
  <si>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</si>
  <si>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</si>
  <si>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</si>
  <si>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</si>
  <si>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</si>
  <si>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</si>
  <si>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</si>
  <si>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</si>
  <si>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</si>
  <si>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</si>
  <si>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</si>
  <si>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</si>
  <si>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</si>
  <si>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</si>
  <si>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</si>
  <si>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</si>
  <si>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</si>
  <si>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</si>
  <si>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</si>
  <si>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</si>
  <si>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</si>
  <si>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</si>
  <si>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</si>
  <si>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</si>
  <si>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</si>
  <si>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</si>
  <si>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</si>
  <si>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</si>
  <si>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</si>
  <si>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</si>
  <si>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</si>
  <si>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</si>
  <si>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</si>
  <si>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</si>
  <si>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</si>
  <si>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</si>
  <si>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</si>
  <si>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</si>
  <si>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</si>
  <si>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</si>
  <si>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</si>
  <si>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</si>
  <si>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</si>
  <si>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</si>
  <si>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</si>
  <si>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</si>
  <si>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</si>
  <si>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</si>
  <si>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</si>
  <si>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</si>
  <si>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</si>
  <si>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</si>
  <si>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</si>
  <si>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</si>
  <si>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</si>
  <si>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</si>
  <si>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</si>
  <si>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</si>
  <si>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</si>
  <si>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</si>
  <si>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</si>
  <si>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</si>
  <si>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</si>
  <si>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</si>
  <si>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</si>
  <si>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</si>
  <si>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</si>
  <si>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</si>
  <si>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</si>
  <si>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</si>
  <si>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</si>
  <si>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</si>
  <si>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</si>
  <si>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</si>
  <si>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</si>
  <si>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</si>
  <si>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</si>
  <si>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</si>
  <si>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</si>
  <si>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</si>
  <si>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</si>
  <si>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</si>
  <si>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</si>
  <si>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</si>
  <si>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</si>
  <si>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</si>
  <si>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</si>
  <si>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</si>
  <si>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</si>
  <si>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</si>
  <si>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</si>
  <si>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</si>
  <si>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</si>
  <si>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</si>
  <si>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</si>
  <si>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</si>
  <si>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</si>
  <si>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</si>
  <si>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</si>
  <si>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</si>
  <si>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</si>
  <si>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</si>
  <si>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</si>
  <si>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</si>
  <si>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</si>
  <si>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</si>
  <si>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</si>
  <si>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</si>
  <si>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</si>
  <si>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</si>
  <si>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</si>
  <si>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</si>
  <si>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</si>
  <si>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</si>
  <si>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</si>
  <si>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</si>
  <si>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</si>
  <si>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</si>
  <si>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</si>
  <si>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</si>
  <si>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</si>
  <si>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</si>
  <si>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0.06</t>
  </si>
  <si>
    <t>市民病院事業会計</t>
  </si>
  <si>
    <t>水道事業会計</t>
  </si>
  <si>
    <t>一般会計</t>
  </si>
  <si>
    <t>国民健康保険特別会計（事業勘定）</t>
  </si>
  <si>
    <t>介護保険特別会計（事業勘定）</t>
  </si>
  <si>
    <t>簡易水道特別会計</t>
  </si>
  <si>
    <t>市木診療所特別会計</t>
  </si>
  <si>
    <t>公共下水道事業特別会計</t>
  </si>
  <si>
    <t>▲ 0.55</t>
  </si>
  <si>
    <t>その他会計（赤字）</t>
  </si>
  <si>
    <t>その他会計（黒字）</t>
  </si>
  <si>
    <t>-</t>
    <phoneticPr fontId="2"/>
  </si>
  <si>
    <t>日南串間広域不燃物処理組合</t>
    <rPh sb="0" eb="2">
      <t>ニチナン</t>
    </rPh>
    <rPh sb="2" eb="4">
      <t>クシマ</t>
    </rPh>
    <rPh sb="4" eb="6">
      <t>コウイキ</t>
    </rPh>
    <rPh sb="6" eb="9">
      <t>フネンブツ</t>
    </rPh>
    <rPh sb="9" eb="11">
      <t>ショリ</t>
    </rPh>
    <rPh sb="11" eb="13">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</si>
  <si>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</si>
  <si>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</si>
  <si>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</si>
  <si>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</si>
  <si>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宮崎県自治会館管理組合</t>
    <rPh sb="0" eb="3">
      <t>ミヤザキケン</t>
    </rPh>
    <rPh sb="3" eb="5">
      <t>ジチ</t>
    </rPh>
    <rPh sb="5" eb="7">
      <t>カイカン</t>
    </rPh>
    <rPh sb="7" eb="9">
      <t>カンリ</t>
    </rPh>
    <rPh sb="9" eb="11">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</si>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</sst>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55156</c:v>
                </c:pt>
                <c:pt idx="1">
                  <c:v>70527</c:v>
                </c:pt>
                <c:pt idx="2">
                  <c:v>58456</c:v>
                </c:pt>
                <c:pt idx="3">
                  <c:v>71361</c:v>
                </c:pt>
                <c:pt idx="4">
                  <c:v>70766</c:v>
                </c:pt>
              </c:numCache>
            </c:numRef>
          </c:val>
          <c:smooth val="0"/>
        </c:ser>
        <c:dLbls>
          <c:showLegendKey val="0"/>
          <c:showVal val="0"/>
          <c:showCatName val="0"/>
          <c:showSerName val="0"/>
          <c:showPercent val="0"/>
          <c:showBubbleSize val="0"/>
        </c:dLbls>
        <c:marker val="1"/>
        <c:smooth val="0"/>
        <c:axId val="161012352"/>
        <c:axId val="161014528"/>
      </c:lineChart>
      <c:catAx>
        <c:axId val="161012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014528"/>
        <c:crosses val="autoZero"/>
        <c:auto val="1"/>
        <c:lblAlgn val="ctr"/>
        <c:lblOffset val="100"/>
        <c:tickLblSkip val="1"/>
        <c:tickMarkSkip val="1"/>
        <c:noMultiLvlLbl val="0"/>
      </c:catAx>
      <c:valAx>
        <c:axId val="16101452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012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3.51</c:v>
                </c:pt>
                <c:pt idx="1">
                  <c:v>6.41</c:v>
                </c:pt>
                <c:pt idx="2">
                  <c:v>5.2</c:v>
                </c:pt>
                <c:pt idx="3">
                  <c:v>6.53</c:v>
                </c:pt>
                <c:pt idx="4">
                  <c:v>4.6900000000000004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12.03</c:v>
                </c:pt>
                <c:pt idx="1">
                  <c:v>12.71</c:v>
                </c:pt>
                <c:pt idx="2">
                  <c:v>14.04</c:v>
                </c:pt>
                <c:pt idx="3">
                  <c:v>17.75</c:v>
                </c:pt>
                <c:pt idx="4">
                  <c:v>20.8</c:v>
                </c:pt>
              </c:numCache>
            </c:numRef>
          </c:val>
        </c:ser>
        <c:dLbls>
          <c:showLegendKey val="0"/>
          <c:showVal val="0"/>
          <c:showCatName val="0"/>
          <c:showSerName val="0"/>
          <c:showPercent val="0"/>
          <c:showBubbleSize val="0"/>
        </c:dLbls>
        <c:gapWidth val="250"/>
        <c:overlap val="100"/>
        <c:axId val="171205376"/>
        <c:axId val="171207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3.48</c:v>
                </c:pt>
                <c:pt idx="1">
                  <c:v>3.27</c:v>
                </c:pt>
                <c:pt idx="2">
                  <c:v>-0.06</c:v>
                </c:pt>
                <c:pt idx="3">
                  <c:v>5.1100000000000003</c:v>
                </c:pt>
                <c:pt idx="4">
                  <c:v>0.76</c:v>
                </c:pt>
              </c:numCache>
            </c:numRef>
          </c:val>
          <c:smooth val="0"/>
        </c:ser>
        <c:dLbls>
          <c:showLegendKey val="0"/>
          <c:showVal val="0"/>
          <c:showCatName val="0"/>
          <c:showSerName val="0"/>
          <c:showPercent val="0"/>
          <c:showBubbleSize val="0"/>
        </c:dLbls>
        <c:marker val="1"/>
        <c:smooth val="0"/>
        <c:axId val="171205376"/>
        <c:axId val="171207296"/>
      </c:lineChart>
      <c:catAx>
        <c:axId val="17120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207296"/>
        <c:crosses val="autoZero"/>
        <c:auto val="1"/>
        <c:lblAlgn val="ctr"/>
        <c:lblOffset val="100"/>
        <c:tickLblSkip val="1"/>
        <c:tickMarkSkip val="1"/>
        <c:noMultiLvlLbl val="0"/>
      </c:catAx>
      <c:valAx>
        <c:axId val="17120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20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0.05</c:v>
                </c:pt>
                <c:pt idx="4">
                  <c:v>#N/A</c:v>
                </c:pt>
                <c:pt idx="5">
                  <c:v>0.03</c:v>
                </c:pt>
                <c:pt idx="6">
                  <c:v>#N/A</c:v>
                </c:pt>
                <c:pt idx="7">
                  <c:v>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0.01</c:v>
                </c:pt>
                <c:pt idx="4">
                  <c:v>#N/A</c:v>
                </c:pt>
                <c:pt idx="5">
                  <c:v>0.06</c:v>
                </c:pt>
                <c:pt idx="6">
                  <c:v>0.55000000000000004</c:v>
                </c:pt>
                <c:pt idx="7">
                  <c:v>#N/A</c:v>
                </c:pt>
                <c:pt idx="8">
                  <c:v>#N/A</c:v>
                </c:pt>
                <c:pt idx="9">
                  <c:v>0.02</c:v>
                </c:pt>
              </c:numCache>
            </c:numRef>
          </c:val>
        </c:ser>
        <c:ser>
          <c:idx val="3"/>
          <c:order val="3"/>
          <c:tx>
            <c:strRef>
              <c:f>データシート!$A$30</c:f>
              <c:strCache>
                <c:ptCount val="1"/>
                <c:pt idx="0">
                  <c:v>市木診療所特別会計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7.0000000000000007E-2</c:v>
                </c:pt>
                <c:pt idx="2">
                  <c:v>#N/A</c:v>
                </c:pt>
                <c:pt idx="3">
                  <c:v>0.06</c:v>
                </c:pt>
                <c:pt idx="4">
                  <c:v>#N/A</c:v>
                </c:pt>
                <c:pt idx="5">
                  <c:v>0.02</c:v>
                </c:pt>
                <c:pt idx="6">
                  <c:v>#N/A</c:v>
                </c:pt>
                <c:pt idx="7">
                  <c:v>0.02</c:v>
                </c:pt>
                <c:pt idx="8">
                  <c:v>#N/A</c:v>
                </c:pt>
                <c:pt idx="9">
                  <c:v>0.03</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0.04</c:v>
                </c:pt>
              </c:numCache>
            </c:numRef>
          </c:val>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0.73</c:v>
                </c:pt>
                <c:pt idx="2">
                  <c:v>#N/A</c:v>
                </c:pt>
                <c:pt idx="3">
                  <c:v>0.4</c:v>
                </c:pt>
                <c:pt idx="4">
                  <c:v>#N/A</c:v>
                </c:pt>
                <c:pt idx="5">
                  <c:v>0.84</c:v>
                </c:pt>
                <c:pt idx="6">
                  <c:v>#N/A</c:v>
                </c:pt>
                <c:pt idx="7">
                  <c:v>0.88</c:v>
                </c:pt>
                <c:pt idx="8">
                  <c:v>#N/A</c:v>
                </c:pt>
                <c:pt idx="9">
                  <c:v>0.42</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1.68</c:v>
                </c:pt>
                <c:pt idx="2">
                  <c:v>#N/A</c:v>
                </c:pt>
                <c:pt idx="3">
                  <c:v>3.49</c:v>
                </c:pt>
                <c:pt idx="4">
                  <c:v>#N/A</c:v>
                </c:pt>
                <c:pt idx="5">
                  <c:v>5.03</c:v>
                </c:pt>
                <c:pt idx="6">
                  <c:v>#N/A</c:v>
                </c:pt>
                <c:pt idx="7">
                  <c:v>2.58</c:v>
                </c:pt>
                <c:pt idx="8">
                  <c:v>#N/A</c:v>
                </c:pt>
                <c:pt idx="9">
                  <c:v>1.86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3.43</c:v>
                </c:pt>
                <c:pt idx="2">
                  <c:v>#N/A</c:v>
                </c:pt>
                <c:pt idx="3">
                  <c:v>6.33</c:v>
                </c:pt>
                <c:pt idx="4">
                  <c:v>#N/A</c:v>
                </c:pt>
                <c:pt idx="5">
                  <c:v>5.17</c:v>
                </c:pt>
                <c:pt idx="6">
                  <c:v>#N/A</c:v>
                </c:pt>
                <c:pt idx="7">
                  <c:v>6.5</c:v>
                </c:pt>
                <c:pt idx="8">
                  <c:v>#N/A</c:v>
                </c:pt>
                <c:pt idx="9">
                  <c:v>4.6500000000000004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4.57</c:v>
                </c:pt>
                <c:pt idx="2">
                  <c:v>#N/A</c:v>
                </c:pt>
                <c:pt idx="3">
                  <c:v>5.45</c:v>
                </c:pt>
                <c:pt idx="4">
                  <c:v>#N/A</c:v>
                </c:pt>
                <c:pt idx="5">
                  <c:v>6.44</c:v>
                </c:pt>
                <c:pt idx="6">
                  <c:v>#N/A</c:v>
                </c:pt>
                <c:pt idx="7">
                  <c:v>6.49</c:v>
                </c:pt>
                <c:pt idx="8">
                  <c:v>#N/A</c:v>
                </c:pt>
                <c:pt idx="9">
                  <c:v>6.03</c:v>
                </c:pt>
              </c:numCache>
            </c:numRef>
          </c:val>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5.45</c:v>
                </c:pt>
                <c:pt idx="2">
                  <c:v>#N/A</c:v>
                </c:pt>
                <c:pt idx="3">
                  <c:v>7.06</c:v>
                </c:pt>
                <c:pt idx="4">
                  <c:v>#N/A</c:v>
                </c:pt>
                <c:pt idx="5">
                  <c:v>8.18</c:v>
                </c:pt>
                <c:pt idx="6">
                  <c:v>#N/A</c:v>
                </c:pt>
                <c:pt idx="7">
                  <c:v>7.6</c:v>
                </c:pt>
                <c:pt idx="8">
                  <c:v>#N/A</c:v>
                </c:pt>
                <c:pt idx="9">
                  <c:v>6.69</c:v>
                </c:pt>
              </c:numCache>
            </c:numRef>
          </c:val>
        </c:ser>
        <c:dLbls>
          <c:showLegendKey val="0"/>
          <c:showVal val="0"/>
          <c:showCatName val="0"/>
          <c:showSerName val="0"/>
          <c:showPercent val="0"/>
          <c:showBubbleSize val="0"/>
        </c:dLbls>
        <c:gapWidth val="150"/>
        <c:overlap val="100"/>
        <c:axId val="170838656"/>
        <c:axId val="170918272"/>
      </c:barChart>
      <c:catAx>
        <c:axId val="17083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918272"/>
        <c:crosses val="autoZero"/>
        <c:auto val="1"/>
        <c:lblAlgn val="ctr"/>
        <c:lblOffset val="100"/>
        <c:tickLblSkip val="1"/>
        <c:tickMarkSkip val="1"/>
        <c:noMultiLvlLbl val="0"/>
      </c:catAx>
      <c:valAx>
        <c:axId val="17091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838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1137</c:v>
                </c:pt>
                <c:pt idx="5">
                  <c:v>1114</c:v>
                </c:pt>
                <c:pt idx="8">
                  <c:v>1092</c:v>
                </c:pt>
                <c:pt idx="11">
                  <c:v>1091</c:v>
                </c:pt>
                <c:pt idx="14">
                  <c:v>1083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c:v>
                </c:pt>
                <c:pt idx="3">
                  <c:v>6</c:v>
                </c:pt>
                <c:pt idx="6">
                  <c:v>3</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66</c:v>
                </c:pt>
                <c:pt idx="3">
                  <c:v>45</c:v>
                </c:pt>
                <c:pt idx="6">
                  <c:v>20</c:v>
                </c:pt>
                <c:pt idx="9">
                  <c:v>20</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285</c:v>
                </c:pt>
                <c:pt idx="3">
                  <c:v>272</c:v>
                </c:pt>
                <c:pt idx="6">
                  <c:v>256</c:v>
                </c:pt>
                <c:pt idx="9">
                  <c:v>263</c:v>
                </c:pt>
                <c:pt idx="12">
                  <c:v>241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1458</c:v>
                </c:pt>
                <c:pt idx="3">
                  <c:v>1380</c:v>
                </c:pt>
                <c:pt idx="6">
                  <c:v>1268</c:v>
                </c:pt>
                <c:pt idx="9">
                  <c:v>1196</c:v>
                </c:pt>
                <c:pt idx="12">
                  <c:v>1153</c:v>
                </c:pt>
              </c:numCache>
            </c:numRef>
          </c:val>
        </c:ser>
        <c:dLbls>
          <c:showLegendKey val="0"/>
          <c:showVal val="0"/>
          <c:showCatName val="0"/>
          <c:showSerName val="0"/>
          <c:showPercent val="0"/>
          <c:showBubbleSize val="0"/>
        </c:dLbls>
        <c:gapWidth val="100"/>
        <c:overlap val="100"/>
        <c:axId val="170979712"/>
        <c:axId val="170981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680</c:v>
                </c:pt>
                <c:pt idx="2">
                  <c:v>#N/A</c:v>
                </c:pt>
                <c:pt idx="3">
                  <c:v>#N/A</c:v>
                </c:pt>
                <c:pt idx="4">
                  <c:v>589</c:v>
                </c:pt>
                <c:pt idx="5">
                  <c:v>#N/A</c:v>
                </c:pt>
                <c:pt idx="6">
                  <c:v>#N/A</c:v>
                </c:pt>
                <c:pt idx="7">
                  <c:v>455</c:v>
                </c:pt>
                <c:pt idx="8">
                  <c:v>#N/A</c:v>
                </c:pt>
                <c:pt idx="9">
                  <c:v>#N/A</c:v>
                </c:pt>
                <c:pt idx="10">
                  <c:v>390</c:v>
                </c:pt>
                <c:pt idx="11">
                  <c:v>#N/A</c:v>
                </c:pt>
                <c:pt idx="12">
                  <c:v>#N/A</c:v>
                </c:pt>
                <c:pt idx="13">
                  <c:v>333</c:v>
                </c:pt>
                <c:pt idx="14">
                  <c:v>#N/A</c:v>
                </c:pt>
              </c:numCache>
            </c:numRef>
          </c:val>
          <c:smooth val="0"/>
        </c:ser>
        <c:dLbls>
          <c:showLegendKey val="0"/>
          <c:showVal val="0"/>
          <c:showCatName val="0"/>
          <c:showSerName val="0"/>
          <c:showPercent val="0"/>
          <c:showBubbleSize val="0"/>
        </c:dLbls>
        <c:marker val="1"/>
        <c:smooth val="0"/>
        <c:axId val="170979712"/>
        <c:axId val="170981632"/>
      </c:lineChart>
      <c:catAx>
        <c:axId val="17097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981632"/>
        <c:crosses val="autoZero"/>
        <c:auto val="1"/>
        <c:lblAlgn val="ctr"/>
        <c:lblOffset val="100"/>
        <c:tickLblSkip val="1"/>
        <c:tickMarkSkip val="1"/>
        <c:noMultiLvlLbl val="0"/>
      </c:catAx>
      <c:valAx>
        <c:axId val="17098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97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9764</c:v>
                </c:pt>
                <c:pt idx="5">
                  <c:v>9500</c:v>
                </c:pt>
                <c:pt idx="8">
                  <c:v>9394</c:v>
                </c:pt>
                <c:pt idx="11">
                  <c:v>8977</c:v>
                </c:pt>
                <c:pt idx="14">
                  <c:v>8797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171</c:v>
                </c:pt>
                <c:pt idx="5">
                  <c:v>368</c:v>
                </c:pt>
                <c:pt idx="8">
                  <c:v>459</c:v>
                </c:pt>
                <c:pt idx="11">
                  <c:v>429</c:v>
                </c:pt>
                <c:pt idx="14">
                  <c:v>477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3118</c:v>
                </c:pt>
                <c:pt idx="5">
                  <c:v>3025</c:v>
                </c:pt>
                <c:pt idx="8">
                  <c:v>3154</c:v>
                </c:pt>
                <c:pt idx="11">
                  <c:v>3458</c:v>
                </c:pt>
                <c:pt idx="14">
                  <c:v>3575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2321</c:v>
                </c:pt>
                <c:pt idx="3">
                  <c:v>2324</c:v>
                </c:pt>
                <c:pt idx="6">
                  <c:v>2286</c:v>
                </c:pt>
                <c:pt idx="9">
                  <c:v>2082</c:v>
                </c:pt>
                <c:pt idx="12">
                  <c:v>1809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153</c:v>
                </c:pt>
                <c:pt idx="3">
                  <c:v>109</c:v>
                </c:pt>
                <c:pt idx="6">
                  <c:v>94</c:v>
                </c:pt>
                <c:pt idx="9">
                  <c:v>71</c:v>
                </c:pt>
                <c:pt idx="12">
                  <c:v>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3557</c:v>
                </c:pt>
                <c:pt idx="3">
                  <c:v>3463</c:v>
                </c:pt>
                <c:pt idx="6">
                  <c:v>3317</c:v>
                </c:pt>
                <c:pt idx="9">
                  <c:v>3255</c:v>
                </c:pt>
                <c:pt idx="12">
                  <c:v>3368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c:v>
                </c:pt>
                <c:pt idx="3">
                  <c:v>9</c:v>
                </c:pt>
                <c:pt idx="6">
                  <c:v>6</c:v>
                </c:pt>
                <c:pt idx="9">
                  <c:v>4</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9972</c:v>
                </c:pt>
                <c:pt idx="3">
                  <c:v>9772</c:v>
                </c:pt>
                <c:pt idx="6">
                  <c:v>9685</c:v>
                </c:pt>
                <c:pt idx="9">
                  <c:v>9377</c:v>
                </c:pt>
                <c:pt idx="12">
                  <c:v>9284</c:v>
                </c:pt>
              </c:numCache>
            </c:numRef>
          </c:val>
        </c:ser>
        <c:dLbls>
          <c:showLegendKey val="0"/>
          <c:showVal val="0"/>
          <c:showCatName val="0"/>
          <c:showSerName val="0"/>
          <c:showPercent val="0"/>
          <c:showBubbleSize val="0"/>
        </c:dLbls>
        <c:gapWidth val="100"/>
        <c:overlap val="100"/>
        <c:axId val="59267712"/>
        <c:axId val="59273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2965</c:v>
                </c:pt>
                <c:pt idx="2">
                  <c:v>#N/A</c:v>
                </c:pt>
                <c:pt idx="3">
                  <c:v>#N/A</c:v>
                </c:pt>
                <c:pt idx="4">
                  <c:v>2785</c:v>
                </c:pt>
                <c:pt idx="5">
                  <c:v>#N/A</c:v>
                </c:pt>
                <c:pt idx="6">
                  <c:v>#N/A</c:v>
                </c:pt>
                <c:pt idx="7">
                  <c:v>2382</c:v>
                </c:pt>
                <c:pt idx="8">
                  <c:v>#N/A</c:v>
                </c:pt>
                <c:pt idx="9">
                  <c:v>#N/A</c:v>
                </c:pt>
                <c:pt idx="10">
                  <c:v>1924</c:v>
                </c:pt>
                <c:pt idx="11">
                  <c:v>#N/A</c:v>
                </c:pt>
                <c:pt idx="12">
                  <c:v>#N/A</c:v>
                </c:pt>
                <c:pt idx="13">
                  <c:v>1666</c:v>
                </c:pt>
                <c:pt idx="14">
                  <c:v>#N/A</c:v>
                </c:pt>
              </c:numCache>
            </c:numRef>
          </c:val>
          <c:smooth val="0"/>
        </c:ser>
        <c:dLbls>
          <c:showLegendKey val="0"/>
          <c:showVal val="0"/>
          <c:showCatName val="0"/>
          <c:showSerName val="0"/>
          <c:showPercent val="0"/>
          <c:showBubbleSize val="0"/>
        </c:dLbls>
        <c:marker val="1"/>
        <c:smooth val="0"/>
        <c:axId val="59267712"/>
        <c:axId val="59273984"/>
      </c:lineChart>
      <c:catAx>
        <c:axId val="5926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273984"/>
        <c:crosses val="autoZero"/>
        <c:auto val="1"/>
        <c:lblAlgn val="ctr"/>
        <c:lblOffset val="100"/>
        <c:tickLblSkip val="1"/>
        <c:tickMarkSkip val="1"/>
        <c:noMultiLvlLbl val="0"/>
      </c:catAx>
      <c:valAx>
        <c:axId val="5927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26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20,060
19,958
295.16
12,021,692
11,699,072
318,038
6,775,534
9,283,568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29.1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財政力指数については近年ほぼ横ばいの状況にあり、他団体に比して低い状況も変わっていない。これは、人口減少や産業衰退により市税等収入が伸びず、財政基盤が弱いといった背景によるものである。</a:t>
          </a:r>
        </a:p>
        <a:p>
          <a:r>
            <a:rPr kumimoji="1" lang="ja-JP" altLang="en-US" sz="1300">
              <a:latin typeface="ＭＳ Ｐゴシック"/>
            </a:rPr>
            <a:t>　財政力指数について改善目標数値は設定していないところであるが、今後はさらなる減少に転ずることのないよう、収納対策や新たな歳入の確保に取り組む必要がある。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7" name="直線コネクタ 66"/>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0" name="直線コネクタ 69"/>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165100</xdr:rowOff>
    </xdr:to>
    <xdr:cxnSp macro="">
      <xdr:nvCxnSpPr>
        <xdr:cNvPr id="73" name="直線コネクタ 72"/>
        <xdr:cNvCxnSpPr/>
      </xdr:nvCxnSpPr>
      <xdr:spPr>
        <a:xfrm>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144992</xdr:rowOff>
    </xdr:to>
    <xdr:cxnSp macro="">
      <xdr:nvCxnSpPr>
        <xdr:cNvPr id="76" name="直線コネクタ 75"/>
        <xdr:cNvCxnSpPr/>
      </xdr:nvCxnSpPr>
      <xdr:spPr>
        <a:xfrm>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2" name="円/楕円 91"/>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3" name="テキスト ボックス 92"/>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4" name="円/楕円 93"/>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5" name="テキスト ボックス 94"/>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扶助費といった義務的経費の、経常収支比率に占める割合が極めて高い。経常収支比率については他団体よりも高い数値での推移を続けている。近年の財政健全化への取組により職員数の削減や公債費残高の縮小を果たしてはいるが、扶助費や社会保障費の増大等により、大きな改善ができずにいる状況である。</a:t>
          </a:r>
          <a:endParaRPr kumimoji="1" lang="en-US" altLang="ja-JP" sz="1200">
            <a:latin typeface="ＭＳ Ｐゴシック"/>
          </a:endParaRPr>
        </a:p>
        <a:p>
          <a:r>
            <a:rPr kumimoji="1" lang="ja-JP" altLang="en-US" sz="1200">
              <a:latin typeface="ＭＳ Ｐゴシック"/>
            </a:rPr>
            <a:t>　改善目標数値は設定していないが、財政構造にこれ以上の硬直化をもたらさないためにも、「自立推進行政改革プラン」に基づくこれまでの取組に加え、給与体系の見直しや収納対策、新たな歳入の確保に取り組む必要があ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102235</xdr:rowOff>
    </xdr:from>
    <xdr:to>
      <xdr:col>7</xdr:col>
      <xdr:colOff>152400</xdr:colOff>
      <xdr:row>64</xdr:row>
      <xdr:rowOff>21272</xdr:rowOff>
    </xdr:to>
    <xdr:cxnSp macro="">
      <xdr:nvCxnSpPr>
        <xdr:cNvPr id="126" name="直線コネクタ 125"/>
        <xdr:cNvCxnSpPr/>
      </xdr:nvCxnSpPr>
      <xdr:spPr>
        <a:xfrm>
          <a:off x="4114800" y="10903585"/>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102235</xdr:rowOff>
    </xdr:from>
    <xdr:to>
      <xdr:col>6</xdr:col>
      <xdr:colOff>0</xdr:colOff>
      <xdr:row>63</xdr:row>
      <xdr:rowOff>120332</xdr:rowOff>
    </xdr:to>
    <xdr:cxnSp macro="">
      <xdr:nvCxnSpPr>
        <xdr:cNvPr id="129" name="直線コネクタ 128"/>
        <xdr:cNvCxnSpPr/>
      </xdr:nvCxnSpPr>
      <xdr:spPr>
        <a:xfrm flipV="1">
          <a:off x="3225800" y="109035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53975</xdr:rowOff>
    </xdr:from>
    <xdr:to>
      <xdr:col>4</xdr:col>
      <xdr:colOff>482600</xdr:colOff>
      <xdr:row>63</xdr:row>
      <xdr:rowOff>120332</xdr:rowOff>
    </xdr:to>
    <xdr:cxnSp macro="">
      <xdr:nvCxnSpPr>
        <xdr:cNvPr id="132" name="直線コネクタ 131"/>
        <xdr:cNvCxnSpPr/>
      </xdr:nvCxnSpPr>
      <xdr:spPr>
        <a:xfrm>
          <a:off x="2336800" y="1085532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53975</xdr:rowOff>
    </xdr:from>
    <xdr:to>
      <xdr:col>3</xdr:col>
      <xdr:colOff>279400</xdr:colOff>
      <xdr:row>63</xdr:row>
      <xdr:rowOff>150495</xdr:rowOff>
    </xdr:to>
    <xdr:cxnSp macro="">
      <xdr:nvCxnSpPr>
        <xdr:cNvPr id="135" name="直線コネクタ 134"/>
        <xdr:cNvCxnSpPr/>
      </xdr:nvCxnSpPr>
      <xdr:spPr>
        <a:xfrm flipV="1">
          <a:off x="1447800" y="108553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141922</xdr:rowOff>
    </xdr:from>
    <xdr:to>
      <xdr:col>7</xdr:col>
      <xdr:colOff>203200</xdr:colOff>
      <xdr:row>64</xdr:row>
      <xdr:rowOff>72072</xdr:rowOff>
    </xdr:to>
    <xdr:sp macro="" textlink="">
      <xdr:nvSpPr>
        <xdr:cNvPr id="145" name="円/楕円 144"/>
        <xdr:cNvSpPr/>
      </xdr:nvSpPr>
      <xdr:spPr>
        <a:xfrm>
          <a:off x="49022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113999</xdr:rowOff>
    </xdr:from>
    <xdr:ext cx="762000" cy="259045"/>
    <xdr:sp macro="" textlink="">
      <xdr:nvSpPr>
        <xdr:cNvPr id="146" name="財政構造の弾力性該当値テキスト"/>
        <xdr:cNvSpPr txBox="1"/>
      </xdr:nvSpPr>
      <xdr:spPr>
        <a:xfrm>
          <a:off x="5041900" y="10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51435</xdr:rowOff>
    </xdr:from>
    <xdr:to>
      <xdr:col>6</xdr:col>
      <xdr:colOff>50800</xdr:colOff>
      <xdr:row>63</xdr:row>
      <xdr:rowOff>153035</xdr:rowOff>
    </xdr:to>
    <xdr:sp macro="" textlink="">
      <xdr:nvSpPr>
        <xdr:cNvPr id="147" name="円/楕円 146"/>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137812</xdr:rowOff>
    </xdr:from>
    <xdr:ext cx="736600" cy="259045"/>
    <xdr:sp macro="" textlink="">
      <xdr:nvSpPr>
        <xdr:cNvPr id="148" name="テキスト ボックス 147"/>
        <xdr:cNvSpPr txBox="1"/>
      </xdr:nvSpPr>
      <xdr:spPr>
        <a:xfrm>
          <a:off x="3733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69532</xdr:rowOff>
    </xdr:from>
    <xdr:to>
      <xdr:col>4</xdr:col>
      <xdr:colOff>533400</xdr:colOff>
      <xdr:row>63</xdr:row>
      <xdr:rowOff>171132</xdr:rowOff>
    </xdr:to>
    <xdr:sp macro="" textlink="">
      <xdr:nvSpPr>
        <xdr:cNvPr id="149" name="円/楕円 148"/>
        <xdr:cNvSpPr/>
      </xdr:nvSpPr>
      <xdr:spPr>
        <a:xfrm>
          <a:off x="3175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155909</xdr:rowOff>
    </xdr:from>
    <xdr:ext cx="762000" cy="259045"/>
    <xdr:sp macro="" textlink="">
      <xdr:nvSpPr>
        <xdr:cNvPr id="150" name="テキスト ボックス 149"/>
        <xdr:cNvSpPr txBox="1"/>
      </xdr:nvSpPr>
      <xdr:spPr>
        <a:xfrm>
          <a:off x="2844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3175</xdr:rowOff>
    </xdr:from>
    <xdr:to>
      <xdr:col>3</xdr:col>
      <xdr:colOff>330200</xdr:colOff>
      <xdr:row>63</xdr:row>
      <xdr:rowOff>104775</xdr:rowOff>
    </xdr:to>
    <xdr:sp macro="" textlink="">
      <xdr:nvSpPr>
        <xdr:cNvPr id="151" name="円/楕円 150"/>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89552</xdr:rowOff>
    </xdr:from>
    <xdr:ext cx="762000" cy="259045"/>
    <xdr:sp macro="" textlink="">
      <xdr:nvSpPr>
        <xdr:cNvPr id="152" name="テキスト ボックス 151"/>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99695</xdr:rowOff>
    </xdr:from>
    <xdr:to>
      <xdr:col>2</xdr:col>
      <xdr:colOff>127000</xdr:colOff>
      <xdr:row>64</xdr:row>
      <xdr:rowOff>29845</xdr:rowOff>
    </xdr:to>
    <xdr:sp macro="" textlink="">
      <xdr:nvSpPr>
        <xdr:cNvPr id="153" name="円/楕円 152"/>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14622</xdr:rowOff>
    </xdr:from>
    <xdr:ext cx="762000" cy="259045"/>
    <xdr:sp macro="" textlink="">
      <xdr:nvSpPr>
        <xdr:cNvPr id="154" name="テキスト ボックス 153"/>
        <xdr:cNvSpPr txBox="1"/>
      </xdr:nvSpPr>
      <xdr:spPr>
        <a:xfrm>
          <a:off x="1066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[177,696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に比べ人口１人当たりの決算額が高くなっているのは、主に人件費を要因としている。これは、市木地区に開設している診療所や市直営の保育所、単独で組織している消防本部など医師や保育士、消防士の人件費も含まれていることも一因となっている。これまで退職後の職員補充減、市立保育所の民営化や各施設の指定管理者導入等を推進してきており、職員数の削減・コスト削減につなげてきたが、現行の行政サービスを確保するためにはさらなる削減が難しい状況となっている。これを改善するためには、これまでの努力も継続しつつ、給与体系の見直しや行政サービスの見直しを行うことも必要であ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30040</xdr:rowOff>
    </xdr:from>
    <xdr:to>
      <xdr:col>7</xdr:col>
      <xdr:colOff>152400</xdr:colOff>
      <xdr:row>82</xdr:row>
      <xdr:rowOff>54234</xdr:rowOff>
    </xdr:to>
    <xdr:cxnSp macro="">
      <xdr:nvCxnSpPr>
        <xdr:cNvPr id="189" name="直線コネクタ 188"/>
        <xdr:cNvCxnSpPr/>
      </xdr:nvCxnSpPr>
      <xdr:spPr>
        <a:xfrm>
          <a:off x="4114800" y="14088940"/>
          <a:ext cx="8382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30040</xdr:rowOff>
    </xdr:from>
    <xdr:to>
      <xdr:col>6</xdr:col>
      <xdr:colOff>0</xdr:colOff>
      <xdr:row>82</xdr:row>
      <xdr:rowOff>50465</xdr:rowOff>
    </xdr:to>
    <xdr:cxnSp macro="">
      <xdr:nvCxnSpPr>
        <xdr:cNvPr id="192" name="直線コネクタ 191"/>
        <xdr:cNvCxnSpPr/>
      </xdr:nvCxnSpPr>
      <xdr:spPr>
        <a:xfrm flipV="1">
          <a:off x="3225800" y="14088940"/>
          <a:ext cx="889000" cy="2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50465</xdr:rowOff>
    </xdr:from>
    <xdr:to>
      <xdr:col>4</xdr:col>
      <xdr:colOff>482600</xdr:colOff>
      <xdr:row>82</xdr:row>
      <xdr:rowOff>74930</xdr:rowOff>
    </xdr:to>
    <xdr:cxnSp macro="">
      <xdr:nvCxnSpPr>
        <xdr:cNvPr id="195" name="直線コネクタ 194"/>
        <xdr:cNvCxnSpPr/>
      </xdr:nvCxnSpPr>
      <xdr:spPr>
        <a:xfrm flipV="1">
          <a:off x="2336800" y="14109365"/>
          <a:ext cx="889000" cy="2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23589</xdr:rowOff>
    </xdr:from>
    <xdr:to>
      <xdr:col>3</xdr:col>
      <xdr:colOff>279400</xdr:colOff>
      <xdr:row>82</xdr:row>
      <xdr:rowOff>74930</xdr:rowOff>
    </xdr:to>
    <xdr:cxnSp macro="">
      <xdr:nvCxnSpPr>
        <xdr:cNvPr id="198" name="直線コネクタ 197"/>
        <xdr:cNvCxnSpPr/>
      </xdr:nvCxnSpPr>
      <xdr:spPr>
        <a:xfrm>
          <a:off x="1447800" y="14082489"/>
          <a:ext cx="889000" cy="5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3434</xdr:rowOff>
    </xdr:from>
    <xdr:to>
      <xdr:col>7</xdr:col>
      <xdr:colOff>203200</xdr:colOff>
      <xdr:row>82</xdr:row>
      <xdr:rowOff>105034</xdr:rowOff>
    </xdr:to>
    <xdr:sp macro="" textlink="">
      <xdr:nvSpPr>
        <xdr:cNvPr id="208" name="円/楕円 207"/>
        <xdr:cNvSpPr/>
      </xdr:nvSpPr>
      <xdr:spPr>
        <a:xfrm>
          <a:off x="4902200" y="1406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146961</xdr:rowOff>
    </xdr:from>
    <xdr:ext cx="762000" cy="259045"/>
    <xdr:sp macro="" textlink="">
      <xdr:nvSpPr>
        <xdr:cNvPr id="209" name="人件費・物件費等の状況該当値テキスト"/>
        <xdr:cNvSpPr txBox="1"/>
      </xdr:nvSpPr>
      <xdr:spPr>
        <a:xfrm>
          <a:off x="5041900" y="140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177,696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150690</xdr:rowOff>
    </xdr:from>
    <xdr:to>
      <xdr:col>6</xdr:col>
      <xdr:colOff>50800</xdr:colOff>
      <xdr:row>82</xdr:row>
      <xdr:rowOff>80840</xdr:rowOff>
    </xdr:to>
    <xdr:sp macro="" textlink="">
      <xdr:nvSpPr>
        <xdr:cNvPr id="210" name="円/楕円 209"/>
        <xdr:cNvSpPr/>
      </xdr:nvSpPr>
      <xdr:spPr>
        <a:xfrm>
          <a:off x="4064000" y="140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65617</xdr:rowOff>
    </xdr:from>
    <xdr:ext cx="736600" cy="259045"/>
    <xdr:sp macro="" textlink="">
      <xdr:nvSpPr>
        <xdr:cNvPr id="211" name="テキスト ボックス 210"/>
        <xdr:cNvSpPr txBox="1"/>
      </xdr:nvSpPr>
      <xdr:spPr>
        <a:xfrm>
          <a:off x="3733800" y="14124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171,680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171115</xdr:rowOff>
    </xdr:from>
    <xdr:to>
      <xdr:col>4</xdr:col>
      <xdr:colOff>533400</xdr:colOff>
      <xdr:row>82</xdr:row>
      <xdr:rowOff>101265</xdr:rowOff>
    </xdr:to>
    <xdr:sp macro="" textlink="">
      <xdr:nvSpPr>
        <xdr:cNvPr id="212" name="円/楕円 211"/>
        <xdr:cNvSpPr/>
      </xdr:nvSpPr>
      <xdr:spPr>
        <a:xfrm>
          <a:off x="3175000" y="140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86042</xdr:rowOff>
    </xdr:from>
    <xdr:ext cx="762000" cy="259045"/>
    <xdr:sp macro="" textlink="">
      <xdr:nvSpPr>
        <xdr:cNvPr id="213" name="テキスト ボックス 212"/>
        <xdr:cNvSpPr txBox="1"/>
      </xdr:nvSpPr>
      <xdr:spPr>
        <a:xfrm>
          <a:off x="2844800" y="1414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176,759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24130</xdr:rowOff>
    </xdr:from>
    <xdr:to>
      <xdr:col>3</xdr:col>
      <xdr:colOff>330200</xdr:colOff>
      <xdr:row>82</xdr:row>
      <xdr:rowOff>125730</xdr:rowOff>
    </xdr:to>
    <xdr:sp macro="" textlink="">
      <xdr:nvSpPr>
        <xdr:cNvPr id="214" name="円/楕円 213"/>
        <xdr:cNvSpPr/>
      </xdr:nvSpPr>
      <xdr:spPr>
        <a:xfrm>
          <a:off x="22860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110507</xdr:rowOff>
    </xdr:from>
    <xdr:ext cx="762000" cy="259045"/>
    <xdr:sp macro="" textlink="">
      <xdr:nvSpPr>
        <xdr:cNvPr id="215" name="テキスト ボックス 214"/>
        <xdr:cNvSpPr txBox="1"/>
      </xdr:nvSpPr>
      <xdr:spPr>
        <a:xfrm>
          <a:off x="1955800" y="141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182,842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144239</xdr:rowOff>
    </xdr:from>
    <xdr:to>
      <xdr:col>2</xdr:col>
      <xdr:colOff>127000</xdr:colOff>
      <xdr:row>82</xdr:row>
      <xdr:rowOff>74389</xdr:rowOff>
    </xdr:to>
    <xdr:sp macro="" textlink="">
      <xdr:nvSpPr>
        <xdr:cNvPr id="216" name="円/楕円 215"/>
        <xdr:cNvSpPr/>
      </xdr:nvSpPr>
      <xdr:spPr>
        <a:xfrm>
          <a:off x="1397000" y="140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59166</xdr:rowOff>
    </xdr:from>
    <xdr:ext cx="762000" cy="259045"/>
    <xdr:sp macro="" textlink="">
      <xdr:nvSpPr>
        <xdr:cNvPr id="217" name="テキスト ボックス 216"/>
        <xdr:cNvSpPr txBox="1"/>
      </xdr:nvSpPr>
      <xdr:spPr>
        <a:xfrm>
          <a:off x="1066800" y="1411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が高いことについて、職員団体と共通の認識を持ち、国と同じ基準となるように職員団体と継続的に交渉を続けている。平成２５年４月１日よりワタリ制度の廃止及び昇給抑制を実施している。</a:t>
          </a:r>
          <a:endParaRPr kumimoji="1" lang="en-US" altLang="ja-JP" sz="1300">
            <a:latin typeface="ＭＳ Ｐゴシック"/>
          </a:endParaRPr>
        </a:p>
        <a:p>
          <a:r>
            <a:rPr kumimoji="1" lang="ja-JP" altLang="en-US" sz="1300">
              <a:latin typeface="ＭＳ Ｐゴシック"/>
            </a:rPr>
            <a:t>　平成２６年度は退職者が多かったことなどから、ラスパイレス指数が</a:t>
          </a:r>
          <a:r>
            <a:rPr kumimoji="1" lang="en-US" altLang="ja-JP" sz="1300">
              <a:latin typeface="ＭＳ Ｐゴシック"/>
            </a:rPr>
            <a:t>100</a:t>
          </a:r>
          <a:r>
            <a:rPr kumimoji="1" lang="ja-JP" altLang="en-US" sz="1300">
              <a:latin typeface="ＭＳ Ｐゴシック"/>
            </a:rPr>
            <a:t>を下回ったところである。平成２８年度からは人事評価制度も導入となる。今後も職員給の原則及び均衡の原則に照らし、給与適正化に向けて努力していきたい。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86</xdr:row>
      <xdr:rowOff>69427</xdr:rowOff>
    </xdr:to>
    <xdr:cxnSp macro="">
      <xdr:nvCxnSpPr>
        <xdr:cNvPr id="246" name="直線コネクタ 245"/>
        <xdr:cNvCxnSpPr/>
      </xdr:nvCxnSpPr>
      <xdr:spPr>
        <a:xfrm flipV="1">
          <a:off x="17018000" y="1392131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47"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48" name="直線コネクタ 247"/>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71966</xdr:rowOff>
    </xdr:to>
    <xdr:cxnSp macro="">
      <xdr:nvCxnSpPr>
        <xdr:cNvPr id="251" name="直線コネクタ 250"/>
        <xdr:cNvCxnSpPr/>
      </xdr:nvCxnSpPr>
      <xdr:spPr>
        <a:xfrm flipV="1">
          <a:off x="16179800" y="14556739"/>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2"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3" name="フローチャート : 判断 252"/>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89</xdr:row>
      <xdr:rowOff>37677</xdr:rowOff>
    </xdr:to>
    <xdr:cxnSp macro="">
      <xdr:nvCxnSpPr>
        <xdr:cNvPr id="254" name="直線コネクタ 253"/>
        <xdr:cNvCxnSpPr/>
      </xdr:nvCxnSpPr>
      <xdr:spPr>
        <a:xfrm flipV="1">
          <a:off x="15290800" y="14645216"/>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5" name="フローチャート : 判断 254"/>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6" name="テキスト ボックス 255"/>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37677</xdr:rowOff>
    </xdr:from>
    <xdr:to>
      <xdr:col>22</xdr:col>
      <xdr:colOff>203200</xdr:colOff>
      <xdr:row>89</xdr:row>
      <xdr:rowOff>61807</xdr:rowOff>
    </xdr:to>
    <xdr:cxnSp macro="">
      <xdr:nvCxnSpPr>
        <xdr:cNvPr id="257" name="直線コネクタ 256"/>
        <xdr:cNvCxnSpPr/>
      </xdr:nvCxnSpPr>
      <xdr:spPr>
        <a:xfrm flipV="1">
          <a:off x="14401800" y="152967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58" name="フローチャート : 判断 257"/>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59" name="テキスト ボックス 25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89</xdr:row>
      <xdr:rowOff>61807</xdr:rowOff>
    </xdr:to>
    <xdr:cxnSp macro="">
      <xdr:nvCxnSpPr>
        <xdr:cNvPr id="260" name="直線コネクタ 259"/>
        <xdr:cNvCxnSpPr/>
      </xdr:nvCxnSpPr>
      <xdr:spPr>
        <a:xfrm>
          <a:off x="13512800" y="14661304"/>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1" name="フローチャート : 判断 260"/>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2" name="テキスト ボックス 261"/>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63" name="フローチャート : 判断 262"/>
        <xdr:cNvSpPr/>
      </xdr:nvSpPr>
      <xdr:spPr>
        <a:xfrm>
          <a:off x="13462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121938</xdr:rowOff>
    </xdr:from>
    <xdr:ext cx="762000" cy="259045"/>
    <xdr:sp macro="" textlink="">
      <xdr:nvSpPr>
        <xdr:cNvPr id="264" name="テキスト ボックス 263"/>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0" name="円/楕円 269"/>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76216</xdr:rowOff>
    </xdr:from>
    <xdr:ext cx="762000" cy="259045"/>
    <xdr:sp macro="" textlink="">
      <xdr:nvSpPr>
        <xdr:cNvPr id="271" name="給与水準   （国との比較）該当値テキスト"/>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2" name="円/楕円 271"/>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3" name="テキスト ボックス 272"/>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158327</xdr:rowOff>
    </xdr:from>
    <xdr:to>
      <xdr:col>22</xdr:col>
      <xdr:colOff>254000</xdr:colOff>
      <xdr:row>89</xdr:row>
      <xdr:rowOff>88477</xdr:rowOff>
    </xdr:to>
    <xdr:sp macro="" textlink="">
      <xdr:nvSpPr>
        <xdr:cNvPr id="274" name="円/楕円 273"/>
        <xdr:cNvSpPr/>
      </xdr:nvSpPr>
      <xdr:spPr>
        <a:xfrm>
          <a:off x="15240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73254</xdr:rowOff>
    </xdr:from>
    <xdr:ext cx="762000" cy="259045"/>
    <xdr:sp macro="" textlink="">
      <xdr:nvSpPr>
        <xdr:cNvPr id="275" name="テキスト ボックス 274"/>
        <xdr:cNvSpPr txBox="1"/>
      </xdr:nvSpPr>
      <xdr:spPr>
        <a:xfrm>
          <a:off x="14909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11007</xdr:rowOff>
    </xdr:from>
    <xdr:to>
      <xdr:col>21</xdr:col>
      <xdr:colOff>50800</xdr:colOff>
      <xdr:row>89</xdr:row>
      <xdr:rowOff>112607</xdr:rowOff>
    </xdr:to>
    <xdr:sp macro="" textlink="">
      <xdr:nvSpPr>
        <xdr:cNvPr id="276" name="円/楕円 275"/>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97384</xdr:rowOff>
    </xdr:from>
    <xdr:ext cx="762000" cy="259045"/>
    <xdr:sp macro="" textlink="">
      <xdr:nvSpPr>
        <xdr:cNvPr id="277" name="テキスト ボックス 276"/>
        <xdr:cNvSpPr txBox="1"/>
      </xdr:nvSpPr>
      <xdr:spPr>
        <a:xfrm>
          <a:off x="14020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37254</xdr:rowOff>
    </xdr:from>
    <xdr:to>
      <xdr:col>19</xdr:col>
      <xdr:colOff>533400</xdr:colOff>
      <xdr:row>85</xdr:row>
      <xdr:rowOff>138854</xdr:rowOff>
    </xdr:to>
    <xdr:sp macro="" textlink="">
      <xdr:nvSpPr>
        <xdr:cNvPr id="278" name="円/楕円 277"/>
        <xdr:cNvSpPr/>
      </xdr:nvSpPr>
      <xdr:spPr>
        <a:xfrm>
          <a:off x="13462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123631</xdr:rowOff>
    </xdr:from>
    <xdr:ext cx="762000" cy="259045"/>
    <xdr:sp macro="" textlink="">
      <xdr:nvSpPr>
        <xdr:cNvPr id="279" name="テキスト ボックス 278"/>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９年度定員管理計画を策定し、民間委託や退職者の不補充等を、継続的に実施し、職員数の削減に努めてきた。現業職の撤廃の実施や、ほぼ全ての施設において指定管理者制度の活用による民間委託を実現してきたが、なお平均より高い状態である。また、本市の地域が広域であるため、単独で消防本部を組織している現状であることも一因となっている。</a:t>
          </a:r>
        </a:p>
        <a:p>
          <a:r>
            <a:rPr kumimoji="1" lang="ja-JP" altLang="en-US" sz="1300">
              <a:latin typeface="ＭＳ Ｐゴシック"/>
            </a:rPr>
            <a:t>　今後も更なる職員数の削減の余地があるか検討を重ねる必要がある。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6" name="直線コネクタ 29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7" name="テキスト ボックス 29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0" name="直線コネクタ 29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1" name="テキスト ボックス 30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4" name="直線コネクタ 30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5" name="テキスト ボックス 30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08" name="直線コネクタ 30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09" name="テキスト ボックス 30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3" name="直線コネクタ 312"/>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4"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5" name="直線コネクタ 314"/>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6"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7" name="直線コネクタ 316"/>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36354</xdr:rowOff>
    </xdr:from>
    <xdr:to>
      <xdr:col>24</xdr:col>
      <xdr:colOff>558800</xdr:colOff>
      <xdr:row>64</xdr:row>
      <xdr:rowOff>102712</xdr:rowOff>
    </xdr:to>
    <xdr:cxnSp macro="">
      <xdr:nvCxnSpPr>
        <xdr:cNvPr id="318" name="直線コネクタ 317"/>
        <xdr:cNvCxnSpPr/>
      </xdr:nvCxnSpPr>
      <xdr:spPr>
        <a:xfrm>
          <a:off x="16179800" y="11009154"/>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19"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0" name="フローチャート : 判断 319"/>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36354</xdr:rowOff>
    </xdr:from>
    <xdr:to>
      <xdr:col>23</xdr:col>
      <xdr:colOff>406400</xdr:colOff>
      <xdr:row>64</xdr:row>
      <xdr:rowOff>58975</xdr:rowOff>
    </xdr:to>
    <xdr:cxnSp macro="">
      <xdr:nvCxnSpPr>
        <xdr:cNvPr id="321" name="直線コネクタ 320"/>
        <xdr:cNvCxnSpPr/>
      </xdr:nvCxnSpPr>
      <xdr:spPr>
        <a:xfrm flipV="1">
          <a:off x="15290800" y="11009154"/>
          <a:ext cx="889000" cy="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2" name="フローチャート : 判断 321"/>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3" name="テキスト ボックス 322"/>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58975</xdr:rowOff>
    </xdr:from>
    <xdr:to>
      <xdr:col>22</xdr:col>
      <xdr:colOff>203200</xdr:colOff>
      <xdr:row>64</xdr:row>
      <xdr:rowOff>68025</xdr:rowOff>
    </xdr:to>
    <xdr:cxnSp macro="">
      <xdr:nvCxnSpPr>
        <xdr:cNvPr id="324" name="直線コネクタ 323"/>
        <xdr:cNvCxnSpPr/>
      </xdr:nvCxnSpPr>
      <xdr:spPr>
        <a:xfrm flipV="1">
          <a:off x="14401800" y="11031775"/>
          <a:ext cx="889000" cy="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5" name="フローチャート : 判断 324"/>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6" name="テキスト ボックス 325"/>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54451</xdr:rowOff>
    </xdr:from>
    <xdr:to>
      <xdr:col>21</xdr:col>
      <xdr:colOff>0</xdr:colOff>
      <xdr:row>64</xdr:row>
      <xdr:rowOff>68025</xdr:rowOff>
    </xdr:to>
    <xdr:cxnSp macro="">
      <xdr:nvCxnSpPr>
        <xdr:cNvPr id="327" name="直線コネクタ 326"/>
        <xdr:cNvCxnSpPr/>
      </xdr:nvCxnSpPr>
      <xdr:spPr>
        <a:xfrm>
          <a:off x="13512800" y="11027251"/>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28" name="フローチャート : 判断 327"/>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29" name="テキスト ボックス 328"/>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0" name="フローチャート : 判断 329"/>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1" name="テキスト ボックス 330"/>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51912</xdr:rowOff>
    </xdr:from>
    <xdr:to>
      <xdr:col>24</xdr:col>
      <xdr:colOff>609600</xdr:colOff>
      <xdr:row>64</xdr:row>
      <xdr:rowOff>153512</xdr:rowOff>
    </xdr:to>
    <xdr:sp macro="" textlink="">
      <xdr:nvSpPr>
        <xdr:cNvPr id="337" name="円/楕円 336"/>
        <xdr:cNvSpPr/>
      </xdr:nvSpPr>
      <xdr:spPr>
        <a:xfrm>
          <a:off x="16967200" y="110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23989</xdr:rowOff>
    </xdr:from>
    <xdr:ext cx="762000" cy="259045"/>
    <xdr:sp macro="" textlink="">
      <xdr:nvSpPr>
        <xdr:cNvPr id="338" name="定員管理の状況該当値テキスト"/>
        <xdr:cNvSpPr txBox="1"/>
      </xdr:nvSpPr>
      <xdr:spPr>
        <a:xfrm>
          <a:off x="17106900" y="1099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157004</xdr:rowOff>
    </xdr:from>
    <xdr:to>
      <xdr:col>23</xdr:col>
      <xdr:colOff>457200</xdr:colOff>
      <xdr:row>64</xdr:row>
      <xdr:rowOff>87154</xdr:rowOff>
    </xdr:to>
    <xdr:sp macro="" textlink="">
      <xdr:nvSpPr>
        <xdr:cNvPr id="339" name="円/楕円 338"/>
        <xdr:cNvSpPr/>
      </xdr:nvSpPr>
      <xdr:spPr>
        <a:xfrm>
          <a:off x="16129000" y="1095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71931</xdr:rowOff>
    </xdr:from>
    <xdr:ext cx="736600" cy="259045"/>
    <xdr:sp macro="" textlink="">
      <xdr:nvSpPr>
        <xdr:cNvPr id="340" name="テキスト ボックス 339"/>
        <xdr:cNvSpPr txBox="1"/>
      </xdr:nvSpPr>
      <xdr:spPr>
        <a:xfrm>
          <a:off x="15798800" y="11044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8175</xdr:rowOff>
    </xdr:from>
    <xdr:to>
      <xdr:col>22</xdr:col>
      <xdr:colOff>254000</xdr:colOff>
      <xdr:row>64</xdr:row>
      <xdr:rowOff>109775</xdr:rowOff>
    </xdr:to>
    <xdr:sp macro="" textlink="">
      <xdr:nvSpPr>
        <xdr:cNvPr id="341" name="円/楕円 340"/>
        <xdr:cNvSpPr/>
      </xdr:nvSpPr>
      <xdr:spPr>
        <a:xfrm>
          <a:off x="15240000" y="109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94552</xdr:rowOff>
    </xdr:from>
    <xdr:ext cx="762000" cy="259045"/>
    <xdr:sp macro="" textlink="">
      <xdr:nvSpPr>
        <xdr:cNvPr id="342" name="テキスト ボックス 341"/>
        <xdr:cNvSpPr txBox="1"/>
      </xdr:nvSpPr>
      <xdr:spPr>
        <a:xfrm>
          <a:off x="14909800" y="1106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17225</xdr:rowOff>
    </xdr:from>
    <xdr:to>
      <xdr:col>21</xdr:col>
      <xdr:colOff>50800</xdr:colOff>
      <xdr:row>64</xdr:row>
      <xdr:rowOff>118825</xdr:rowOff>
    </xdr:to>
    <xdr:sp macro="" textlink="">
      <xdr:nvSpPr>
        <xdr:cNvPr id="343" name="円/楕円 342"/>
        <xdr:cNvSpPr/>
      </xdr:nvSpPr>
      <xdr:spPr>
        <a:xfrm>
          <a:off x="14351000" y="109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103602</xdr:rowOff>
    </xdr:from>
    <xdr:ext cx="762000" cy="259045"/>
    <xdr:sp macro="" textlink="">
      <xdr:nvSpPr>
        <xdr:cNvPr id="344" name="テキスト ボックス 343"/>
        <xdr:cNvSpPr txBox="1"/>
      </xdr:nvSpPr>
      <xdr:spPr>
        <a:xfrm>
          <a:off x="14020800" y="1107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3651</xdr:rowOff>
    </xdr:from>
    <xdr:to>
      <xdr:col>19</xdr:col>
      <xdr:colOff>533400</xdr:colOff>
      <xdr:row>64</xdr:row>
      <xdr:rowOff>105251</xdr:rowOff>
    </xdr:to>
    <xdr:sp macro="" textlink="">
      <xdr:nvSpPr>
        <xdr:cNvPr id="345" name="円/楕円 344"/>
        <xdr:cNvSpPr/>
      </xdr:nvSpPr>
      <xdr:spPr>
        <a:xfrm>
          <a:off x="13462000" y="1097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90028</xdr:rowOff>
    </xdr:from>
    <xdr:ext cx="762000" cy="259045"/>
    <xdr:sp macro="" textlink="">
      <xdr:nvSpPr>
        <xdr:cNvPr id="346" name="テキスト ボックス 345"/>
        <xdr:cNvSpPr txBox="1"/>
      </xdr:nvSpPr>
      <xdr:spPr>
        <a:xfrm>
          <a:off x="13131800" y="1106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実質公債費比率については市債発行額の抑制により年々低下を続けており、平成２５年度と比較して</a:t>
          </a:r>
          <a:r>
            <a:rPr kumimoji="1" lang="en-US" altLang="ja-JP" sz="1300">
              <a:latin typeface="ＭＳ Ｐゴシック"/>
            </a:rPr>
            <a:t>1.4</a:t>
          </a:r>
          <a:r>
            <a:rPr kumimoji="1" lang="ja-JP" altLang="en-US" sz="1300">
              <a:latin typeface="ＭＳ Ｐゴシック"/>
            </a:rPr>
            <a:t>ポイントの改善がみられる。数値目標は設定していないが、今後も市債発行の抑制を継続し、さらなる改善を目指すものである。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5" name="直線コネクタ 374"/>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78"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79" name="直線コネクタ 378"/>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33020</xdr:rowOff>
    </xdr:from>
    <xdr:to>
      <xdr:col>24</xdr:col>
      <xdr:colOff>558800</xdr:colOff>
      <xdr:row>39</xdr:row>
      <xdr:rowOff>145627</xdr:rowOff>
    </xdr:to>
    <xdr:cxnSp macro="">
      <xdr:nvCxnSpPr>
        <xdr:cNvPr id="380" name="直線コネクタ 379"/>
        <xdr:cNvCxnSpPr/>
      </xdr:nvCxnSpPr>
      <xdr:spPr>
        <a:xfrm flipV="1">
          <a:off x="16179800" y="671957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1"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2" name="フローチャート : 判断 381"/>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145627</xdr:rowOff>
    </xdr:from>
    <xdr:to>
      <xdr:col>23</xdr:col>
      <xdr:colOff>406400</xdr:colOff>
      <xdr:row>40</xdr:row>
      <xdr:rowOff>102870</xdr:rowOff>
    </xdr:to>
    <xdr:cxnSp macro="">
      <xdr:nvCxnSpPr>
        <xdr:cNvPr id="383" name="直線コネクタ 382"/>
        <xdr:cNvCxnSpPr/>
      </xdr:nvCxnSpPr>
      <xdr:spPr>
        <a:xfrm flipV="1">
          <a:off x="15290800" y="68321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4" name="フローチャート : 判断 38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5" name="テキスト ボックス 384"/>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41</xdr:row>
      <xdr:rowOff>60113</xdr:rowOff>
    </xdr:to>
    <xdr:cxnSp macro="">
      <xdr:nvCxnSpPr>
        <xdr:cNvPr id="386" name="直線コネクタ 385"/>
        <xdr:cNvCxnSpPr/>
      </xdr:nvCxnSpPr>
      <xdr:spPr>
        <a:xfrm flipV="1">
          <a:off x="14401800" y="69608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7" name="フローチャート :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8" name="テキスト ボックス 387"/>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60113</xdr:rowOff>
    </xdr:from>
    <xdr:to>
      <xdr:col>21</xdr:col>
      <xdr:colOff>0</xdr:colOff>
      <xdr:row>41</xdr:row>
      <xdr:rowOff>148590</xdr:rowOff>
    </xdr:to>
    <xdr:cxnSp macro="">
      <xdr:nvCxnSpPr>
        <xdr:cNvPr id="389" name="直線コネクタ 388"/>
        <xdr:cNvCxnSpPr/>
      </xdr:nvCxnSpPr>
      <xdr:spPr>
        <a:xfrm flipV="1">
          <a:off x="13512800" y="70895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0" name="フローチャート : 判断 389"/>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1" name="テキスト ボックス 390"/>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2" name="フローチャート : 判断 391"/>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3" name="テキスト ボックス 392"/>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153670</xdr:rowOff>
    </xdr:from>
    <xdr:to>
      <xdr:col>24</xdr:col>
      <xdr:colOff>609600</xdr:colOff>
      <xdr:row>39</xdr:row>
      <xdr:rowOff>83820</xdr:rowOff>
    </xdr:to>
    <xdr:sp macro="" textlink="">
      <xdr:nvSpPr>
        <xdr:cNvPr id="399" name="円/楕円 398"/>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170197</xdr:rowOff>
    </xdr:from>
    <xdr:ext cx="762000" cy="259045"/>
    <xdr:sp macro="" textlink="">
      <xdr:nvSpPr>
        <xdr:cNvPr id="400"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94827</xdr:rowOff>
    </xdr:from>
    <xdr:to>
      <xdr:col>23</xdr:col>
      <xdr:colOff>457200</xdr:colOff>
      <xdr:row>40</xdr:row>
      <xdr:rowOff>24977</xdr:rowOff>
    </xdr:to>
    <xdr:sp macro="" textlink="">
      <xdr:nvSpPr>
        <xdr:cNvPr id="401" name="円/楕円 400"/>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35154</xdr:rowOff>
    </xdr:from>
    <xdr:ext cx="736600" cy="259045"/>
    <xdr:sp macro="" textlink="">
      <xdr:nvSpPr>
        <xdr:cNvPr id="402" name="テキスト ボックス 401"/>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403" name="円/楕円 402"/>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404" name="テキスト ボックス 403"/>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9313</xdr:rowOff>
    </xdr:from>
    <xdr:to>
      <xdr:col>21</xdr:col>
      <xdr:colOff>50800</xdr:colOff>
      <xdr:row>41</xdr:row>
      <xdr:rowOff>110913</xdr:rowOff>
    </xdr:to>
    <xdr:sp macro="" textlink="">
      <xdr:nvSpPr>
        <xdr:cNvPr id="405" name="円/楕円 404"/>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121090</xdr:rowOff>
    </xdr:from>
    <xdr:ext cx="762000" cy="259045"/>
    <xdr:sp macro="" textlink="">
      <xdr:nvSpPr>
        <xdr:cNvPr id="406" name="テキスト ボックス 405"/>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7" name="円/楕円 406"/>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8" name="テキスト ボックス 407"/>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将来負担比率については、市債発行額の抑制や基金の積立等により、年々低下を続けており、平成２５年度と比較して</a:t>
          </a:r>
          <a:r>
            <a:rPr kumimoji="1" lang="en-US" altLang="ja-JP" sz="1300">
              <a:latin typeface="ＭＳ Ｐゴシック"/>
            </a:rPr>
            <a:t>3.8</a:t>
          </a:r>
          <a:r>
            <a:rPr kumimoji="1" lang="ja-JP" altLang="en-US" sz="1300">
              <a:latin typeface="ＭＳ Ｐゴシック"/>
            </a:rPr>
            <a:t>ポイントの改善が見られる。数値目標は設定していないが、今後も「自立推進行政改革プラン」に基づき、市債発行の抑制や基金の積立等の対策を継続し、さらなる改善を目指すものである。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7" name="直線コネクタ 436"/>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8"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9" name="直線コネクタ 438"/>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32978</xdr:rowOff>
    </xdr:from>
    <xdr:to>
      <xdr:col>24</xdr:col>
      <xdr:colOff>558800</xdr:colOff>
      <xdr:row>15</xdr:row>
      <xdr:rowOff>63542</xdr:rowOff>
    </xdr:to>
    <xdr:cxnSp macro="">
      <xdr:nvCxnSpPr>
        <xdr:cNvPr id="442" name="直線コネクタ 441"/>
        <xdr:cNvCxnSpPr/>
      </xdr:nvCxnSpPr>
      <xdr:spPr>
        <a:xfrm flipV="1">
          <a:off x="16179800" y="2604728"/>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3"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4" name="フローチャート : 判断 443"/>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63542</xdr:rowOff>
    </xdr:from>
    <xdr:to>
      <xdr:col>23</xdr:col>
      <xdr:colOff>406400</xdr:colOff>
      <xdr:row>15</xdr:row>
      <xdr:rowOff>127889</xdr:rowOff>
    </xdr:to>
    <xdr:cxnSp macro="">
      <xdr:nvCxnSpPr>
        <xdr:cNvPr id="445" name="直線コネクタ 444"/>
        <xdr:cNvCxnSpPr/>
      </xdr:nvCxnSpPr>
      <xdr:spPr>
        <a:xfrm flipV="1">
          <a:off x="15290800" y="2635292"/>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6" name="フローチャート : 判断 445"/>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87732</xdr:rowOff>
    </xdr:from>
    <xdr:ext cx="736600" cy="259045"/>
    <xdr:sp macro="" textlink="">
      <xdr:nvSpPr>
        <xdr:cNvPr id="447" name="テキスト ボックス 446"/>
        <xdr:cNvSpPr txBox="1"/>
      </xdr:nvSpPr>
      <xdr:spPr>
        <a:xfrm>
          <a:off x="15798800" y="283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127889</xdr:rowOff>
    </xdr:from>
    <xdr:to>
      <xdr:col>22</xdr:col>
      <xdr:colOff>203200</xdr:colOff>
      <xdr:row>16</xdr:row>
      <xdr:rowOff>9525</xdr:rowOff>
    </xdr:to>
    <xdr:cxnSp macro="">
      <xdr:nvCxnSpPr>
        <xdr:cNvPr id="448" name="直線コネクタ 447"/>
        <xdr:cNvCxnSpPr/>
      </xdr:nvCxnSpPr>
      <xdr:spPr>
        <a:xfrm flipV="1">
          <a:off x="14401800" y="269963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49" name="フローチャート : 判断 448"/>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11193</xdr:rowOff>
    </xdr:from>
    <xdr:ext cx="762000" cy="259045"/>
    <xdr:sp macro="" textlink="">
      <xdr:nvSpPr>
        <xdr:cNvPr id="450" name="テキスト ボックス 449"/>
        <xdr:cNvSpPr txBox="1"/>
      </xdr:nvSpPr>
      <xdr:spPr>
        <a:xfrm>
          <a:off x="14909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9525</xdr:rowOff>
    </xdr:from>
    <xdr:to>
      <xdr:col>21</xdr:col>
      <xdr:colOff>0</xdr:colOff>
      <xdr:row>16</xdr:row>
      <xdr:rowOff>26416</xdr:rowOff>
    </xdr:to>
    <xdr:cxnSp macro="">
      <xdr:nvCxnSpPr>
        <xdr:cNvPr id="451" name="直線コネクタ 450"/>
        <xdr:cNvCxnSpPr/>
      </xdr:nvCxnSpPr>
      <xdr:spPr>
        <a:xfrm flipV="1">
          <a:off x="13512800" y="27527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2" name="フローチャート : 判断 451"/>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53" name="テキスト ボックス 452"/>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4" name="フローチャート : 判断 453"/>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73804</xdr:rowOff>
    </xdr:from>
    <xdr:ext cx="762000" cy="259045"/>
    <xdr:sp macro="" textlink="">
      <xdr:nvSpPr>
        <xdr:cNvPr id="455" name="テキスト ボックス 454"/>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153628</xdr:rowOff>
    </xdr:from>
    <xdr:to>
      <xdr:col>24</xdr:col>
      <xdr:colOff>609600</xdr:colOff>
      <xdr:row>15</xdr:row>
      <xdr:rowOff>83778</xdr:rowOff>
    </xdr:to>
    <xdr:sp macro="" textlink="">
      <xdr:nvSpPr>
        <xdr:cNvPr id="461" name="円/楕円 460"/>
        <xdr:cNvSpPr/>
      </xdr:nvSpPr>
      <xdr:spPr>
        <a:xfrm>
          <a:off x="169672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170155</xdr:rowOff>
    </xdr:from>
    <xdr:ext cx="762000" cy="259045"/>
    <xdr:sp macro="" textlink="">
      <xdr:nvSpPr>
        <xdr:cNvPr id="462" name="将来負担の状況該当値テキスト"/>
        <xdr:cNvSpPr txBox="1"/>
      </xdr:nvSpPr>
      <xdr:spPr>
        <a:xfrm>
          <a:off x="17106900" y="23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12742</xdr:rowOff>
    </xdr:from>
    <xdr:to>
      <xdr:col>23</xdr:col>
      <xdr:colOff>457200</xdr:colOff>
      <xdr:row>15</xdr:row>
      <xdr:rowOff>114342</xdr:rowOff>
    </xdr:to>
    <xdr:sp macro="" textlink="">
      <xdr:nvSpPr>
        <xdr:cNvPr id="463" name="円/楕円 462"/>
        <xdr:cNvSpPr/>
      </xdr:nvSpPr>
      <xdr:spPr>
        <a:xfrm>
          <a:off x="16129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124519</xdr:rowOff>
    </xdr:from>
    <xdr:ext cx="736600" cy="259045"/>
    <xdr:sp macro="" textlink="">
      <xdr:nvSpPr>
        <xdr:cNvPr id="464" name="テキスト ボックス 463"/>
        <xdr:cNvSpPr txBox="1"/>
      </xdr:nvSpPr>
      <xdr:spPr>
        <a:xfrm>
          <a:off x="15798800" y="2353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77089</xdr:rowOff>
    </xdr:from>
    <xdr:to>
      <xdr:col>22</xdr:col>
      <xdr:colOff>254000</xdr:colOff>
      <xdr:row>16</xdr:row>
      <xdr:rowOff>7239</xdr:rowOff>
    </xdr:to>
    <xdr:sp macro="" textlink="">
      <xdr:nvSpPr>
        <xdr:cNvPr id="465" name="円/楕円 464"/>
        <xdr:cNvSpPr/>
      </xdr:nvSpPr>
      <xdr:spPr>
        <a:xfrm>
          <a:off x="152400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17416</xdr:rowOff>
    </xdr:from>
    <xdr:ext cx="762000" cy="259045"/>
    <xdr:sp macro="" textlink="">
      <xdr:nvSpPr>
        <xdr:cNvPr id="466" name="テキスト ボックス 465"/>
        <xdr:cNvSpPr txBox="1"/>
      </xdr:nvSpPr>
      <xdr:spPr>
        <a:xfrm>
          <a:off x="14909800" y="241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130175</xdr:rowOff>
    </xdr:from>
    <xdr:to>
      <xdr:col>21</xdr:col>
      <xdr:colOff>50800</xdr:colOff>
      <xdr:row>16</xdr:row>
      <xdr:rowOff>60325</xdr:rowOff>
    </xdr:to>
    <xdr:sp macro="" textlink="">
      <xdr:nvSpPr>
        <xdr:cNvPr id="467" name="円/楕円 466"/>
        <xdr:cNvSpPr/>
      </xdr:nvSpPr>
      <xdr:spPr>
        <a:xfrm>
          <a:off x="14351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68" name="テキスト ボックス 467"/>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147066</xdr:rowOff>
    </xdr:from>
    <xdr:to>
      <xdr:col>19</xdr:col>
      <xdr:colOff>533400</xdr:colOff>
      <xdr:row>16</xdr:row>
      <xdr:rowOff>77216</xdr:rowOff>
    </xdr:to>
    <xdr:sp macro="" textlink="">
      <xdr:nvSpPr>
        <xdr:cNvPr id="469" name="円/楕円 468"/>
        <xdr:cNvSpPr/>
      </xdr:nvSpPr>
      <xdr:spPr>
        <a:xfrm>
          <a:off x="1346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87393</xdr:rowOff>
    </xdr:from>
    <xdr:ext cx="762000" cy="259045"/>
    <xdr:sp macro="" textlink="">
      <xdr:nvSpPr>
        <xdr:cNvPr id="470" name="テキスト ボックス 469"/>
        <xdr:cNvSpPr txBox="1"/>
      </xdr:nvSpPr>
      <xdr:spPr>
        <a:xfrm>
          <a:off x="13131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20,060
19,958
295.16
12,021,692
11,699,072
318,038
6,775,534
9,283,568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29.1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と比べ高い水準にある。これは保育所などの施設運営を直営でおこなっていることや、地域が広域であるため単独による消防本部を組織しているといった状況により、職員数が類似団体平均と比較して多いことが主な要因であり、行政サービスの提供方法の差異によるもと言える。しかしながら、指定管理者制度の導入等に努めているため、今後はコスト削減の効果が見込まれる。</a:t>
          </a:r>
          <a:endParaRPr kumimoji="1" lang="en-US" altLang="ja-JP" sz="1200">
            <a:latin typeface="ＭＳ Ｐゴシック"/>
          </a:endParaRPr>
        </a:p>
        <a:p>
          <a:r>
            <a:rPr kumimoji="1" lang="ja-JP" altLang="en-US" sz="1200">
              <a:latin typeface="ＭＳ Ｐゴシック"/>
            </a:rPr>
            <a:t>　平成２６年度は退職者のピークを迎えたため、退職金が増となった。</a:t>
          </a:r>
          <a:endParaRPr kumimoji="1" lang="en-US" altLang="ja-JP"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156935</xdr:rowOff>
    </xdr:from>
    <xdr:to>
      <xdr:col>7</xdr:col>
      <xdr:colOff>15875</xdr:colOff>
      <xdr:row>42</xdr:row>
      <xdr:rowOff>105228</xdr:rowOff>
    </xdr:to>
    <xdr:cxnSp macro="">
      <xdr:nvCxnSpPr>
        <xdr:cNvPr id="66" name="直線コネクタ 65"/>
        <xdr:cNvCxnSpPr/>
      </xdr:nvCxnSpPr>
      <xdr:spPr>
        <a:xfrm>
          <a:off x="3987800" y="71863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80735</xdr:rowOff>
    </xdr:from>
    <xdr:to>
      <xdr:col>5</xdr:col>
      <xdr:colOff>549275</xdr:colOff>
      <xdr:row>41</xdr:row>
      <xdr:rowOff>156935</xdr:rowOff>
    </xdr:to>
    <xdr:cxnSp macro="">
      <xdr:nvCxnSpPr>
        <xdr:cNvPr id="69" name="直線コネクタ 68"/>
        <xdr:cNvCxnSpPr/>
      </xdr:nvCxnSpPr>
      <xdr:spPr>
        <a:xfrm>
          <a:off x="3098800" y="71101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4535</xdr:rowOff>
    </xdr:from>
    <xdr:to>
      <xdr:col>4</xdr:col>
      <xdr:colOff>346075</xdr:colOff>
      <xdr:row>41</xdr:row>
      <xdr:rowOff>80735</xdr:rowOff>
    </xdr:to>
    <xdr:cxnSp macro="">
      <xdr:nvCxnSpPr>
        <xdr:cNvPr id="72" name="直線コネクタ 71"/>
        <xdr:cNvCxnSpPr/>
      </xdr:nvCxnSpPr>
      <xdr:spPr>
        <a:xfrm>
          <a:off x="2209800" y="7033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4535</xdr:rowOff>
    </xdr:from>
    <xdr:to>
      <xdr:col>3</xdr:col>
      <xdr:colOff>142875</xdr:colOff>
      <xdr:row>42</xdr:row>
      <xdr:rowOff>7257</xdr:rowOff>
    </xdr:to>
    <xdr:cxnSp macro="">
      <xdr:nvCxnSpPr>
        <xdr:cNvPr id="75" name="直線コネクタ 74"/>
        <xdr:cNvCxnSpPr/>
      </xdr:nvCxnSpPr>
      <xdr:spPr>
        <a:xfrm flipV="1">
          <a:off x="1320800" y="70339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7" name="テキスト ボックス 76"/>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79" name="テキスト ボックス 78"/>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42</xdr:row>
      <xdr:rowOff>54428</xdr:rowOff>
    </xdr:from>
    <xdr:to>
      <xdr:col>7</xdr:col>
      <xdr:colOff>66675</xdr:colOff>
      <xdr:row>42</xdr:row>
      <xdr:rowOff>156028</xdr:rowOff>
    </xdr:to>
    <xdr:sp macro="" textlink="">
      <xdr:nvSpPr>
        <xdr:cNvPr id="85" name="円/楕円 84"/>
        <xdr:cNvSpPr/>
      </xdr:nvSpPr>
      <xdr:spPr>
        <a:xfrm>
          <a:off x="4775200" y="72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41</xdr:row>
      <xdr:rowOff>134455</xdr:rowOff>
    </xdr:from>
    <xdr:ext cx="762000" cy="259045"/>
    <xdr:sp macro="" textlink="">
      <xdr:nvSpPr>
        <xdr:cNvPr id="86" name="人件費該当値テキスト"/>
        <xdr:cNvSpPr txBox="1"/>
      </xdr:nvSpPr>
      <xdr:spPr>
        <a:xfrm>
          <a:off x="4914900" y="716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106135</xdr:rowOff>
    </xdr:from>
    <xdr:to>
      <xdr:col>5</xdr:col>
      <xdr:colOff>600075</xdr:colOff>
      <xdr:row>42</xdr:row>
      <xdr:rowOff>36285</xdr:rowOff>
    </xdr:to>
    <xdr:sp macro="" textlink="">
      <xdr:nvSpPr>
        <xdr:cNvPr id="87" name="円/楕円 86"/>
        <xdr:cNvSpPr/>
      </xdr:nvSpPr>
      <xdr:spPr>
        <a:xfrm>
          <a:off x="3937000" y="71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42</xdr:row>
      <xdr:rowOff>21062</xdr:rowOff>
    </xdr:from>
    <xdr:ext cx="736600" cy="259045"/>
    <xdr:sp macro="" textlink="">
      <xdr:nvSpPr>
        <xdr:cNvPr id="88" name="テキスト ボックス 87"/>
        <xdr:cNvSpPr txBox="1"/>
      </xdr:nvSpPr>
      <xdr:spPr>
        <a:xfrm>
          <a:off x="3606800" y="72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29935</xdr:rowOff>
    </xdr:from>
    <xdr:to>
      <xdr:col>4</xdr:col>
      <xdr:colOff>396875</xdr:colOff>
      <xdr:row>41</xdr:row>
      <xdr:rowOff>131535</xdr:rowOff>
    </xdr:to>
    <xdr:sp macro="" textlink="">
      <xdr:nvSpPr>
        <xdr:cNvPr id="89" name="円/楕円 88"/>
        <xdr:cNvSpPr/>
      </xdr:nvSpPr>
      <xdr:spPr>
        <a:xfrm>
          <a:off x="3048000" y="70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116312</xdr:rowOff>
    </xdr:from>
    <xdr:ext cx="762000" cy="259045"/>
    <xdr:sp macro="" textlink="">
      <xdr:nvSpPr>
        <xdr:cNvPr id="90" name="テキスト ボックス 89"/>
        <xdr:cNvSpPr txBox="1"/>
      </xdr:nvSpPr>
      <xdr:spPr>
        <a:xfrm>
          <a:off x="2717800" y="714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125185</xdr:rowOff>
    </xdr:from>
    <xdr:to>
      <xdr:col>3</xdr:col>
      <xdr:colOff>193675</xdr:colOff>
      <xdr:row>41</xdr:row>
      <xdr:rowOff>55335</xdr:rowOff>
    </xdr:to>
    <xdr:sp macro="" textlink="">
      <xdr:nvSpPr>
        <xdr:cNvPr id="91" name="円/楕円 90"/>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40112</xdr:rowOff>
    </xdr:from>
    <xdr:ext cx="762000" cy="259045"/>
    <xdr:sp macro="" textlink="">
      <xdr:nvSpPr>
        <xdr:cNvPr id="92" name="テキスト ボックス 91"/>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127907</xdr:rowOff>
    </xdr:from>
    <xdr:to>
      <xdr:col>1</xdr:col>
      <xdr:colOff>676275</xdr:colOff>
      <xdr:row>42</xdr:row>
      <xdr:rowOff>58057</xdr:rowOff>
    </xdr:to>
    <xdr:sp macro="" textlink="">
      <xdr:nvSpPr>
        <xdr:cNvPr id="93" name="円/楕円 92"/>
        <xdr:cNvSpPr/>
      </xdr:nvSpPr>
      <xdr:spPr>
        <a:xfrm>
          <a:off x="1270000" y="71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42834</xdr:rowOff>
    </xdr:from>
    <xdr:ext cx="762000" cy="259045"/>
    <xdr:sp macro="" textlink="">
      <xdr:nvSpPr>
        <xdr:cNvPr id="94" name="テキスト ボックス 93"/>
        <xdr:cNvSpPr txBox="1"/>
      </xdr:nvSpPr>
      <xdr:spPr>
        <a:xfrm>
          <a:off x="939800" y="724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物件費が類似団体平均に比べ高くなっているのは、施設管理等の業務の民間委託化を推進し、委託料（物件費）へシフトしているためである。　具体的には文化会館や図書館、観光施設などの管理を民間委託しており、平成２８年度からは運動公園・総合体育館についても民間委託する。</a:t>
          </a:r>
        </a:p>
        <a:p>
          <a:r>
            <a:rPr kumimoji="1" lang="ja-JP" altLang="en-US" sz="1200">
              <a:latin typeface="ＭＳ Ｐゴシック"/>
            </a:rPr>
            <a:t>　物件費には委託料や修繕料等も含むため、施設がある限りは発生し、増大していく見込みである。今後は公共施設等総合管理計画に基づき施設面積を減らしていくことで、物件費の削減を行っ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58964</xdr:rowOff>
    </xdr:to>
    <xdr:cxnSp macro="">
      <xdr:nvCxnSpPr>
        <xdr:cNvPr id="129" name="直線コネクタ 128"/>
        <xdr:cNvCxnSpPr/>
      </xdr:nvCxnSpPr>
      <xdr:spPr>
        <a:xfrm flipV="1">
          <a:off x="15671800" y="29191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17</xdr:row>
      <xdr:rowOff>58964</xdr:rowOff>
    </xdr:to>
    <xdr:cxnSp macro="">
      <xdr:nvCxnSpPr>
        <xdr:cNvPr id="132" name="直線コネクタ 131"/>
        <xdr:cNvCxnSpPr/>
      </xdr:nvCxnSpPr>
      <xdr:spPr>
        <a:xfrm>
          <a:off x="14782800" y="28865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16</xdr:row>
      <xdr:rowOff>143329</xdr:rowOff>
    </xdr:to>
    <xdr:cxnSp macro="">
      <xdr:nvCxnSpPr>
        <xdr:cNvPr id="135" name="直線コネクタ 134"/>
        <xdr:cNvCxnSpPr/>
      </xdr:nvCxnSpPr>
      <xdr:spPr>
        <a:xfrm>
          <a:off x="13893800" y="2821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34471</xdr:rowOff>
    </xdr:from>
    <xdr:to>
      <xdr:col>20</xdr:col>
      <xdr:colOff>158750</xdr:colOff>
      <xdr:row>16</xdr:row>
      <xdr:rowOff>78014</xdr:rowOff>
    </xdr:to>
    <xdr:cxnSp macro="">
      <xdr:nvCxnSpPr>
        <xdr:cNvPr id="138" name="直線コネクタ 137"/>
        <xdr:cNvCxnSpPr/>
      </xdr:nvCxnSpPr>
      <xdr:spPr>
        <a:xfrm>
          <a:off x="13004800" y="2777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48" name="円/楕円 147"/>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97263</xdr:rowOff>
    </xdr:from>
    <xdr:ext cx="762000" cy="259045"/>
    <xdr:sp macro="" textlink="">
      <xdr:nvSpPr>
        <xdr:cNvPr id="149"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8164</xdr:rowOff>
    </xdr:from>
    <xdr:to>
      <xdr:col>22</xdr:col>
      <xdr:colOff>615950</xdr:colOff>
      <xdr:row>17</xdr:row>
      <xdr:rowOff>109764</xdr:rowOff>
    </xdr:to>
    <xdr:sp macro="" textlink="">
      <xdr:nvSpPr>
        <xdr:cNvPr id="150" name="円/楕円 149"/>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94541</xdr:rowOff>
    </xdr:from>
    <xdr:ext cx="736600" cy="259045"/>
    <xdr:sp macro="" textlink="">
      <xdr:nvSpPr>
        <xdr:cNvPr id="151" name="テキスト ボックス 150"/>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2" name="円/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53" name="テキスト ボックス 152"/>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4" name="円/楕円 153"/>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55" name="テキスト ボックス 154"/>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6" name="円/楕円 155"/>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57" name="テキスト ボックス 156"/>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上昇傾向にある要因として、養護老人ホームが市内に２施設あり、上昇する高齢化率（３６．９９％）に伴い、措置者が多いことが要因となっている。</a:t>
          </a:r>
        </a:p>
        <a:p>
          <a:r>
            <a:rPr kumimoji="1" lang="ja-JP" altLang="en-US" sz="1300">
              <a:latin typeface="ＭＳ Ｐゴシック"/>
            </a:rPr>
            <a:t>　また、社会保障の充実・多様化や生活保護者数も年々増加傾向にあり、扶助費が財政を圧迫する状態である。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4535</xdr:rowOff>
    </xdr:from>
    <xdr:to>
      <xdr:col>7</xdr:col>
      <xdr:colOff>15875</xdr:colOff>
      <xdr:row>60</xdr:row>
      <xdr:rowOff>110672</xdr:rowOff>
    </xdr:to>
    <xdr:cxnSp macro="">
      <xdr:nvCxnSpPr>
        <xdr:cNvPr id="192" name="直線コネクタ 191"/>
        <xdr:cNvCxnSpPr/>
      </xdr:nvCxnSpPr>
      <xdr:spPr>
        <a:xfrm>
          <a:off x="3987800" y="10120085"/>
          <a:ext cx="8382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4535</xdr:rowOff>
    </xdr:from>
    <xdr:to>
      <xdr:col>5</xdr:col>
      <xdr:colOff>549275</xdr:colOff>
      <xdr:row>59</xdr:row>
      <xdr:rowOff>135165</xdr:rowOff>
    </xdr:to>
    <xdr:cxnSp macro="">
      <xdr:nvCxnSpPr>
        <xdr:cNvPr id="195" name="直線コネクタ 194"/>
        <xdr:cNvCxnSpPr/>
      </xdr:nvCxnSpPr>
      <xdr:spPr>
        <a:xfrm flipV="1">
          <a:off x="3098800" y="101200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4535</xdr:rowOff>
    </xdr:from>
    <xdr:to>
      <xdr:col>4</xdr:col>
      <xdr:colOff>346075</xdr:colOff>
      <xdr:row>59</xdr:row>
      <xdr:rowOff>135165</xdr:rowOff>
    </xdr:to>
    <xdr:cxnSp macro="">
      <xdr:nvCxnSpPr>
        <xdr:cNvPr id="198" name="直線コネクタ 197"/>
        <xdr:cNvCxnSpPr/>
      </xdr:nvCxnSpPr>
      <xdr:spPr>
        <a:xfrm>
          <a:off x="2209800" y="101200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78015</xdr:rowOff>
    </xdr:from>
    <xdr:to>
      <xdr:col>3</xdr:col>
      <xdr:colOff>142875</xdr:colOff>
      <xdr:row>59</xdr:row>
      <xdr:rowOff>4535</xdr:rowOff>
    </xdr:to>
    <xdr:cxnSp macro="">
      <xdr:nvCxnSpPr>
        <xdr:cNvPr id="201" name="直線コネクタ 200"/>
        <xdr:cNvCxnSpPr/>
      </xdr:nvCxnSpPr>
      <xdr:spPr>
        <a:xfrm>
          <a:off x="1320800" y="100221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59872</xdr:rowOff>
    </xdr:from>
    <xdr:to>
      <xdr:col>7</xdr:col>
      <xdr:colOff>66675</xdr:colOff>
      <xdr:row>60</xdr:row>
      <xdr:rowOff>161472</xdr:rowOff>
    </xdr:to>
    <xdr:sp macro="" textlink="">
      <xdr:nvSpPr>
        <xdr:cNvPr id="211" name="円/楕円 210"/>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31949</xdr:rowOff>
    </xdr:from>
    <xdr:ext cx="762000" cy="259045"/>
    <xdr:sp macro="" textlink="">
      <xdr:nvSpPr>
        <xdr:cNvPr id="212" name="扶助費該当値テキスト"/>
        <xdr:cNvSpPr txBox="1"/>
      </xdr:nvSpPr>
      <xdr:spPr>
        <a:xfrm>
          <a:off x="49149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125185</xdr:rowOff>
    </xdr:from>
    <xdr:to>
      <xdr:col>5</xdr:col>
      <xdr:colOff>600075</xdr:colOff>
      <xdr:row>59</xdr:row>
      <xdr:rowOff>55335</xdr:rowOff>
    </xdr:to>
    <xdr:sp macro="" textlink="">
      <xdr:nvSpPr>
        <xdr:cNvPr id="213" name="円/楕円 212"/>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40112</xdr:rowOff>
    </xdr:from>
    <xdr:ext cx="736600" cy="259045"/>
    <xdr:sp macro="" textlink="">
      <xdr:nvSpPr>
        <xdr:cNvPr id="214" name="テキスト ボックス 213"/>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84365</xdr:rowOff>
    </xdr:from>
    <xdr:to>
      <xdr:col>4</xdr:col>
      <xdr:colOff>396875</xdr:colOff>
      <xdr:row>60</xdr:row>
      <xdr:rowOff>14515</xdr:rowOff>
    </xdr:to>
    <xdr:sp macro="" textlink="">
      <xdr:nvSpPr>
        <xdr:cNvPr id="215" name="円/楕円 214"/>
        <xdr:cNvSpPr/>
      </xdr:nvSpPr>
      <xdr:spPr>
        <a:xfrm>
          <a:off x="3048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170742</xdr:rowOff>
    </xdr:from>
    <xdr:ext cx="762000" cy="259045"/>
    <xdr:sp macro="" textlink="">
      <xdr:nvSpPr>
        <xdr:cNvPr id="216" name="テキスト ボックス 215"/>
        <xdr:cNvSpPr txBox="1"/>
      </xdr:nvSpPr>
      <xdr:spPr>
        <a:xfrm>
          <a:off x="2717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125185</xdr:rowOff>
    </xdr:from>
    <xdr:to>
      <xdr:col>3</xdr:col>
      <xdr:colOff>193675</xdr:colOff>
      <xdr:row>59</xdr:row>
      <xdr:rowOff>55335</xdr:rowOff>
    </xdr:to>
    <xdr:sp macro="" textlink="">
      <xdr:nvSpPr>
        <xdr:cNvPr id="217" name="円/楕円 216"/>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40112</xdr:rowOff>
    </xdr:from>
    <xdr:ext cx="762000" cy="259045"/>
    <xdr:sp macro="" textlink="">
      <xdr:nvSpPr>
        <xdr:cNvPr id="218" name="テキスト ボックス 217"/>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27215</xdr:rowOff>
    </xdr:from>
    <xdr:to>
      <xdr:col>1</xdr:col>
      <xdr:colOff>676275</xdr:colOff>
      <xdr:row>58</xdr:row>
      <xdr:rowOff>128815</xdr:rowOff>
    </xdr:to>
    <xdr:sp macro="" textlink="">
      <xdr:nvSpPr>
        <xdr:cNvPr id="219" name="円/楕円 218"/>
        <xdr:cNvSpPr/>
      </xdr:nvSpPr>
      <xdr:spPr>
        <a:xfrm>
          <a:off x="1270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113592</xdr:rowOff>
    </xdr:from>
    <xdr:ext cx="762000" cy="259045"/>
    <xdr:sp macro="" textlink="">
      <xdr:nvSpPr>
        <xdr:cNvPr id="220" name="テキスト ボックス 219"/>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より高くなっているのは、繰出金の増加が主な要因である。国民健康保険事業会計や後期高齢者医療特別会計に対する社会保障費に関する繰出しが要因となっている。</a:t>
          </a:r>
        </a:p>
        <a:p>
          <a:r>
            <a:rPr kumimoji="1" lang="ja-JP" altLang="en-US" sz="1300">
              <a:latin typeface="ＭＳ Ｐゴシック"/>
            </a:rPr>
            <a:t>　今後、税収を主な財源とする普通会計の負担額を減らしていくよう医療費抑制を一層強化に努める。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115570</xdr:rowOff>
    </xdr:to>
    <xdr:cxnSp macro="">
      <xdr:nvCxnSpPr>
        <xdr:cNvPr id="253" name="直線コネクタ 252"/>
        <xdr:cNvCxnSpPr/>
      </xdr:nvCxnSpPr>
      <xdr:spPr>
        <a:xfrm>
          <a:off x="15671800" y="9888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115570</xdr:rowOff>
    </xdr:to>
    <xdr:cxnSp macro="">
      <xdr:nvCxnSpPr>
        <xdr:cNvPr id="256" name="直線コネクタ 255"/>
        <xdr:cNvCxnSpPr/>
      </xdr:nvCxnSpPr>
      <xdr:spPr>
        <a:xfrm>
          <a:off x="14782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115570</xdr:rowOff>
    </xdr:to>
    <xdr:cxnSp macro="">
      <xdr:nvCxnSpPr>
        <xdr:cNvPr id="259" name="直線コネクタ 258"/>
        <xdr:cNvCxnSpPr/>
      </xdr:nvCxnSpPr>
      <xdr:spPr>
        <a:xfrm>
          <a:off x="13893800" y="983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62230</xdr:rowOff>
    </xdr:from>
    <xdr:to>
      <xdr:col>20</xdr:col>
      <xdr:colOff>158750</xdr:colOff>
      <xdr:row>57</xdr:row>
      <xdr:rowOff>77470</xdr:rowOff>
    </xdr:to>
    <xdr:cxnSp macro="">
      <xdr:nvCxnSpPr>
        <xdr:cNvPr id="262" name="直線コネクタ 261"/>
        <xdr:cNvCxnSpPr/>
      </xdr:nvCxnSpPr>
      <xdr:spPr>
        <a:xfrm flipV="1">
          <a:off x="13004800" y="983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72" name="円/楕円 27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73"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74" name="円/楕円 273"/>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75" name="テキスト ボックス 274"/>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6" name="円/楕円 275"/>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7" name="テキスト ボックス 276"/>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8" name="円/楕円 277"/>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9" name="テキスト ボックス 278"/>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80" name="円/楕円 279"/>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113047</xdr:rowOff>
    </xdr:from>
    <xdr:ext cx="762000" cy="259045"/>
    <xdr:sp macro="" textlink="">
      <xdr:nvSpPr>
        <xdr:cNvPr id="281" name="テキスト ボックス 280"/>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補助費等の比率が類似団体平均を大きく下回っているのは、義務的経費の割合が多大であることに加えて、市単独補助金の終期設定の徹底や定期的な事業効果の見直し実施等が要因と思われる。</a:t>
          </a:r>
        </a:p>
        <a:p>
          <a:r>
            <a:rPr kumimoji="1" lang="ja-JP" altLang="en-US" sz="1300">
              <a:latin typeface="ＭＳ Ｐゴシック"/>
            </a:rPr>
            <a:t>　今後も補助金の見直しや廃止などを継続的に取組み、適正な財政運用に努める。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24130</xdr:rowOff>
    </xdr:from>
    <xdr:to>
      <xdr:col>24</xdr:col>
      <xdr:colOff>31750</xdr:colOff>
      <xdr:row>33</xdr:row>
      <xdr:rowOff>46990</xdr:rowOff>
    </xdr:to>
    <xdr:cxnSp macro="">
      <xdr:nvCxnSpPr>
        <xdr:cNvPr id="314" name="直線コネクタ 313"/>
        <xdr:cNvCxnSpPr/>
      </xdr:nvCxnSpPr>
      <xdr:spPr>
        <a:xfrm flipV="1">
          <a:off x="15671800" y="5681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5"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46990</xdr:rowOff>
    </xdr:from>
    <xdr:to>
      <xdr:col>22</xdr:col>
      <xdr:colOff>565150</xdr:colOff>
      <xdr:row>33</xdr:row>
      <xdr:rowOff>54610</xdr:rowOff>
    </xdr:to>
    <xdr:cxnSp macro="">
      <xdr:nvCxnSpPr>
        <xdr:cNvPr id="317" name="直線コネクタ 316"/>
        <xdr:cNvCxnSpPr/>
      </xdr:nvCxnSpPr>
      <xdr:spPr>
        <a:xfrm flipV="1">
          <a:off x="14782800" y="570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9" name="テキスト ボックス 318"/>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54610</xdr:rowOff>
    </xdr:from>
    <xdr:to>
      <xdr:col>21</xdr:col>
      <xdr:colOff>361950</xdr:colOff>
      <xdr:row>33</xdr:row>
      <xdr:rowOff>77470</xdr:rowOff>
    </xdr:to>
    <xdr:cxnSp macro="">
      <xdr:nvCxnSpPr>
        <xdr:cNvPr id="320" name="直線コネクタ 319"/>
        <xdr:cNvCxnSpPr/>
      </xdr:nvCxnSpPr>
      <xdr:spPr>
        <a:xfrm flipV="1">
          <a:off x="13893800" y="571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2" name="テキスト ボックス 321"/>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77470</xdr:rowOff>
    </xdr:from>
    <xdr:to>
      <xdr:col>20</xdr:col>
      <xdr:colOff>158750</xdr:colOff>
      <xdr:row>33</xdr:row>
      <xdr:rowOff>100330</xdr:rowOff>
    </xdr:to>
    <xdr:cxnSp macro="">
      <xdr:nvCxnSpPr>
        <xdr:cNvPr id="323" name="直線コネクタ 322"/>
        <xdr:cNvCxnSpPr/>
      </xdr:nvCxnSpPr>
      <xdr:spPr>
        <a:xfrm flipV="1">
          <a:off x="13004800" y="573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7" name="テキスト ボックス 326"/>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144780</xdr:rowOff>
    </xdr:from>
    <xdr:to>
      <xdr:col>24</xdr:col>
      <xdr:colOff>82550</xdr:colOff>
      <xdr:row>33</xdr:row>
      <xdr:rowOff>74930</xdr:rowOff>
    </xdr:to>
    <xdr:sp macro="" textlink="">
      <xdr:nvSpPr>
        <xdr:cNvPr id="333" name="円/楕円 332"/>
        <xdr:cNvSpPr/>
      </xdr:nvSpPr>
      <xdr:spPr>
        <a:xfrm>
          <a:off x="164592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53357</xdr:rowOff>
    </xdr:from>
    <xdr:ext cx="762000" cy="259045"/>
    <xdr:sp macro="" textlink="">
      <xdr:nvSpPr>
        <xdr:cNvPr id="334" name="補助費等該当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167640</xdr:rowOff>
    </xdr:from>
    <xdr:to>
      <xdr:col>22</xdr:col>
      <xdr:colOff>615950</xdr:colOff>
      <xdr:row>33</xdr:row>
      <xdr:rowOff>97790</xdr:rowOff>
    </xdr:to>
    <xdr:sp macro="" textlink="">
      <xdr:nvSpPr>
        <xdr:cNvPr id="335" name="円/楕円 334"/>
        <xdr:cNvSpPr/>
      </xdr:nvSpPr>
      <xdr:spPr>
        <a:xfrm>
          <a:off x="15621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107967</xdr:rowOff>
    </xdr:from>
    <xdr:ext cx="736600" cy="259045"/>
    <xdr:sp macro="" textlink="">
      <xdr:nvSpPr>
        <xdr:cNvPr id="336" name="テキスト ボックス 335"/>
        <xdr:cNvSpPr txBox="1"/>
      </xdr:nvSpPr>
      <xdr:spPr>
        <a:xfrm>
          <a:off x="15290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3810</xdr:rowOff>
    </xdr:from>
    <xdr:to>
      <xdr:col>21</xdr:col>
      <xdr:colOff>412750</xdr:colOff>
      <xdr:row>33</xdr:row>
      <xdr:rowOff>105410</xdr:rowOff>
    </xdr:to>
    <xdr:sp macro="" textlink="">
      <xdr:nvSpPr>
        <xdr:cNvPr id="337" name="円/楕円 336"/>
        <xdr:cNvSpPr/>
      </xdr:nvSpPr>
      <xdr:spPr>
        <a:xfrm>
          <a:off x="14732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115587</xdr:rowOff>
    </xdr:from>
    <xdr:ext cx="762000" cy="259045"/>
    <xdr:sp macro="" textlink="">
      <xdr:nvSpPr>
        <xdr:cNvPr id="338" name="テキスト ボックス 337"/>
        <xdr:cNvSpPr txBox="1"/>
      </xdr:nvSpPr>
      <xdr:spPr>
        <a:xfrm>
          <a:off x="14401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26670</xdr:rowOff>
    </xdr:from>
    <xdr:to>
      <xdr:col>20</xdr:col>
      <xdr:colOff>209550</xdr:colOff>
      <xdr:row>33</xdr:row>
      <xdr:rowOff>128270</xdr:rowOff>
    </xdr:to>
    <xdr:sp macro="" textlink="">
      <xdr:nvSpPr>
        <xdr:cNvPr id="339" name="円/楕円 338"/>
        <xdr:cNvSpPr/>
      </xdr:nvSpPr>
      <xdr:spPr>
        <a:xfrm>
          <a:off x="13843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138447</xdr:rowOff>
    </xdr:from>
    <xdr:ext cx="762000" cy="259045"/>
    <xdr:sp macro="" textlink="">
      <xdr:nvSpPr>
        <xdr:cNvPr id="340" name="テキスト ボックス 339"/>
        <xdr:cNvSpPr txBox="1"/>
      </xdr:nvSpPr>
      <xdr:spPr>
        <a:xfrm>
          <a:off x="13512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49530</xdr:rowOff>
    </xdr:from>
    <xdr:to>
      <xdr:col>19</xdr:col>
      <xdr:colOff>6350</xdr:colOff>
      <xdr:row>33</xdr:row>
      <xdr:rowOff>151130</xdr:rowOff>
    </xdr:to>
    <xdr:sp macro="" textlink="">
      <xdr:nvSpPr>
        <xdr:cNvPr id="341" name="円/楕円 340"/>
        <xdr:cNvSpPr/>
      </xdr:nvSpPr>
      <xdr:spPr>
        <a:xfrm>
          <a:off x="12954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161307</xdr:rowOff>
    </xdr:from>
    <xdr:ext cx="762000" cy="259045"/>
    <xdr:sp macro="" textlink="">
      <xdr:nvSpPr>
        <xdr:cNvPr id="342" name="テキスト ボックス 341"/>
        <xdr:cNvSpPr txBox="1"/>
      </xdr:nvSpPr>
      <xdr:spPr>
        <a:xfrm>
          <a:off x="12623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公債費については、一般会計の地方債新規発行額を公債費元金の償還額以下に抑制しているため、年々減少しており、今後も減少傾向になることが見込まれる。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129287</xdr:rowOff>
    </xdr:from>
    <xdr:to>
      <xdr:col>7</xdr:col>
      <xdr:colOff>15875</xdr:colOff>
      <xdr:row>77</xdr:row>
      <xdr:rowOff>152146</xdr:rowOff>
    </xdr:to>
    <xdr:cxnSp macro="">
      <xdr:nvCxnSpPr>
        <xdr:cNvPr id="372" name="直線コネクタ 371"/>
        <xdr:cNvCxnSpPr/>
      </xdr:nvCxnSpPr>
      <xdr:spPr>
        <a:xfrm flipV="1">
          <a:off x="3987800" y="133309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78</xdr:row>
      <xdr:rowOff>21844</xdr:rowOff>
    </xdr:to>
    <xdr:cxnSp macro="">
      <xdr:nvCxnSpPr>
        <xdr:cNvPr id="375" name="直線コネクタ 374"/>
        <xdr:cNvCxnSpPr/>
      </xdr:nvCxnSpPr>
      <xdr:spPr>
        <a:xfrm flipV="1">
          <a:off x="3098800" y="13353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21844</xdr:rowOff>
    </xdr:from>
    <xdr:to>
      <xdr:col>4</xdr:col>
      <xdr:colOff>346075</xdr:colOff>
      <xdr:row>78</xdr:row>
      <xdr:rowOff>85852</xdr:rowOff>
    </xdr:to>
    <xdr:cxnSp macro="">
      <xdr:nvCxnSpPr>
        <xdr:cNvPr id="378" name="直線コネクタ 377"/>
        <xdr:cNvCxnSpPr/>
      </xdr:nvCxnSpPr>
      <xdr:spPr>
        <a:xfrm flipV="1">
          <a:off x="2209800" y="133949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85852</xdr:rowOff>
    </xdr:from>
    <xdr:to>
      <xdr:col>3</xdr:col>
      <xdr:colOff>142875</xdr:colOff>
      <xdr:row>78</xdr:row>
      <xdr:rowOff>108713</xdr:rowOff>
    </xdr:to>
    <xdr:cxnSp macro="">
      <xdr:nvCxnSpPr>
        <xdr:cNvPr id="381" name="直線コネクタ 380"/>
        <xdr:cNvCxnSpPr/>
      </xdr:nvCxnSpPr>
      <xdr:spPr>
        <a:xfrm flipV="1">
          <a:off x="1320800" y="134589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5" name="テキスト ボックス 38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91" name="円/楕円 390"/>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95014</xdr:rowOff>
    </xdr:from>
    <xdr:ext cx="762000" cy="259045"/>
    <xdr:sp macro="" textlink="">
      <xdr:nvSpPr>
        <xdr:cNvPr id="392" name="公債費該当値テキスト"/>
        <xdr:cNvSpPr txBox="1"/>
      </xdr:nvSpPr>
      <xdr:spPr>
        <a:xfrm>
          <a:off x="4914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101346</xdr:rowOff>
    </xdr:from>
    <xdr:to>
      <xdr:col>5</xdr:col>
      <xdr:colOff>600075</xdr:colOff>
      <xdr:row>78</xdr:row>
      <xdr:rowOff>31496</xdr:rowOff>
    </xdr:to>
    <xdr:sp macro="" textlink="">
      <xdr:nvSpPr>
        <xdr:cNvPr id="393" name="円/楕円 392"/>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41673</xdr:rowOff>
    </xdr:from>
    <xdr:ext cx="736600" cy="259045"/>
    <xdr:sp macro="" textlink="">
      <xdr:nvSpPr>
        <xdr:cNvPr id="394" name="テキスト ボックス 393"/>
        <xdr:cNvSpPr txBox="1"/>
      </xdr:nvSpPr>
      <xdr:spPr>
        <a:xfrm>
          <a:off x="3606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142494</xdr:rowOff>
    </xdr:from>
    <xdr:to>
      <xdr:col>4</xdr:col>
      <xdr:colOff>396875</xdr:colOff>
      <xdr:row>78</xdr:row>
      <xdr:rowOff>72644</xdr:rowOff>
    </xdr:to>
    <xdr:sp macro="" textlink="">
      <xdr:nvSpPr>
        <xdr:cNvPr id="395" name="円/楕円 394"/>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82821</xdr:rowOff>
    </xdr:from>
    <xdr:ext cx="762000" cy="259045"/>
    <xdr:sp macro="" textlink="">
      <xdr:nvSpPr>
        <xdr:cNvPr id="396" name="テキスト ボックス 395"/>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35052</xdr:rowOff>
    </xdr:from>
    <xdr:to>
      <xdr:col>3</xdr:col>
      <xdr:colOff>193675</xdr:colOff>
      <xdr:row>78</xdr:row>
      <xdr:rowOff>136652</xdr:rowOff>
    </xdr:to>
    <xdr:sp macro="" textlink="">
      <xdr:nvSpPr>
        <xdr:cNvPr id="397" name="円/楕円 396"/>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98" name="テキスト ボックス 397"/>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57913</xdr:rowOff>
    </xdr:from>
    <xdr:to>
      <xdr:col>1</xdr:col>
      <xdr:colOff>676275</xdr:colOff>
      <xdr:row>78</xdr:row>
      <xdr:rowOff>159513</xdr:rowOff>
    </xdr:to>
    <xdr:sp macro="" textlink="">
      <xdr:nvSpPr>
        <xdr:cNvPr id="399" name="円/楕円 398"/>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169690</xdr:rowOff>
    </xdr:from>
    <xdr:ext cx="762000" cy="259045"/>
    <xdr:sp macro="" textlink="">
      <xdr:nvSpPr>
        <xdr:cNvPr id="400" name="テキスト ボックス 399"/>
        <xdr:cNvSpPr txBox="1"/>
      </xdr:nvSpPr>
      <xdr:spPr>
        <a:xfrm>
          <a:off x="939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の比率が上回っているのは、人件費及び扶助費が要因となっている。人件費については、定年退職に伴う人員減を埋めるための補充を抑制するなどしているが、扶助費については、全国的にも生活保護費や児童福祉費といった社会保障費の増に伴うものである。</a:t>
          </a:r>
        </a:p>
        <a:p>
          <a:r>
            <a:rPr kumimoji="1" lang="ja-JP" altLang="en-US" sz="1300">
              <a:latin typeface="ＭＳ Ｐゴシック"/>
            </a:rPr>
            <a:t>　今後も扶助費の増に伴い、市の財政を逼迫し影響を与えるものが大きいと考えられる。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88900</xdr:rowOff>
    </xdr:from>
    <xdr:to>
      <xdr:col>24</xdr:col>
      <xdr:colOff>31750</xdr:colOff>
      <xdr:row>78</xdr:row>
      <xdr:rowOff>165100</xdr:rowOff>
    </xdr:to>
    <xdr:cxnSp macro="">
      <xdr:nvCxnSpPr>
        <xdr:cNvPr id="433" name="直線コネクタ 432"/>
        <xdr:cNvCxnSpPr/>
      </xdr:nvCxnSpPr>
      <xdr:spPr>
        <a:xfrm>
          <a:off x="15671800" y="1346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66039</xdr:rowOff>
    </xdr:from>
    <xdr:to>
      <xdr:col>22</xdr:col>
      <xdr:colOff>565150</xdr:colOff>
      <xdr:row>78</xdr:row>
      <xdr:rowOff>88900</xdr:rowOff>
    </xdr:to>
    <xdr:cxnSp macro="">
      <xdr:nvCxnSpPr>
        <xdr:cNvPr id="436" name="直線コネクタ 435"/>
        <xdr:cNvCxnSpPr/>
      </xdr:nvCxnSpPr>
      <xdr:spPr>
        <a:xfrm>
          <a:off x="14782800" y="13439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142239</xdr:rowOff>
    </xdr:from>
    <xdr:to>
      <xdr:col>21</xdr:col>
      <xdr:colOff>361950</xdr:colOff>
      <xdr:row>78</xdr:row>
      <xdr:rowOff>66039</xdr:rowOff>
    </xdr:to>
    <xdr:cxnSp macro="">
      <xdr:nvCxnSpPr>
        <xdr:cNvPr id="439" name="直線コネクタ 438"/>
        <xdr:cNvCxnSpPr/>
      </xdr:nvCxnSpPr>
      <xdr:spPr>
        <a:xfrm>
          <a:off x="13893800" y="133438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142239</xdr:rowOff>
    </xdr:from>
    <xdr:to>
      <xdr:col>20</xdr:col>
      <xdr:colOff>158750</xdr:colOff>
      <xdr:row>78</xdr:row>
      <xdr:rowOff>12700</xdr:rowOff>
    </xdr:to>
    <xdr:cxnSp macro="">
      <xdr:nvCxnSpPr>
        <xdr:cNvPr id="442" name="直線コネクタ 441"/>
        <xdr:cNvCxnSpPr/>
      </xdr:nvCxnSpPr>
      <xdr:spPr>
        <a:xfrm flipV="1">
          <a:off x="13004800" y="133438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6" name="テキスト ボックス 445"/>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114300</xdr:rowOff>
    </xdr:from>
    <xdr:to>
      <xdr:col>24</xdr:col>
      <xdr:colOff>82550</xdr:colOff>
      <xdr:row>79</xdr:row>
      <xdr:rowOff>44450</xdr:rowOff>
    </xdr:to>
    <xdr:sp macro="" textlink="">
      <xdr:nvSpPr>
        <xdr:cNvPr id="452" name="円/楕円 451"/>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86377</xdr:rowOff>
    </xdr:from>
    <xdr:ext cx="762000" cy="259045"/>
    <xdr:sp macro="" textlink="">
      <xdr:nvSpPr>
        <xdr:cNvPr id="453"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38100</xdr:rowOff>
    </xdr:from>
    <xdr:to>
      <xdr:col>22</xdr:col>
      <xdr:colOff>615950</xdr:colOff>
      <xdr:row>78</xdr:row>
      <xdr:rowOff>139700</xdr:rowOff>
    </xdr:to>
    <xdr:sp macro="" textlink="">
      <xdr:nvSpPr>
        <xdr:cNvPr id="454" name="円/楕円 453"/>
        <xdr:cNvSpPr/>
      </xdr:nvSpPr>
      <xdr:spPr>
        <a:xfrm>
          <a:off x="15621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124477</xdr:rowOff>
    </xdr:from>
    <xdr:ext cx="736600" cy="259045"/>
    <xdr:sp macro="" textlink="">
      <xdr:nvSpPr>
        <xdr:cNvPr id="455" name="テキスト ボックス 454"/>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56" name="円/楕円 455"/>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101616</xdr:rowOff>
    </xdr:from>
    <xdr:ext cx="762000" cy="259045"/>
    <xdr:sp macro="" textlink="">
      <xdr:nvSpPr>
        <xdr:cNvPr id="457" name="テキスト ボックス 456"/>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91439</xdr:rowOff>
    </xdr:from>
    <xdr:to>
      <xdr:col>20</xdr:col>
      <xdr:colOff>209550</xdr:colOff>
      <xdr:row>78</xdr:row>
      <xdr:rowOff>21589</xdr:rowOff>
    </xdr:to>
    <xdr:sp macro="" textlink="">
      <xdr:nvSpPr>
        <xdr:cNvPr id="458" name="円/楕円 457"/>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6366</xdr:rowOff>
    </xdr:from>
    <xdr:ext cx="762000" cy="259045"/>
    <xdr:sp macro="" textlink="">
      <xdr:nvSpPr>
        <xdr:cNvPr id="459" name="テキスト ボックス 458"/>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60" name="円/楕円 459"/>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61" name="テキスト ボックス 460"/>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宮崎県串間市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165167</xdr:rowOff>
    </xdr:from>
    <xdr:to>
      <xdr:col>4</xdr:col>
      <xdr:colOff>1117600</xdr:colOff>
      <xdr:row>15</xdr:row>
      <xdr:rowOff>65311</xdr:rowOff>
    </xdr:to>
    <xdr:cxnSp macro="">
      <xdr:nvCxnSpPr>
        <xdr:cNvPr id="54" name="直線コネクタ 53"/>
        <xdr:cNvCxnSpPr/>
      </xdr:nvCxnSpPr>
      <xdr:spPr bwMode="auto">
        <a:xfrm flipV="1">
          <a:off x="5003800" y="2613092"/>
          <a:ext cx="647700" cy="71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15963</xdr:rowOff>
    </xdr:from>
    <xdr:ext cx="762000" cy="259045"/>
    <xdr:sp macro="" textlink="">
      <xdr:nvSpPr>
        <xdr:cNvPr id="55" name="人口1人当たり決算額の推移平均値テキスト130"/>
        <xdr:cNvSpPr txBox="1"/>
      </xdr:nvSpPr>
      <xdr:spPr>
        <a:xfrm>
          <a:off x="5740400" y="2806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21077</xdr:rowOff>
    </xdr:from>
    <xdr:to>
      <xdr:col>4</xdr:col>
      <xdr:colOff>469900</xdr:colOff>
      <xdr:row>15</xdr:row>
      <xdr:rowOff>65311</xdr:rowOff>
    </xdr:to>
    <xdr:cxnSp macro="">
      <xdr:nvCxnSpPr>
        <xdr:cNvPr id="57" name="直線コネクタ 56"/>
        <xdr:cNvCxnSpPr/>
      </xdr:nvCxnSpPr>
      <xdr:spPr bwMode="auto">
        <a:xfrm>
          <a:off x="4305300" y="2640452"/>
          <a:ext cx="698500" cy="44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148265</xdr:rowOff>
    </xdr:from>
    <xdr:to>
      <xdr:col>3</xdr:col>
      <xdr:colOff>904875</xdr:colOff>
      <xdr:row>15</xdr:row>
      <xdr:rowOff>21077</xdr:rowOff>
    </xdr:to>
    <xdr:cxnSp macro="">
      <xdr:nvCxnSpPr>
        <xdr:cNvPr id="60" name="直線コネクタ 59"/>
        <xdr:cNvCxnSpPr/>
      </xdr:nvCxnSpPr>
      <xdr:spPr bwMode="auto">
        <a:xfrm>
          <a:off x="3606800" y="2596190"/>
          <a:ext cx="698500" cy="4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148265</xdr:rowOff>
    </xdr:from>
    <xdr:to>
      <xdr:col>3</xdr:col>
      <xdr:colOff>206375</xdr:colOff>
      <xdr:row>14</xdr:row>
      <xdr:rowOff>168539</xdr:rowOff>
    </xdr:to>
    <xdr:cxnSp macro="">
      <xdr:nvCxnSpPr>
        <xdr:cNvPr id="63" name="直線コネクタ 62"/>
        <xdr:cNvCxnSpPr/>
      </xdr:nvCxnSpPr>
      <xdr:spPr bwMode="auto">
        <a:xfrm flipV="1">
          <a:off x="2908300" y="2596190"/>
          <a:ext cx="698500" cy="2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92387</xdr:rowOff>
    </xdr:from>
    <xdr:ext cx="762000" cy="259045"/>
    <xdr:sp macro="" textlink="">
      <xdr:nvSpPr>
        <xdr:cNvPr id="67" name="テキスト ボックス 66"/>
        <xdr:cNvSpPr txBox="1"/>
      </xdr:nvSpPr>
      <xdr:spPr>
        <a:xfrm>
          <a:off x="2527300" y="288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114367</xdr:rowOff>
    </xdr:from>
    <xdr:to>
      <xdr:col>5</xdr:col>
      <xdr:colOff>34925</xdr:colOff>
      <xdr:row>15</xdr:row>
      <xdr:rowOff>44517</xdr:rowOff>
    </xdr:to>
    <xdr:sp macro="" textlink="">
      <xdr:nvSpPr>
        <xdr:cNvPr id="73" name="円/楕円 72"/>
        <xdr:cNvSpPr/>
      </xdr:nvSpPr>
      <xdr:spPr bwMode="auto">
        <a:xfrm>
          <a:off x="5600700" y="2562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130894</xdr:rowOff>
    </xdr:from>
    <xdr:ext cx="762000" cy="259045"/>
    <xdr:sp macro="" textlink="">
      <xdr:nvSpPr>
        <xdr:cNvPr id="74" name="人口1人当たり決算額の推移該当値テキスト130"/>
        <xdr:cNvSpPr txBox="1"/>
      </xdr:nvSpPr>
      <xdr:spPr>
        <a:xfrm>
          <a:off x="5740400" y="24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112,662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14511</xdr:rowOff>
    </xdr:from>
    <xdr:to>
      <xdr:col>4</xdr:col>
      <xdr:colOff>520700</xdr:colOff>
      <xdr:row>15</xdr:row>
      <xdr:rowOff>116111</xdr:rowOff>
    </xdr:to>
    <xdr:sp macro="" textlink="">
      <xdr:nvSpPr>
        <xdr:cNvPr id="75" name="円/楕円 74"/>
        <xdr:cNvSpPr/>
      </xdr:nvSpPr>
      <xdr:spPr bwMode="auto">
        <a:xfrm>
          <a:off x="4953000" y="263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126288</xdr:rowOff>
    </xdr:from>
    <xdr:ext cx="736600" cy="259045"/>
    <xdr:sp macro="" textlink="">
      <xdr:nvSpPr>
        <xdr:cNvPr id="76" name="テキスト ボックス 75"/>
        <xdr:cNvSpPr txBox="1"/>
      </xdr:nvSpPr>
      <xdr:spPr>
        <a:xfrm>
          <a:off x="4622800" y="240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107,651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141727</xdr:rowOff>
    </xdr:from>
    <xdr:to>
      <xdr:col>3</xdr:col>
      <xdr:colOff>955675</xdr:colOff>
      <xdr:row>15</xdr:row>
      <xdr:rowOff>71877</xdr:rowOff>
    </xdr:to>
    <xdr:sp macro="" textlink="">
      <xdr:nvSpPr>
        <xdr:cNvPr id="77" name="円/楕円 76"/>
        <xdr:cNvSpPr/>
      </xdr:nvSpPr>
      <xdr:spPr bwMode="auto">
        <a:xfrm>
          <a:off x="4254500" y="2589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82054</xdr:rowOff>
    </xdr:from>
    <xdr:ext cx="762000" cy="259045"/>
    <xdr:sp macro="" textlink="">
      <xdr:nvSpPr>
        <xdr:cNvPr id="78" name="テキスト ボックス 77"/>
        <xdr:cNvSpPr txBox="1"/>
      </xdr:nvSpPr>
      <xdr:spPr>
        <a:xfrm>
          <a:off x="3924300" y="235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110,747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97465</xdr:rowOff>
    </xdr:from>
    <xdr:to>
      <xdr:col>3</xdr:col>
      <xdr:colOff>257175</xdr:colOff>
      <xdr:row>15</xdr:row>
      <xdr:rowOff>27615</xdr:rowOff>
    </xdr:to>
    <xdr:sp macro="" textlink="">
      <xdr:nvSpPr>
        <xdr:cNvPr id="79" name="円/楕円 78"/>
        <xdr:cNvSpPr/>
      </xdr:nvSpPr>
      <xdr:spPr bwMode="auto">
        <a:xfrm>
          <a:off x="3556000" y="254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37792</xdr:rowOff>
    </xdr:from>
    <xdr:ext cx="762000" cy="259045"/>
    <xdr:sp macro="" textlink="">
      <xdr:nvSpPr>
        <xdr:cNvPr id="80" name="テキスト ボックス 79"/>
        <xdr:cNvSpPr txBox="1"/>
      </xdr:nvSpPr>
      <xdr:spPr>
        <a:xfrm>
          <a:off x="3225800" y="23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113,845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117739</xdr:rowOff>
    </xdr:from>
    <xdr:to>
      <xdr:col>2</xdr:col>
      <xdr:colOff>692150</xdr:colOff>
      <xdr:row>15</xdr:row>
      <xdr:rowOff>47889</xdr:rowOff>
    </xdr:to>
    <xdr:sp macro="" textlink="">
      <xdr:nvSpPr>
        <xdr:cNvPr id="81" name="円/楕円 80"/>
        <xdr:cNvSpPr/>
      </xdr:nvSpPr>
      <xdr:spPr bwMode="auto">
        <a:xfrm>
          <a:off x="2857500" y="2565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58066</xdr:rowOff>
    </xdr:from>
    <xdr:ext cx="762000" cy="259045"/>
    <xdr:sp macro="" textlink="">
      <xdr:nvSpPr>
        <xdr:cNvPr id="82" name="テキスト ボックス 81"/>
        <xdr:cNvSpPr txBox="1"/>
      </xdr:nvSpPr>
      <xdr:spPr>
        <a:xfrm>
          <a:off x="2527300" y="23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32784</xdr:rowOff>
    </xdr:from>
    <xdr:to>
      <xdr:col>4</xdr:col>
      <xdr:colOff>1117600</xdr:colOff>
      <xdr:row>36</xdr:row>
      <xdr:rowOff>115407</xdr:rowOff>
    </xdr:to>
    <xdr:cxnSp macro="">
      <xdr:nvCxnSpPr>
        <xdr:cNvPr id="118" name="直線コネクタ 117"/>
        <xdr:cNvCxnSpPr/>
      </xdr:nvCxnSpPr>
      <xdr:spPr bwMode="auto">
        <a:xfrm>
          <a:off x="5003800" y="6986034"/>
          <a:ext cx="647700" cy="82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277909</xdr:rowOff>
    </xdr:from>
    <xdr:to>
      <xdr:col>4</xdr:col>
      <xdr:colOff>469900</xdr:colOff>
      <xdr:row>36</xdr:row>
      <xdr:rowOff>32784</xdr:rowOff>
    </xdr:to>
    <xdr:cxnSp macro="">
      <xdr:nvCxnSpPr>
        <xdr:cNvPr id="121" name="直線コネクタ 120"/>
        <xdr:cNvCxnSpPr/>
      </xdr:nvCxnSpPr>
      <xdr:spPr bwMode="auto">
        <a:xfrm>
          <a:off x="4305300" y="6888259"/>
          <a:ext cx="698500" cy="9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75761</xdr:rowOff>
    </xdr:from>
    <xdr:to>
      <xdr:col>3</xdr:col>
      <xdr:colOff>904875</xdr:colOff>
      <xdr:row>35</xdr:row>
      <xdr:rowOff>277909</xdr:rowOff>
    </xdr:to>
    <xdr:cxnSp macro="">
      <xdr:nvCxnSpPr>
        <xdr:cNvPr id="124" name="直線コネクタ 123"/>
        <xdr:cNvCxnSpPr/>
      </xdr:nvCxnSpPr>
      <xdr:spPr bwMode="auto">
        <a:xfrm>
          <a:off x="3606800" y="6686111"/>
          <a:ext cx="698500" cy="202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289763</xdr:rowOff>
    </xdr:from>
    <xdr:to>
      <xdr:col>3</xdr:col>
      <xdr:colOff>206375</xdr:colOff>
      <xdr:row>35</xdr:row>
      <xdr:rowOff>75761</xdr:rowOff>
    </xdr:to>
    <xdr:cxnSp macro="">
      <xdr:nvCxnSpPr>
        <xdr:cNvPr id="127" name="直線コネクタ 126"/>
        <xdr:cNvCxnSpPr/>
      </xdr:nvCxnSpPr>
      <xdr:spPr bwMode="auto">
        <a:xfrm>
          <a:off x="2908300" y="6557213"/>
          <a:ext cx="698500" cy="128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64607</xdr:rowOff>
    </xdr:from>
    <xdr:to>
      <xdr:col>5</xdr:col>
      <xdr:colOff>34925</xdr:colOff>
      <xdr:row>36</xdr:row>
      <xdr:rowOff>166207</xdr:rowOff>
    </xdr:to>
    <xdr:sp macro="" textlink="">
      <xdr:nvSpPr>
        <xdr:cNvPr id="137" name="円/楕円 136"/>
        <xdr:cNvSpPr/>
      </xdr:nvSpPr>
      <xdr:spPr bwMode="auto">
        <a:xfrm>
          <a:off x="5600700" y="7017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36684</xdr:rowOff>
    </xdr:from>
    <xdr:ext cx="762000" cy="259045"/>
    <xdr:sp macro="" textlink="">
      <xdr:nvSpPr>
        <xdr:cNvPr id="138" name="人口1人当たり決算額の推移該当値テキスト445"/>
        <xdr:cNvSpPr txBox="1"/>
      </xdr:nvSpPr>
      <xdr:spPr>
        <a:xfrm>
          <a:off x="5740400" y="698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324884</xdr:rowOff>
    </xdr:from>
    <xdr:to>
      <xdr:col>4</xdr:col>
      <xdr:colOff>520700</xdr:colOff>
      <xdr:row>36</xdr:row>
      <xdr:rowOff>83584</xdr:rowOff>
    </xdr:to>
    <xdr:sp macro="" textlink="">
      <xdr:nvSpPr>
        <xdr:cNvPr id="139" name="円/楕円 138"/>
        <xdr:cNvSpPr/>
      </xdr:nvSpPr>
      <xdr:spPr bwMode="auto">
        <a:xfrm>
          <a:off x="4953000" y="693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68361</xdr:rowOff>
    </xdr:from>
    <xdr:ext cx="736600" cy="259045"/>
    <xdr:sp macro="" textlink="">
      <xdr:nvSpPr>
        <xdr:cNvPr id="140" name="テキスト ボックス 139"/>
        <xdr:cNvSpPr txBox="1"/>
      </xdr:nvSpPr>
      <xdr:spPr>
        <a:xfrm>
          <a:off x="4622800" y="7021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227109</xdr:rowOff>
    </xdr:from>
    <xdr:to>
      <xdr:col>3</xdr:col>
      <xdr:colOff>955675</xdr:colOff>
      <xdr:row>35</xdr:row>
      <xdr:rowOff>328709</xdr:rowOff>
    </xdr:to>
    <xdr:sp macro="" textlink="">
      <xdr:nvSpPr>
        <xdr:cNvPr id="141" name="円/楕円 140"/>
        <xdr:cNvSpPr/>
      </xdr:nvSpPr>
      <xdr:spPr bwMode="auto">
        <a:xfrm>
          <a:off x="4254500" y="683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313486</xdr:rowOff>
    </xdr:from>
    <xdr:ext cx="762000" cy="259045"/>
    <xdr:sp macro="" textlink="">
      <xdr:nvSpPr>
        <xdr:cNvPr id="142" name="テキスト ボックス 141"/>
        <xdr:cNvSpPr txBox="1"/>
      </xdr:nvSpPr>
      <xdr:spPr>
        <a:xfrm>
          <a:off x="3924300" y="692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24961</xdr:rowOff>
    </xdr:from>
    <xdr:to>
      <xdr:col>3</xdr:col>
      <xdr:colOff>257175</xdr:colOff>
      <xdr:row>35</xdr:row>
      <xdr:rowOff>126561</xdr:rowOff>
    </xdr:to>
    <xdr:sp macro="" textlink="">
      <xdr:nvSpPr>
        <xdr:cNvPr id="143" name="円/楕円 142"/>
        <xdr:cNvSpPr/>
      </xdr:nvSpPr>
      <xdr:spPr bwMode="auto">
        <a:xfrm>
          <a:off x="3556000" y="6635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111338</xdr:rowOff>
    </xdr:from>
    <xdr:ext cx="762000" cy="259045"/>
    <xdr:sp macro="" textlink="">
      <xdr:nvSpPr>
        <xdr:cNvPr id="144" name="テキスト ボックス 143"/>
        <xdr:cNvSpPr txBox="1"/>
      </xdr:nvSpPr>
      <xdr:spPr>
        <a:xfrm>
          <a:off x="3225800" y="672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28,319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238963</xdr:rowOff>
    </xdr:from>
    <xdr:to>
      <xdr:col>2</xdr:col>
      <xdr:colOff>692150</xdr:colOff>
      <xdr:row>34</xdr:row>
      <xdr:rowOff>340563</xdr:rowOff>
    </xdr:to>
    <xdr:sp macro="" textlink="">
      <xdr:nvSpPr>
        <xdr:cNvPr id="145" name="円/楕円 144"/>
        <xdr:cNvSpPr/>
      </xdr:nvSpPr>
      <xdr:spPr bwMode="auto">
        <a:xfrm>
          <a:off x="2857500" y="6506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325340</xdr:rowOff>
    </xdr:from>
    <xdr:ext cx="762000" cy="259045"/>
    <xdr:sp macro="" textlink="">
      <xdr:nvSpPr>
        <xdr:cNvPr id="146" name="テキスト ボックス 145"/>
        <xdr:cNvSpPr txBox="1"/>
      </xdr:nvSpPr>
      <xdr:spPr>
        <a:xfrm>
          <a:off x="2527300" y="65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財政調整基金については、今後の様々な財政事情の変化を考慮し、年々積み増しをおこなっている状況である。</a:t>
          </a:r>
        </a:p>
        <a:p>
          <a:r>
            <a:rPr kumimoji="1" lang="ja-JP" altLang="en-US" sz="1400">
              <a:latin typeface="ＭＳ ゴシック" pitchFamily="49" charset="-128"/>
              <a:ea typeface="ＭＳ ゴシック" pitchFamily="49" charset="-128"/>
            </a:rPr>
            <a:t>　形式収支が減少したことから実質収支についても昨年より減となっている。また、単年度収支の減少と平成２６年度は財政調整基金の取り崩しにより、実質単年度収支も減少している。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ほとんどの会計で昨年度に比べ黒字率が減となっている。国民健康保険特別会計（事業勘定）については、平成２３、２４年度に基準外繰入を行っているが、その後黒字率が減少を続けているため、財政健全化に努める必要がある。公共下水道特別会計については平成２５年度に資金不足に陥ったため、赤字となっていたが、平成２６年度には改善さ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については、市債発行額の抑制等による市債残高の減少により年々減少を続けている。原則的には一般会計の地方債新規発行額を当該年度元金償還額以下とする抑制を継続し、実質公債費比率を減少させていくものであるが、平成２７年度・２８年度は大型事業が予定されているため、償還額以上の新規発行が見込まれ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地方債現在高が年々減少していることや基金の積み増し等により、改善を続けている。平成２７年度・２８年度に大型事業が予定されているため、市債の新規発行増や基金の取り崩し等が行われる見込み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12021692</v>
      </c>
      <c r="BO4" s="379"/>
      <c r="BP4" s="379"/>
      <c r="BQ4" s="379"/>
      <c r="BR4" s="379"/>
      <c r="BS4" s="379"/>
      <c r="BT4" s="379"/>
      <c r="BU4" s="380"/>
      <c r="BV4" s="378">
        <v>11772655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4.7</v>
      </c>
      <c r="CU4" s="556"/>
      <c r="CV4" s="556"/>
      <c r="CW4" s="556"/>
      <c r="CX4" s="556"/>
      <c r="CY4" s="556"/>
      <c r="CZ4" s="556"/>
      <c r="DA4" s="557"/>
      <c r="DB4" s="555">
        <v>6.5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11699072</v>
      </c>
      <c r="BO5" s="384"/>
      <c r="BP5" s="384"/>
      <c r="BQ5" s="384"/>
      <c r="BR5" s="384"/>
      <c r="BS5" s="384"/>
      <c r="BT5" s="384"/>
      <c r="BU5" s="385"/>
      <c r="BV5" s="383">
        <v>11321867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93.3</v>
      </c>
      <c r="CU5" s="354"/>
      <c r="CV5" s="354"/>
      <c r="CW5" s="354"/>
      <c r="CX5" s="354"/>
      <c r="CY5" s="354"/>
      <c r="CZ5" s="354"/>
      <c r="DA5" s="355"/>
      <c r="DB5" s="353">
        <v>91.8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322620</v>
      </c>
      <c r="BO6" s="384"/>
      <c r="BP6" s="384"/>
      <c r="BQ6" s="384"/>
      <c r="BR6" s="384"/>
      <c r="BS6" s="384"/>
      <c r="BT6" s="384"/>
      <c r="BU6" s="385"/>
      <c r="BV6" s="383">
        <v>450788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98.7</v>
      </c>
      <c r="CU6" s="530"/>
      <c r="CV6" s="530"/>
      <c r="CW6" s="530"/>
      <c r="CX6" s="530"/>
      <c r="CY6" s="530"/>
      <c r="CZ6" s="530"/>
      <c r="DA6" s="531"/>
      <c r="DB6" s="529">
        <v>97.4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4582</v>
      </c>
      <c r="BO7" s="384"/>
      <c r="BP7" s="384"/>
      <c r="BQ7" s="384"/>
      <c r="BR7" s="384"/>
      <c r="BS7" s="384"/>
      <c r="BT7" s="384"/>
      <c r="BU7" s="385"/>
      <c r="BV7" s="383">
        <v>200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6775534</v>
      </c>
      <c r="CU7" s="384"/>
      <c r="CV7" s="384"/>
      <c r="CW7" s="384"/>
      <c r="CX7" s="384"/>
      <c r="CY7" s="384"/>
      <c r="CZ7" s="384"/>
      <c r="DA7" s="385"/>
      <c r="DB7" s="383">
        <v>6902961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318038</v>
      </c>
      <c r="BO8" s="384"/>
      <c r="BP8" s="384"/>
      <c r="BQ8" s="384"/>
      <c r="BR8" s="384"/>
      <c r="BS8" s="384"/>
      <c r="BT8" s="384"/>
      <c r="BU8" s="385"/>
      <c r="BV8" s="383">
        <v>450588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0.24</v>
      </c>
      <c r="CU8" s="493"/>
      <c r="CV8" s="493"/>
      <c r="CW8" s="493"/>
      <c r="CX8" s="493"/>
      <c r="CY8" s="493"/>
      <c r="CZ8" s="493"/>
      <c r="DA8" s="494"/>
      <c r="DB8" s="492">
        <v>0.24</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20453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-132550</v>
      </c>
      <c r="BO9" s="384"/>
      <c r="BP9" s="384"/>
      <c r="BQ9" s="384"/>
      <c r="BR9" s="384"/>
      <c r="BS9" s="384"/>
      <c r="BT9" s="384"/>
      <c r="BU9" s="385"/>
      <c r="BV9" s="383">
        <v>92856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13.7</v>
      </c>
      <c r="CU9" s="354"/>
      <c r="CV9" s="354"/>
      <c r="CW9" s="354"/>
      <c r="CX9" s="354"/>
      <c r="CY9" s="354"/>
      <c r="CZ9" s="354"/>
      <c r="DA9" s="355"/>
      <c r="DB9" s="353">
        <v>14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22118</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240491</v>
      </c>
      <c r="BO10" s="384"/>
      <c r="BP10" s="384"/>
      <c r="BQ10" s="384"/>
      <c r="BR10" s="384"/>
      <c r="BS10" s="384"/>
      <c r="BT10" s="384"/>
      <c r="BU10" s="385"/>
      <c r="BV10" s="383">
        <v>259553</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20060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56473</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19958</v>
      </c>
      <c r="S13" s="485"/>
      <c r="T13" s="485"/>
      <c r="U13" s="485"/>
      <c r="V13" s="486"/>
      <c r="W13" s="472" t="s">
        <v>123</v>
      </c>
      <c r="X13" s="396"/>
      <c r="Y13" s="396"/>
      <c r="Z13" s="396"/>
      <c r="AA13" s="396"/>
      <c r="AB13" s="397"/>
      <c r="AC13" s="359">
        <v>2629</v>
      </c>
      <c r="AD13" s="360"/>
      <c r="AE13" s="360"/>
      <c r="AF13" s="360"/>
      <c r="AG13" s="361"/>
      <c r="AH13" s="359">
        <v>2893</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51468</v>
      </c>
      <c r="BO13" s="384"/>
      <c r="BP13" s="384"/>
      <c r="BQ13" s="384"/>
      <c r="BR13" s="384"/>
      <c r="BS13" s="384"/>
      <c r="BT13" s="384"/>
      <c r="BU13" s="385"/>
      <c r="BV13" s="383">
        <v>352409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6.7</v>
      </c>
      <c r="CU13" s="354"/>
      <c r="CV13" s="354"/>
      <c r="CW13" s="354"/>
      <c r="CX13" s="354"/>
      <c r="CY13" s="354"/>
      <c r="CZ13" s="354"/>
      <c r="DA13" s="355"/>
      <c r="DB13" s="353">
        <v>8.1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20398</v>
      </c>
      <c r="S14" s="485"/>
      <c r="T14" s="485"/>
      <c r="U14" s="485"/>
      <c r="V14" s="486"/>
      <c r="W14" s="487"/>
      <c r="X14" s="399"/>
      <c r="Y14" s="399"/>
      <c r="Z14" s="399"/>
      <c r="AA14" s="399"/>
      <c r="AB14" s="400"/>
      <c r="AC14" s="477">
        <v>28.1</v>
      </c>
      <c r="AD14" s="478"/>
      <c r="AE14" s="478"/>
      <c r="AF14" s="478"/>
      <c r="AG14" s="479"/>
      <c r="AH14" s="477">
        <v>28.1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29.1</v>
      </c>
      <c r="CU14" s="456"/>
      <c r="CV14" s="456"/>
      <c r="CW14" s="456"/>
      <c r="CX14" s="456"/>
      <c r="CY14" s="456"/>
      <c r="CZ14" s="456"/>
      <c r="DA14" s="457"/>
      <c r="DB14" s="488">
        <v>32.9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20295</v>
      </c>
      <c r="S15" s="485"/>
      <c r="T15" s="485"/>
      <c r="U15" s="485"/>
      <c r="V15" s="486"/>
      <c r="W15" s="472" t="s">
        <v>129</v>
      </c>
      <c r="X15" s="396"/>
      <c r="Y15" s="396"/>
      <c r="Z15" s="396"/>
      <c r="AA15" s="396"/>
      <c r="AB15" s="397"/>
      <c r="AC15" s="359">
        <v>1575</v>
      </c>
      <c r="AD15" s="360"/>
      <c r="AE15" s="360"/>
      <c r="AF15" s="360"/>
      <c r="AG15" s="361"/>
      <c r="AH15" s="359">
        <v>1933</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1485678</v>
      </c>
      <c r="BO15" s="379"/>
      <c r="BP15" s="379"/>
      <c r="BQ15" s="379"/>
      <c r="BR15" s="379"/>
      <c r="BS15" s="379"/>
      <c r="BT15" s="379"/>
      <c r="BU15" s="380"/>
      <c r="BV15" s="378">
        <v>1469893</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16.899999999999999</v>
      </c>
      <c r="AD16" s="478"/>
      <c r="AE16" s="478"/>
      <c r="AF16" s="478"/>
      <c r="AG16" s="479"/>
      <c r="AH16" s="477">
        <v>18.8</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6006315</v>
      </c>
      <c r="BO16" s="384"/>
      <c r="BP16" s="384"/>
      <c r="BQ16" s="384"/>
      <c r="BR16" s="384"/>
      <c r="BS16" s="384"/>
      <c r="BT16" s="384"/>
      <c r="BU16" s="385"/>
      <c r="BV16" s="383">
        <v>6097036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5138</v>
      </c>
      <c r="AD17" s="360"/>
      <c r="AE17" s="360"/>
      <c r="AF17" s="360"/>
      <c r="AG17" s="361"/>
      <c r="AH17" s="359">
        <v>5454</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1885060</v>
      </c>
      <c r="BO17" s="384"/>
      <c r="BP17" s="384"/>
      <c r="BQ17" s="384"/>
      <c r="BR17" s="384"/>
      <c r="BS17" s="384"/>
      <c r="BT17" s="384"/>
      <c r="BU17" s="385"/>
      <c r="BV17" s="383">
        <v>1874720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295.16000000000003</v>
      </c>
      <c r="M18" s="448"/>
      <c r="N18" s="448"/>
      <c r="O18" s="448"/>
      <c r="P18" s="448"/>
      <c r="Q18" s="448"/>
      <c r="R18" s="449"/>
      <c r="S18" s="449"/>
      <c r="T18" s="449"/>
      <c r="U18" s="449"/>
      <c r="V18" s="450"/>
      <c r="W18" s="464"/>
      <c r="X18" s="465"/>
      <c r="Y18" s="465"/>
      <c r="Z18" s="465"/>
      <c r="AA18" s="465"/>
      <c r="AB18" s="473"/>
      <c r="AC18" s="347">
        <v>55</v>
      </c>
      <c r="AD18" s="348"/>
      <c r="AE18" s="348"/>
      <c r="AF18" s="348"/>
      <c r="AG18" s="451"/>
      <c r="AH18" s="347">
        <v>53</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6451631</v>
      </c>
      <c r="BO18" s="384"/>
      <c r="BP18" s="384"/>
      <c r="BQ18" s="384"/>
      <c r="BR18" s="384"/>
      <c r="BS18" s="384"/>
      <c r="BT18" s="384"/>
      <c r="BU18" s="385"/>
      <c r="BV18" s="383">
        <v>6396900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69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8262031</v>
      </c>
      <c r="BO19" s="384"/>
      <c r="BP19" s="384"/>
      <c r="BQ19" s="384"/>
      <c r="BR19" s="384"/>
      <c r="BS19" s="384"/>
      <c r="BT19" s="384"/>
      <c r="BU19" s="385"/>
      <c r="BV19" s="383">
        <v>8333385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8417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9283568</v>
      </c>
      <c r="BO23" s="384"/>
      <c r="BP23" s="384"/>
      <c r="BQ23" s="384"/>
      <c r="BR23" s="384"/>
      <c r="BS23" s="384"/>
      <c r="BT23" s="384"/>
      <c r="BU23" s="385"/>
      <c r="BV23" s="383">
        <v>9376538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7410</v>
      </c>
      <c r="R24" s="360"/>
      <c r="S24" s="360"/>
      <c r="T24" s="360"/>
      <c r="U24" s="360"/>
      <c r="V24" s="361"/>
      <c r="W24" s="425"/>
      <c r="X24" s="416"/>
      <c r="Y24" s="417"/>
      <c r="Z24" s="356" t="s">
        <v>152</v>
      </c>
      <c r="AA24" s="357"/>
      <c r="AB24" s="357"/>
      <c r="AC24" s="357"/>
      <c r="AD24" s="357"/>
      <c r="AE24" s="357"/>
      <c r="AF24" s="357"/>
      <c r="AG24" s="358"/>
      <c r="AH24" s="359">
        <v>236</v>
      </c>
      <c r="AI24" s="360"/>
      <c r="AJ24" s="360"/>
      <c r="AK24" s="360"/>
      <c r="AL24" s="361"/>
      <c r="AM24" s="359">
        <v>714372</v>
      </c>
      <c r="AN24" s="360"/>
      <c r="AO24" s="360"/>
      <c r="AP24" s="360"/>
      <c r="AQ24" s="360"/>
      <c r="AR24" s="361"/>
      <c r="AS24" s="359">
        <v>3027</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8705265</v>
      </c>
      <c r="BO24" s="384"/>
      <c r="BP24" s="384"/>
      <c r="BQ24" s="384"/>
      <c r="BR24" s="384"/>
      <c r="BS24" s="384"/>
      <c r="BT24" s="384"/>
      <c r="BU24" s="385"/>
      <c r="BV24" s="383">
        <v>8786537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5940</v>
      </c>
      <c r="R25" s="360"/>
      <c r="S25" s="360"/>
      <c r="T25" s="360"/>
      <c r="U25" s="360"/>
      <c r="V25" s="361"/>
      <c r="W25" s="425"/>
      <c r="X25" s="416"/>
      <c r="Y25" s="417"/>
      <c r="Z25" s="356" t="s">
        <v>155</v>
      </c>
      <c r="AA25" s="357"/>
      <c r="AB25" s="357"/>
      <c r="AC25" s="357"/>
      <c r="AD25" s="357"/>
      <c r="AE25" s="357"/>
      <c r="AF25" s="357"/>
      <c r="AG25" s="358"/>
      <c r="AH25" s="359">
        <v>33</v>
      </c>
      <c r="AI25" s="360"/>
      <c r="AJ25" s="360"/>
      <c r="AK25" s="360"/>
      <c r="AL25" s="361"/>
      <c r="AM25" s="359">
        <v>93852</v>
      </c>
      <c r="AN25" s="360"/>
      <c r="AO25" s="360"/>
      <c r="AP25" s="360"/>
      <c r="AQ25" s="360"/>
      <c r="AR25" s="361"/>
      <c r="AS25" s="359">
        <v>2844</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1059682</v>
      </c>
      <c r="BO25" s="379"/>
      <c r="BP25" s="379"/>
      <c r="BQ25" s="379"/>
      <c r="BR25" s="379"/>
      <c r="BS25" s="379"/>
      <c r="BT25" s="379"/>
      <c r="BU25" s="380"/>
      <c r="BV25" s="378">
        <v>677159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5200</v>
      </c>
      <c r="R26" s="360"/>
      <c r="S26" s="360"/>
      <c r="T26" s="360"/>
      <c r="U26" s="360"/>
      <c r="V26" s="361"/>
      <c r="W26" s="425"/>
      <c r="X26" s="416"/>
      <c r="Y26" s="417"/>
      <c r="Z26" s="356" t="s">
        <v>158</v>
      </c>
      <c r="AA26" s="438"/>
      <c r="AB26" s="438"/>
      <c r="AC26" s="438"/>
      <c r="AD26" s="438"/>
      <c r="AE26" s="438"/>
      <c r="AF26" s="438"/>
      <c r="AG26" s="439"/>
      <c r="AH26" s="359" t="s">
        <v>120</v>
      </c>
      <c r="AI26" s="360"/>
      <c r="AJ26" s="360"/>
      <c r="AK26" s="360"/>
      <c r="AL26" s="361"/>
      <c r="AM26" s="359" t="s">
        <v>120</v>
      </c>
      <c r="AN26" s="360"/>
      <c r="AO26" s="360"/>
      <c r="AP26" s="360"/>
      <c r="AQ26" s="360"/>
      <c r="AR26" s="361"/>
      <c r="AS26" s="359" t="s">
        <v>120</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3650</v>
      </c>
      <c r="R27" s="360"/>
      <c r="S27" s="360"/>
      <c r="T27" s="360"/>
      <c r="U27" s="360"/>
      <c r="V27" s="361"/>
      <c r="W27" s="425"/>
      <c r="X27" s="416"/>
      <c r="Y27" s="417"/>
      <c r="Z27" s="356" t="s">
        <v>161</v>
      </c>
      <c r="AA27" s="357"/>
      <c r="AB27" s="357"/>
      <c r="AC27" s="357"/>
      <c r="AD27" s="357"/>
      <c r="AE27" s="357"/>
      <c r="AF27" s="357"/>
      <c r="AG27" s="358"/>
      <c r="AH27" s="359">
        <v>2</v>
      </c>
      <c r="AI27" s="360"/>
      <c r="AJ27" s="360"/>
      <c r="AK27" s="360"/>
      <c r="AL27" s="361"/>
      <c r="AM27" s="359" t="s">
        <v>162</v>
      </c>
      <c r="AN27" s="360"/>
      <c r="AO27" s="360"/>
      <c r="AP27" s="360"/>
      <c r="AQ27" s="360"/>
      <c r="AR27" s="361"/>
      <c r="AS27" s="359" t="s">
        <v>162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245000</v>
      </c>
      <c r="BO27" s="387"/>
      <c r="BP27" s="387"/>
      <c r="BQ27" s="387"/>
      <c r="BR27" s="387"/>
      <c r="BS27" s="387"/>
      <c r="BT27" s="387"/>
      <c r="BU27" s="388"/>
      <c r="BV27" s="386">
        <v>245000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3220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1409036</v>
      </c>
      <c r="BO28" s="379"/>
      <c r="BP28" s="379"/>
      <c r="BQ28" s="379"/>
      <c r="BR28" s="379"/>
      <c r="BS28" s="379"/>
      <c r="BT28" s="379"/>
      <c r="BU28" s="380"/>
      <c r="BV28" s="378">
        <v>1225018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13</v>
      </c>
      <c r="M29" s="360"/>
      <c r="N29" s="360"/>
      <c r="O29" s="360"/>
      <c r="P29" s="361"/>
      <c r="Q29" s="359">
        <v>3100</v>
      </c>
      <c r="R29" s="360"/>
      <c r="S29" s="360"/>
      <c r="T29" s="360"/>
      <c r="U29" s="360"/>
      <c r="V29" s="361"/>
      <c r="W29" s="426"/>
      <c r="X29" s="427"/>
      <c r="Y29" s="428"/>
      <c r="Z29" s="356" t="s">
        <v>169</v>
      </c>
      <c r="AA29" s="357"/>
      <c r="AB29" s="357"/>
      <c r="AC29" s="357"/>
      <c r="AD29" s="357"/>
      <c r="AE29" s="357"/>
      <c r="AF29" s="357"/>
      <c r="AG29" s="358"/>
      <c r="AH29" s="359">
        <v>238</v>
      </c>
      <c r="AI29" s="360"/>
      <c r="AJ29" s="360"/>
      <c r="AK29" s="360"/>
      <c r="AL29" s="361"/>
      <c r="AM29" s="359">
        <v>722042</v>
      </c>
      <c r="AN29" s="360"/>
      <c r="AO29" s="360"/>
      <c r="AP29" s="360"/>
      <c r="AQ29" s="360"/>
      <c r="AR29" s="361"/>
      <c r="AS29" s="359">
        <v>3034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158185</v>
      </c>
      <c r="BO29" s="384"/>
      <c r="BP29" s="384"/>
      <c r="BQ29" s="384"/>
      <c r="BR29" s="384"/>
      <c r="BS29" s="384"/>
      <c r="BT29" s="384"/>
      <c r="BU29" s="385"/>
      <c r="BV29" s="383">
        <v>157972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1804508</v>
      </c>
      <c r="BO30" s="387"/>
      <c r="BP30" s="387"/>
      <c r="BQ30" s="387"/>
      <c r="BR30" s="387"/>
      <c r="BS30" s="387"/>
      <c r="BT30" s="387"/>
      <c r="BU30" s="388"/>
      <c r="BV30" s="386">
        <v>1917285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日南串間広域不燃物処理組合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物品特別会計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市民病院事業会計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宮崎県後期高齢者医療広域連合（一般会計）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市木診療所特別会計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公共下水道事業特別会計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宮崎県後期高齢者医療広域連合（事業会計）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介護保険特別会計（サービス事業勘定）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IF('各会計、関係団体の財政状況及び健全化判断比率'!B37="","",'各会計、関係団体の財政状況及び健全化判断比率'!B37)</f>
        <v>漁業集落排水事業特別会計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宮崎県自治会館管理組合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1" t="s">
        <v>24</v>
      </c>
      <c r="C41" s="1182"/>
      <c r="D41" s="81"/>
      <c r="E41" s="1183" t="s">
        <v>25</v>
      </c>
      <c r="F41" s="1183"/>
      <c r="G41" s="1183"/>
      <c r="H41" s="1184"/>
      <c r="I41" s="82">
        <v>9972</v>
      </c>
      <c r="J41" s="83">
        <v>9772</v>
      </c>
      <c r="K41" s="83">
        <v>9685</v>
      </c>
      <c r="L41" s="83">
        <v>9377</v>
      </c>
      <c r="M41" s="84">
        <v>9284</v>
      </c>
    </row>
    <row r="42" spans="2:13" ht="27.75" customHeight="1">
      <c r="B42" s="1171"/>
      <c r="C42" s="1172"/>
      <c r="D42" s="85"/>
      <c r="E42" s="1175" t="s">
        <v>26</v>
      </c>
      <c r="F42" s="1175"/>
      <c r="G42" s="1175"/>
      <c r="H42" s="1176"/>
      <c r="I42" s="86">
        <v>15</v>
      </c>
      <c r="J42" s="87">
        <v>9</v>
      </c>
      <c r="K42" s="87">
        <v>6</v>
      </c>
      <c r="L42" s="87">
        <v>4</v>
      </c>
      <c r="M42" s="88">
        <v>2</v>
      </c>
    </row>
    <row r="43" spans="2:13" ht="27.75" customHeight="1">
      <c r="B43" s="1171"/>
      <c r="C43" s="1172"/>
      <c r="D43" s="85"/>
      <c r="E43" s="1175" t="s">
        <v>27</v>
      </c>
      <c r="F43" s="1175"/>
      <c r="G43" s="1175"/>
      <c r="H43" s="1176"/>
      <c r="I43" s="86">
        <v>3557</v>
      </c>
      <c r="J43" s="87">
        <v>3463</v>
      </c>
      <c r="K43" s="87">
        <v>3317</v>
      </c>
      <c r="L43" s="87">
        <v>3255</v>
      </c>
      <c r="M43" s="88">
        <v>3368</v>
      </c>
    </row>
    <row r="44" spans="2:13" ht="27.75" customHeight="1">
      <c r="B44" s="1171"/>
      <c r="C44" s="1172"/>
      <c r="D44" s="85"/>
      <c r="E44" s="1175" t="s">
        <v>28</v>
      </c>
      <c r="F44" s="1175"/>
      <c r="G44" s="1175"/>
      <c r="H44" s="1176"/>
      <c r="I44" s="86">
        <v>153</v>
      </c>
      <c r="J44" s="87">
        <v>109</v>
      </c>
      <c r="K44" s="87">
        <v>94</v>
      </c>
      <c r="L44" s="87">
        <v>71</v>
      </c>
      <c r="M44" s="88">
        <v>51</v>
      </c>
    </row>
    <row r="45" spans="2:13" ht="27.75" customHeight="1">
      <c r="B45" s="1171"/>
      <c r="C45" s="1172"/>
      <c r="D45" s="85"/>
      <c r="E45" s="1175" t="s">
        <v>29</v>
      </c>
      <c r="F45" s="1175"/>
      <c r="G45" s="1175"/>
      <c r="H45" s="1176"/>
      <c r="I45" s="86">
        <v>2321</v>
      </c>
      <c r="J45" s="87">
        <v>2324</v>
      </c>
      <c r="K45" s="87">
        <v>2286</v>
      </c>
      <c r="L45" s="87">
        <v>2082</v>
      </c>
      <c r="M45" s="88">
        <v>1809</v>
      </c>
    </row>
    <row r="46" spans="2:13" ht="27.75" customHeight="1">
      <c r="B46" s="1171"/>
      <c r="C46" s="1172"/>
      <c r="D46" s="85"/>
      <c r="E46" s="1175" t="s">
        <v>30</v>
      </c>
      <c r="F46" s="1175"/>
      <c r="G46" s="1175"/>
      <c r="H46" s="1176"/>
      <c r="I46" s="86" t="s">
        <v>482</v>
      </c>
      <c r="J46" s="87" t="s">
        <v>482</v>
      </c>
      <c r="K46" s="87" t="s">
        <v>482</v>
      </c>
      <c r="L46" s="87" t="s">
        <v>482</v>
      </c>
      <c r="M46" s="88" t="s">
        <v>482</v>
      </c>
    </row>
    <row r="47" spans="2:13" ht="27.75" customHeight="1">
      <c r="B47" s="1171"/>
      <c r="C47" s="1172"/>
      <c r="D47" s="85"/>
      <c r="E47" s="1175" t="s">
        <v>31</v>
      </c>
      <c r="F47" s="1175"/>
      <c r="G47" s="1175"/>
      <c r="H47" s="1176"/>
      <c r="I47" s="86" t="s">
        <v>482</v>
      </c>
      <c r="J47" s="87" t="s">
        <v>482</v>
      </c>
      <c r="K47" s="87" t="s">
        <v>482</v>
      </c>
      <c r="L47" s="87" t="s">
        <v>482</v>
      </c>
      <c r="M47" s="88" t="s">
        <v>482</v>
      </c>
    </row>
    <row r="48" spans="2:13" ht="27.75" customHeight="1">
      <c r="B48" s="1173"/>
      <c r="C48" s="1174"/>
      <c r="D48" s="85"/>
      <c r="E48" s="1175" t="s">
        <v>32</v>
      </c>
      <c r="F48" s="1175"/>
      <c r="G48" s="1175"/>
      <c r="H48" s="1176"/>
      <c r="I48" s="86" t="s">
        <v>482</v>
      </c>
      <c r="J48" s="87" t="s">
        <v>482</v>
      </c>
      <c r="K48" s="87" t="s">
        <v>482</v>
      </c>
      <c r="L48" s="87" t="s">
        <v>482</v>
      </c>
      <c r="M48" s="88" t="s">
        <v>482</v>
      </c>
    </row>
    <row r="49" spans="2:13" ht="27.75" customHeight="1">
      <c r="B49" s="1169" t="s">
        <v>33</v>
      </c>
      <c r="C49" s="1170"/>
      <c r="D49" s="89"/>
      <c r="E49" s="1175" t="s">
        <v>34</v>
      </c>
      <c r="F49" s="1175"/>
      <c r="G49" s="1175"/>
      <c r="H49" s="1176"/>
      <c r="I49" s="86">
        <v>3118</v>
      </c>
      <c r="J49" s="87">
        <v>3025</v>
      </c>
      <c r="K49" s="87">
        <v>3154</v>
      </c>
      <c r="L49" s="87">
        <v>3458</v>
      </c>
      <c r="M49" s="88">
        <v>3575</v>
      </c>
    </row>
    <row r="50" spans="2:13" ht="27.75" customHeight="1">
      <c r="B50" s="1171"/>
      <c r="C50" s="1172"/>
      <c r="D50" s="85"/>
      <c r="E50" s="1175" t="s">
        <v>35</v>
      </c>
      <c r="F50" s="1175"/>
      <c r="G50" s="1175"/>
      <c r="H50" s="1176"/>
      <c r="I50" s="86">
        <v>171</v>
      </c>
      <c r="J50" s="87">
        <v>368</v>
      </c>
      <c r="K50" s="87">
        <v>459</v>
      </c>
      <c r="L50" s="87">
        <v>429</v>
      </c>
      <c r="M50" s="88">
        <v>477</v>
      </c>
    </row>
    <row r="51" spans="2:13" ht="27.75" customHeight="1">
      <c r="B51" s="1173"/>
      <c r="C51" s="1174"/>
      <c r="D51" s="85"/>
      <c r="E51" s="1175" t="s">
        <v>36</v>
      </c>
      <c r="F51" s="1175"/>
      <c r="G51" s="1175"/>
      <c r="H51" s="1176"/>
      <c r="I51" s="86">
        <v>9764</v>
      </c>
      <c r="J51" s="87">
        <v>9500</v>
      </c>
      <c r="K51" s="87">
        <v>9394</v>
      </c>
      <c r="L51" s="87">
        <v>8977</v>
      </c>
      <c r="M51" s="88">
        <v>8797</v>
      </c>
    </row>
    <row r="52" spans="2:13" ht="27.75" customHeight="1" thickBot="1">
      <c r="B52" s="1177" t="s">
        <v>37</v>
      </c>
      <c r="C52" s="1178"/>
      <c r="D52" s="90"/>
      <c r="E52" s="1179" t="s">
        <v>38</v>
      </c>
      <c r="F52" s="1179"/>
      <c r="G52" s="1179"/>
      <c r="H52" s="1180"/>
      <c r="I52" s="91">
        <v>2965</v>
      </c>
      <c r="J52" s="92">
        <v>2785</v>
      </c>
      <c r="K52" s="92">
        <v>2382</v>
      </c>
      <c r="L52" s="92">
        <v>1924</v>
      </c>
      <c r="M52" s="93">
        <v>1666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55156</v>
      </c>
      <c r="E3" s="116"/>
      <c r="F3" s="117">
        <v>86381</v>
      </c>
      <c r="G3" s="118"/>
      <c r="H3" s="119"/>
    </row>
    <row r="4" spans="1:8">
      <c r="A4" s="120"/>
      <c r="B4" s="121"/>
      <c r="C4" s="122"/>
      <c r="D4" s="123">
        <v>33300</v>
      </c>
      <c r="E4" s="124"/>
      <c r="F4" s="125">
        <v>41242</v>
      </c>
      <c r="G4" s="126"/>
      <c r="H4" s="127"/>
    </row>
    <row r="5" spans="1:8">
      <c r="A5" s="108" t="s">
        <v>514</v>
      </c>
      <c r="B5" s="113"/>
      <c r="C5" s="114"/>
      <c r="D5" s="115">
        <v>70527</v>
      </c>
      <c r="E5" s="116"/>
      <c r="F5" s="117">
        <v>67088</v>
      </c>
      <c r="G5" s="118"/>
      <c r="H5" s="119"/>
    </row>
    <row r="6" spans="1:8">
      <c r="A6" s="120"/>
      <c r="B6" s="121"/>
      <c r="C6" s="122"/>
      <c r="D6" s="123">
        <v>35917</v>
      </c>
      <c r="E6" s="124"/>
      <c r="F6" s="125">
        <v>37146</v>
      </c>
      <c r="G6" s="126"/>
      <c r="H6" s="127"/>
    </row>
    <row r="7" spans="1:8">
      <c r="A7" s="108" t="s">
        <v>515</v>
      </c>
      <c r="B7" s="113"/>
      <c r="C7" s="114"/>
      <c r="D7" s="115">
        <v>58456</v>
      </c>
      <c r="E7" s="116"/>
      <c r="F7" s="117">
        <v>70489</v>
      </c>
      <c r="G7" s="118"/>
      <c r="H7" s="119"/>
    </row>
    <row r="8" spans="1:8">
      <c r="A8" s="120"/>
      <c r="B8" s="121"/>
      <c r="C8" s="122"/>
      <c r="D8" s="123">
        <v>27454</v>
      </c>
      <c r="E8" s="124"/>
      <c r="F8" s="125">
        <v>37817</v>
      </c>
      <c r="G8" s="126"/>
      <c r="H8" s="127"/>
    </row>
    <row r="9" spans="1:8">
      <c r="A9" s="108" t="s">
        <v>516</v>
      </c>
      <c r="B9" s="113"/>
      <c r="C9" s="114"/>
      <c r="D9" s="115">
        <v>71361</v>
      </c>
      <c r="E9" s="116"/>
      <c r="F9" s="117">
        <v>84389</v>
      </c>
      <c r="G9" s="118"/>
      <c r="H9" s="119"/>
    </row>
    <row r="10" spans="1:8">
      <c r="A10" s="120"/>
      <c r="B10" s="121"/>
      <c r="C10" s="122"/>
      <c r="D10" s="123">
        <v>26817</v>
      </c>
      <c r="E10" s="124"/>
      <c r="F10" s="125">
        <v>44339</v>
      </c>
      <c r="G10" s="126"/>
      <c r="H10" s="127"/>
    </row>
    <row r="11" spans="1:8">
      <c r="A11" s="108" t="s">
        <v>517</v>
      </c>
      <c r="B11" s="113"/>
      <c r="C11" s="114"/>
      <c r="D11" s="115">
        <v>70766</v>
      </c>
      <c r="E11" s="116"/>
      <c r="F11" s="117">
        <v>83623</v>
      </c>
      <c r="G11" s="118"/>
      <c r="H11" s="119"/>
    </row>
    <row r="12" spans="1:8">
      <c r="A12" s="120"/>
      <c r="B12" s="121"/>
      <c r="C12" s="128"/>
      <c r="D12" s="123">
        <v>27516</v>
      </c>
      <c r="E12" s="124"/>
      <c r="F12" s="125">
        <v>48787</v>
      </c>
      <c r="G12" s="126"/>
      <c r="H12" s="127"/>
    </row>
    <row r="13" spans="1:8">
      <c r="A13" s="108"/>
      <c r="B13" s="113"/>
      <c r="C13" s="129"/>
      <c r="D13" s="130">
        <v>65253</v>
      </c>
      <c r="E13" s="131"/>
      <c r="F13" s="132">
        <v>78394</v>
      </c>
      <c r="G13" s="133"/>
      <c r="H13" s="119"/>
    </row>
    <row r="14" spans="1:8">
      <c r="A14" s="120"/>
      <c r="B14" s="121"/>
      <c r="C14" s="122"/>
      <c r="D14" s="123">
        <v>30201</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3.51</v>
      </c>
      <c r="C19" s="134">
        <f>ROUND(VALUE(SUBSTITUTE(実質収支比率等に係る経年分析!G$48,"▲","-")),2)</f>
        <v>6.41</v>
      </c>
      <c r="D19" s="134">
        <f>ROUND(VALUE(SUBSTITUTE(実質収支比率等に係る経年分析!H$48,"▲","-")),2)</f>
        <v>5.2</v>
      </c>
      <c r="E19" s="134">
        <f>ROUND(VALUE(SUBSTITUTE(実質収支比率等に係る経年分析!I$48,"▲","-")),2)</f>
        <v>6.53</v>
      </c>
      <c r="F19" s="134">
        <f>ROUND(VALUE(SUBSTITUTE(実質収支比率等に係る経年分析!J$48,"▲","-")),2)</f>
        <v>4.6900000000000004</v>
      </c>
    </row>
    <row r="20" spans="1:11">
      <c r="A20" s="134" t="s">
        <v>43</v>
      </c>
      <c r="B20" s="134">
        <f>ROUND(VALUE(SUBSTITUTE(実質収支比率等に係る経年分析!F$47,"▲","-")),2)</f>
        <v>12.03</v>
      </c>
      <c r="C20" s="134">
        <f>ROUND(VALUE(SUBSTITUTE(実質収支比率等に係る経年分析!G$47,"▲","-")),2)</f>
        <v>12.71</v>
      </c>
      <c r="D20" s="134">
        <f>ROUND(VALUE(SUBSTITUTE(実質収支比率等に係る経年分析!H$47,"▲","-")),2)</f>
        <v>14.04</v>
      </c>
      <c r="E20" s="134">
        <f>ROUND(VALUE(SUBSTITUTE(実質収支比率等に係る経年分析!I$47,"▲","-")),2)</f>
        <v>17.75</v>
      </c>
      <c r="F20" s="134">
        <f>ROUND(VALUE(SUBSTITUTE(実質収支比率等に係る経年分析!J$47,"▲","-")),2)</f>
        <v>20.8</v>
      </c>
    </row>
    <row r="21" spans="1:11">
      <c r="A21" s="134" t="s">
        <v>44</v>
      </c>
      <c r="B21" s="134">
        <f>IF(ISNUMBER(VALUE(SUBSTITUTE(実質収支比率等に係る経年分析!F$49,"▲","-"))),ROUND(VALUE(SUBSTITUTE(実質収支比率等に係る経年分析!F$49,"▲","-")),2),NA())</f>
        <v>3.48</v>
      </c>
      <c r="C21" s="134">
        <f>IF(ISNUMBER(VALUE(SUBSTITUTE(実質収支比率等に係る経年分析!G$49,"▲","-"))),ROUND(VALUE(SUBSTITUTE(実質収支比率等に係る経年分析!G$49,"▲","-")),2),NA())</f>
        <v>3.27</v>
      </c>
      <c r="D21" s="134">
        <f>IF(ISNUMBER(VALUE(SUBSTITUTE(実質収支比率等に係る経年分析!H$49,"▲","-"))),ROUND(VALUE(SUBSTITUTE(実質収支比率等に係る経年分析!H$49,"▲","-")),2),NA())</f>
        <v>-0.06</v>
      </c>
      <c r="E21" s="134">
        <f>IF(ISNUMBER(VALUE(SUBSTITUTE(実質収支比率等に係る経年分析!I$49,"▲","-"))),ROUND(VALUE(SUBSTITUTE(実質収支比率等に係る経年分析!I$49,"▲","-")),2),NA())</f>
        <v>5.1100000000000003</v>
      </c>
      <c r="F21" s="134">
        <f>IF(ISNUMBER(VALUE(SUBSTITUTE(実質収支比率等に係る経年分析!J$49,"▲","-"))),ROUND(VALUE(SUBSTITUTE(実質収支比率等に係る経年分析!J$49,"▲","-")),2),NA())</f>
        <v>0.76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f>IF(ROUND(VALUE(SUBSTITUTE(連結実質赤字比率に係る赤字・黒字の構成分析!I$41,"▲", "-")), 2) &lt; 0, ABS(ROUND(VALUE(SUBSTITUTE(連結実質赤字比率に係る赤字・黒字の構成分析!I$41,"▲", "-")), 2)), NA())</f>
        <v>0.55000000000000004</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市木診療所特別会計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介護保険特別会計（事業勘定）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0.42</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4.6500000000000004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6.03</v>
      </c>
    </row>
    <row r="36" spans="1:16">
      <c r="A36" s="135" t="str">
        <f>IF(連結実質赤字比率に係る赤字・黒字の構成分析!C$34="",NA(),連結実質赤字比率に係る赤字・黒字の構成分析!C$34)</f>
        <v>市民病院事業会計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1137</v>
      </c>
      <c r="E42" s="136"/>
      <c r="F42" s="136"/>
      <c r="G42" s="136">
        <f>'実質公債費比率（分子）の構造'!L$52</f>
        <v>1114</v>
      </c>
      <c r="H42" s="136"/>
      <c r="I42" s="136"/>
      <c r="J42" s="136">
        <f>'実質公債費比率（分子）の構造'!M$52</f>
        <v>1092</v>
      </c>
      <c r="K42" s="136"/>
      <c r="L42" s="136"/>
      <c r="M42" s="136">
        <f>'実質公債費比率（分子）の構造'!N$52</f>
        <v>1091</v>
      </c>
      <c r="N42" s="136"/>
      <c r="O42" s="136"/>
      <c r="P42" s="136">
        <f>'実質公債費比率（分子）の構造'!O$52</f>
        <v>1083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v>
      </c>
      <c r="C44" s="136"/>
      <c r="D44" s="136"/>
      <c r="E44" s="136">
        <f>'実質公債費比率（分子）の構造'!L$50</f>
        <v>6</v>
      </c>
      <c r="F44" s="136"/>
      <c r="G44" s="136"/>
      <c r="H44" s="136">
        <f>'実質公債費比率（分子）の構造'!M$50</f>
        <v>3</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66</v>
      </c>
      <c r="C45" s="136"/>
      <c r="D45" s="136"/>
      <c r="E45" s="136">
        <f>'実質公債費比率（分子）の構造'!L$49</f>
        <v>45</v>
      </c>
      <c r="F45" s="136"/>
      <c r="G45" s="136"/>
      <c r="H45" s="136">
        <f>'実質公債費比率（分子）の構造'!M$49</f>
        <v>20</v>
      </c>
      <c r="I45" s="136"/>
      <c r="J45" s="136"/>
      <c r="K45" s="136">
        <f>'実質公債費比率（分子）の構造'!N$49</f>
        <v>20</v>
      </c>
      <c r="L45" s="136"/>
      <c r="M45" s="136"/>
      <c r="N45" s="136">
        <f>'実質公債費比率（分子）の構造'!O$49</f>
        <v>20</v>
      </c>
      <c r="O45" s="136"/>
      <c r="P45" s="136"/>
    </row>
    <row r="46" spans="1:16">
      <c r="A46" s="136" t="s">
        <v>55</v>
      </c>
      <c r="B46" s="136">
        <f>'実質公債費比率（分子）の構造'!K$48</f>
        <v>285</v>
      </c>
      <c r="C46" s="136"/>
      <c r="D46" s="136"/>
      <c r="E46" s="136">
        <f>'実質公債費比率（分子）の構造'!L$48</f>
        <v>272</v>
      </c>
      <c r="F46" s="136"/>
      <c r="G46" s="136"/>
      <c r="H46" s="136">
        <f>'実質公債費比率（分子）の構造'!M$48</f>
        <v>256</v>
      </c>
      <c r="I46" s="136"/>
      <c r="J46" s="136"/>
      <c r="K46" s="136">
        <f>'実質公債費比率（分子）の構造'!N$48</f>
        <v>263</v>
      </c>
      <c r="L46" s="136"/>
      <c r="M46" s="136"/>
      <c r="N46" s="136">
        <f>'実質公債費比率（分子）の構造'!O$48</f>
        <v>241</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1458</v>
      </c>
      <c r="C49" s="136"/>
      <c r="D49" s="136"/>
      <c r="E49" s="136">
        <f>'実質公債費比率（分子）の構造'!L$45</f>
        <v>1380</v>
      </c>
      <c r="F49" s="136"/>
      <c r="G49" s="136"/>
      <c r="H49" s="136">
        <f>'実質公債費比率（分子）の構造'!M$45</f>
        <v>1268</v>
      </c>
      <c r="I49" s="136"/>
      <c r="J49" s="136"/>
      <c r="K49" s="136">
        <f>'実質公債費比率（分子）の構造'!N$45</f>
        <v>1196</v>
      </c>
      <c r="L49" s="136"/>
      <c r="M49" s="136"/>
      <c r="N49" s="136">
        <f>'実質公債費比率（分子）の構造'!O$45</f>
        <v>1153</v>
      </c>
      <c r="O49" s="136"/>
      <c r="P49" s="136"/>
    </row>
    <row r="50" spans="1:16">
      <c r="A50" s="136" t="s">
        <v>58</v>
      </c>
      <c r="B50" s="136" t="e">
        <f>NA()</f>
        <v>#N/A</v>
      </c>
      <c r="C50" s="136">
        <f>IF(ISNUMBER('実質公債費比率（分子）の構造'!K$53),'実質公債費比率（分子）の構造'!K$53,NA())</f>
        <v>680</v>
      </c>
      <c r="D50" s="136" t="e">
        <f>NA()</f>
        <v>#N/A</v>
      </c>
      <c r="E50" s="136" t="e">
        <f>NA()</f>
        <v>#N/A</v>
      </c>
      <c r="F50" s="136">
        <f>IF(ISNUMBER('実質公債費比率（分子）の構造'!L$53),'実質公債費比率（分子）の構造'!L$53,NA())</f>
        <v>589</v>
      </c>
      <c r="G50" s="136" t="e">
        <f>NA()</f>
        <v>#N/A</v>
      </c>
      <c r="H50" s="136" t="e">
        <f>NA()</f>
        <v>#N/A</v>
      </c>
      <c r="I50" s="136">
        <f>IF(ISNUMBER('実質公債費比率（分子）の構造'!M$53),'実質公債費比率（分子）の構造'!M$53,NA())</f>
        <v>455</v>
      </c>
      <c r="J50" s="136" t="e">
        <f>NA()</f>
        <v>#N/A</v>
      </c>
      <c r="K50" s="136" t="e">
        <f>NA()</f>
        <v>#N/A</v>
      </c>
      <c r="L50" s="136">
        <f>IF(ISNUMBER('実質公債費比率（分子）の構造'!N$53),'実質公債費比率（分子）の構造'!N$53,NA())</f>
        <v>390</v>
      </c>
      <c r="M50" s="136" t="e">
        <f>NA()</f>
        <v>#N/A</v>
      </c>
      <c r="N50" s="136" t="e">
        <f>NA()</f>
        <v>#N/A</v>
      </c>
      <c r="O50" s="136">
        <f>IF(ISNUMBER('実質公債費比率（分子）の構造'!O$53),'実質公債費比率（分子）の構造'!O$53,NA())</f>
        <v>333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9764</v>
      </c>
      <c r="E56" s="135"/>
      <c r="F56" s="135"/>
      <c r="G56" s="135">
        <f>'将来負担比率（分子）の構造'!J$51</f>
        <v>9500</v>
      </c>
      <c r="H56" s="135"/>
      <c r="I56" s="135"/>
      <c r="J56" s="135">
        <f>'将来負担比率（分子）の構造'!K$51</f>
        <v>9394</v>
      </c>
      <c r="K56" s="135"/>
      <c r="L56" s="135"/>
      <c r="M56" s="135">
        <f>'将来負担比率（分子）の構造'!L$51</f>
        <v>8977</v>
      </c>
      <c r="N56" s="135"/>
      <c r="O56" s="135"/>
      <c r="P56" s="135">
        <f>'将来負担比率（分子）の構造'!M$51</f>
        <v>8797</v>
      </c>
    </row>
    <row r="57" spans="1:16">
      <c r="A57" s="135" t="s">
        <v>35</v>
      </c>
      <c r="B57" s="135"/>
      <c r="C57" s="135"/>
      <c r="D57" s="135">
        <f>'将来負担比率（分子）の構造'!I$50</f>
        <v>171</v>
      </c>
      <c r="E57" s="135"/>
      <c r="F57" s="135"/>
      <c r="G57" s="135">
        <f>'将来負担比率（分子）の構造'!J$50</f>
        <v>368</v>
      </c>
      <c r="H57" s="135"/>
      <c r="I57" s="135"/>
      <c r="J57" s="135">
        <f>'将来負担比率（分子）の構造'!K$50</f>
        <v>459</v>
      </c>
      <c r="K57" s="135"/>
      <c r="L57" s="135"/>
      <c r="M57" s="135">
        <f>'将来負担比率（分子）の構造'!L$50</f>
        <v>429</v>
      </c>
      <c r="N57" s="135"/>
      <c r="O57" s="135"/>
      <c r="P57" s="135">
        <f>'将来負担比率（分子）の構造'!M$50</f>
        <v>477</v>
      </c>
    </row>
    <row r="58" spans="1:16">
      <c r="A58" s="135" t="s">
        <v>34</v>
      </c>
      <c r="B58" s="135"/>
      <c r="C58" s="135"/>
      <c r="D58" s="135">
        <f>'将来負担比率（分子）の構造'!I$49</f>
        <v>3118</v>
      </c>
      <c r="E58" s="135"/>
      <c r="F58" s="135"/>
      <c r="G58" s="135">
        <f>'将来負担比率（分子）の構造'!J$49</f>
        <v>3025</v>
      </c>
      <c r="H58" s="135"/>
      <c r="I58" s="135"/>
      <c r="J58" s="135">
        <f>'将来負担比率（分子）の構造'!K$49</f>
        <v>3154</v>
      </c>
      <c r="K58" s="135"/>
      <c r="L58" s="135"/>
      <c r="M58" s="135">
        <f>'将来負担比率（分子）の構造'!L$49</f>
        <v>3458</v>
      </c>
      <c r="N58" s="135"/>
      <c r="O58" s="135"/>
      <c r="P58" s="135">
        <f>'将来負担比率（分子）の構造'!M$49</f>
        <v>3575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2321</v>
      </c>
      <c r="C62" s="135"/>
      <c r="D62" s="135"/>
      <c r="E62" s="135">
        <f>'将来負担比率（分子）の構造'!J$45</f>
        <v>2324</v>
      </c>
      <c r="F62" s="135"/>
      <c r="G62" s="135"/>
      <c r="H62" s="135">
        <f>'将来負担比率（分子）の構造'!K$45</f>
        <v>2286</v>
      </c>
      <c r="I62" s="135"/>
      <c r="J62" s="135"/>
      <c r="K62" s="135">
        <f>'将来負担比率（分子）の構造'!L$45</f>
        <v>2082</v>
      </c>
      <c r="L62" s="135"/>
      <c r="M62" s="135"/>
      <c r="N62" s="135">
        <f>'将来負担比率（分子）の構造'!M$45</f>
        <v>1809</v>
      </c>
      <c r="O62" s="135"/>
      <c r="P62" s="135"/>
    </row>
    <row r="63" spans="1:16">
      <c r="A63" s="135" t="s">
        <v>28</v>
      </c>
      <c r="B63" s="135">
        <f>'将来負担比率（分子）の構造'!I$44</f>
        <v>153</v>
      </c>
      <c r="C63" s="135"/>
      <c r="D63" s="135"/>
      <c r="E63" s="135">
        <f>'将来負担比率（分子）の構造'!J$44</f>
        <v>109</v>
      </c>
      <c r="F63" s="135"/>
      <c r="G63" s="135"/>
      <c r="H63" s="135">
        <f>'将来負担比率（分子）の構造'!K$44</f>
        <v>94</v>
      </c>
      <c r="I63" s="135"/>
      <c r="J63" s="135"/>
      <c r="K63" s="135">
        <f>'将来負担比率（分子）の構造'!L$44</f>
        <v>71</v>
      </c>
      <c r="L63" s="135"/>
      <c r="M63" s="135"/>
      <c r="N63" s="135">
        <f>'将来負担比率（分子）の構造'!M$44</f>
        <v>51</v>
      </c>
      <c r="O63" s="135"/>
      <c r="P63" s="135"/>
    </row>
    <row r="64" spans="1:16">
      <c r="A64" s="135" t="s">
        <v>27</v>
      </c>
      <c r="B64" s="135">
        <f>'将来負担比率（分子）の構造'!I$43</f>
        <v>3557</v>
      </c>
      <c r="C64" s="135"/>
      <c r="D64" s="135"/>
      <c r="E64" s="135">
        <f>'将来負担比率（分子）の構造'!J$43</f>
        <v>3463</v>
      </c>
      <c r="F64" s="135"/>
      <c r="G64" s="135"/>
      <c r="H64" s="135">
        <f>'将来負担比率（分子）の構造'!K$43</f>
        <v>3317</v>
      </c>
      <c r="I64" s="135"/>
      <c r="J64" s="135"/>
      <c r="K64" s="135">
        <f>'将来負担比率（分子）の構造'!L$43</f>
        <v>3255</v>
      </c>
      <c r="L64" s="135"/>
      <c r="M64" s="135"/>
      <c r="N64" s="135">
        <f>'将来負担比率（分子）の構造'!M$43</f>
        <v>3368</v>
      </c>
      <c r="O64" s="135"/>
      <c r="P64" s="135"/>
    </row>
    <row r="65" spans="1:16">
      <c r="A65" s="135" t="s">
        <v>26</v>
      </c>
      <c r="B65" s="135">
        <f>'将来負担比率（分子）の構造'!I$42</f>
        <v>15</v>
      </c>
      <c r="C65" s="135"/>
      <c r="D65" s="135"/>
      <c r="E65" s="135">
        <f>'将来負担比率（分子）の構造'!J$42</f>
        <v>9</v>
      </c>
      <c r="F65" s="135"/>
      <c r="G65" s="135"/>
      <c r="H65" s="135">
        <f>'将来負担比率（分子）の構造'!K$42</f>
        <v>6</v>
      </c>
      <c r="I65" s="135"/>
      <c r="J65" s="135"/>
      <c r="K65" s="135">
        <f>'将来負担比率（分子）の構造'!L$42</f>
        <v>4</v>
      </c>
      <c r="L65" s="135"/>
      <c r="M65" s="135"/>
      <c r="N65" s="135">
        <f>'将来負担比率（分子）の構造'!M$42</f>
        <v>2</v>
      </c>
      <c r="O65" s="135"/>
      <c r="P65" s="135"/>
    </row>
    <row r="66" spans="1:16">
      <c r="A66" s="135" t="s">
        <v>25</v>
      </c>
      <c r="B66" s="135">
        <f>'将来負担比率（分子）の構造'!I$41</f>
        <v>9972</v>
      </c>
      <c r="C66" s="135"/>
      <c r="D66" s="135"/>
      <c r="E66" s="135">
        <f>'将来負担比率（分子）の構造'!J$41</f>
        <v>9772</v>
      </c>
      <c r="F66" s="135"/>
      <c r="G66" s="135"/>
      <c r="H66" s="135">
        <f>'将来負担比率（分子）の構造'!K$41</f>
        <v>9685</v>
      </c>
      <c r="I66" s="135"/>
      <c r="J66" s="135"/>
      <c r="K66" s="135">
        <f>'将来負担比率（分子）の構造'!L$41</f>
        <v>9377</v>
      </c>
      <c r="L66" s="135"/>
      <c r="M66" s="135"/>
      <c r="N66" s="135">
        <f>'将来負担比率（分子）の構造'!M$41</f>
        <v>9284</v>
      </c>
      <c r="O66" s="135"/>
      <c r="P66" s="135"/>
    </row>
    <row r="67" spans="1:16">
      <c r="A67" s="135" t="s">
        <v>62</v>
      </c>
      <c r="B67" s="135" t="e">
        <f>NA()</f>
        <v>#N/A</v>
      </c>
      <c r="C67" s="135">
        <f>IF(ISNUMBER('将来負担比率（分子）の構造'!I$52), IF('将来負担比率（分子）の構造'!I$52 &lt; 0, 0, '将来負担比率（分子）の構造'!I$52), NA())</f>
        <v>2965</v>
      </c>
      <c r="D67" s="135" t="e">
        <f>NA()</f>
        <v>#N/A</v>
      </c>
      <c r="E67" s="135" t="e">
        <f>NA()</f>
        <v>#N/A</v>
      </c>
      <c r="F67" s="135">
        <f>IF(ISNUMBER('将来負担比率（分子）の構造'!J$52), IF('将来負担比率（分子）の構造'!J$52 &lt; 0, 0, '将来負担比率（分子）の構造'!J$52), NA())</f>
        <v>2785</v>
      </c>
      <c r="G67" s="135" t="e">
        <f>NA()</f>
        <v>#N/A</v>
      </c>
      <c r="H67" s="135" t="e">
        <f>NA()</f>
        <v>#N/A</v>
      </c>
      <c r="I67" s="135">
        <f>IF(ISNUMBER('将来負担比率（分子）の構造'!K$52), IF('将来負担比率（分子）の構造'!K$52 &lt; 0, 0, '将来負担比率（分子）の構造'!K$52), NA())</f>
        <v>2382</v>
      </c>
      <c r="J67" s="135" t="e">
        <f>NA()</f>
        <v>#N/A</v>
      </c>
      <c r="K67" s="135" t="e">
        <f>NA()</f>
        <v>#N/A</v>
      </c>
      <c r="L67" s="135">
        <f>IF(ISNUMBER('将来負担比率（分子）の構造'!L$52), IF('将来負担比率（分子）の構造'!L$52 &lt; 0, 0, '将来負担比率（分子）の構造'!L$52), NA())</f>
        <v>1924</v>
      </c>
      <c r="M67" s="135" t="e">
        <f>NA()</f>
        <v>#N/A</v>
      </c>
      <c r="N67" s="135" t="e">
        <f>NA()</f>
        <v>#N/A</v>
      </c>
      <c r="O67" s="135">
        <f>IF(ISNUMBER('将来負担比率（分子）の構造'!M$52), IF('将来負担比率（分子）の構造'!M$52 &lt; 0, 0, '将来負担比率（分子）の構造'!M$52), NA())</f>
        <v>1666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1624247</v>
      </c>
      <c r="S5" s="639"/>
      <c r="T5" s="639"/>
      <c r="U5" s="639"/>
      <c r="V5" s="639"/>
      <c r="W5" s="639"/>
      <c r="X5" s="639"/>
      <c r="Y5" s="686"/>
      <c r="Z5" s="699">
        <v>13.5</v>
      </c>
      <c r="AA5" s="699"/>
      <c r="AB5" s="699"/>
      <c r="AC5" s="699"/>
      <c r="AD5" s="700">
        <v>1624247</v>
      </c>
      <c r="AE5" s="700"/>
      <c r="AF5" s="700"/>
      <c r="AG5" s="700"/>
      <c r="AH5" s="700"/>
      <c r="AI5" s="700"/>
      <c r="AJ5" s="700"/>
      <c r="AK5" s="700"/>
      <c r="AL5" s="687">
        <v>24.9</v>
      </c>
      <c r="AM5" s="656"/>
      <c r="AN5" s="656"/>
      <c r="AO5" s="688"/>
      <c r="AP5" s="675" t="s">
        <v>207</v>
      </c>
      <c r="AQ5" s="676"/>
      <c r="AR5" s="676"/>
      <c r="AS5" s="676"/>
      <c r="AT5" s="676"/>
      <c r="AU5" s="676"/>
      <c r="AV5" s="676"/>
      <c r="AW5" s="676"/>
      <c r="AX5" s="676"/>
      <c r="AY5" s="676"/>
      <c r="AZ5" s="676"/>
      <c r="BA5" s="676"/>
      <c r="BB5" s="676"/>
      <c r="BC5" s="676"/>
      <c r="BD5" s="676"/>
      <c r="BE5" s="676"/>
      <c r="BF5" s="677"/>
      <c r="BG5" s="588">
        <v>1624247</v>
      </c>
      <c r="BH5" s="589"/>
      <c r="BI5" s="589"/>
      <c r="BJ5" s="589"/>
      <c r="BK5" s="589"/>
      <c r="BL5" s="589"/>
      <c r="BM5" s="589"/>
      <c r="BN5" s="590"/>
      <c r="BO5" s="641">
        <v>100</v>
      </c>
      <c r="BP5" s="641"/>
      <c r="BQ5" s="641"/>
      <c r="BR5" s="641"/>
      <c r="BS5" s="642">
        <v>86432</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111078</v>
      </c>
      <c r="S6" s="589"/>
      <c r="T6" s="589"/>
      <c r="U6" s="589"/>
      <c r="V6" s="589"/>
      <c r="W6" s="589"/>
      <c r="X6" s="589"/>
      <c r="Y6" s="590"/>
      <c r="Z6" s="641">
        <v>0.9</v>
      </c>
      <c r="AA6" s="641"/>
      <c r="AB6" s="641"/>
      <c r="AC6" s="641"/>
      <c r="AD6" s="642">
        <v>111078</v>
      </c>
      <c r="AE6" s="642"/>
      <c r="AF6" s="642"/>
      <c r="AG6" s="642"/>
      <c r="AH6" s="642"/>
      <c r="AI6" s="642"/>
      <c r="AJ6" s="642"/>
      <c r="AK6" s="642"/>
      <c r="AL6" s="611">
        <v>1.7</v>
      </c>
      <c r="AM6" s="643"/>
      <c r="AN6" s="643"/>
      <c r="AO6" s="644"/>
      <c r="AP6" s="585" t="s">
        <v>212</v>
      </c>
      <c r="AQ6" s="586"/>
      <c r="AR6" s="586"/>
      <c r="AS6" s="586"/>
      <c r="AT6" s="586"/>
      <c r="AU6" s="586"/>
      <c r="AV6" s="586"/>
      <c r="AW6" s="586"/>
      <c r="AX6" s="586"/>
      <c r="AY6" s="586"/>
      <c r="AZ6" s="586"/>
      <c r="BA6" s="586"/>
      <c r="BB6" s="586"/>
      <c r="BC6" s="586"/>
      <c r="BD6" s="586"/>
      <c r="BE6" s="586"/>
      <c r="BF6" s="587"/>
      <c r="BG6" s="588">
        <v>1624247</v>
      </c>
      <c r="BH6" s="589"/>
      <c r="BI6" s="589"/>
      <c r="BJ6" s="589"/>
      <c r="BK6" s="589"/>
      <c r="BL6" s="589"/>
      <c r="BM6" s="589"/>
      <c r="BN6" s="590"/>
      <c r="BO6" s="641">
        <v>100</v>
      </c>
      <c r="BP6" s="641"/>
      <c r="BQ6" s="641"/>
      <c r="BR6" s="641"/>
      <c r="BS6" s="642">
        <v>86432</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171130</v>
      </c>
      <c r="CS6" s="589"/>
      <c r="CT6" s="589"/>
      <c r="CU6" s="589"/>
      <c r="CV6" s="589"/>
      <c r="CW6" s="589"/>
      <c r="CX6" s="589"/>
      <c r="CY6" s="590"/>
      <c r="CZ6" s="641">
        <v>1.5</v>
      </c>
      <c r="DA6" s="641"/>
      <c r="DB6" s="641"/>
      <c r="DC6" s="641"/>
      <c r="DD6" s="594" t="s">
        <v>214</v>
      </c>
      <c r="DE6" s="589"/>
      <c r="DF6" s="589"/>
      <c r="DG6" s="589"/>
      <c r="DH6" s="589"/>
      <c r="DI6" s="589"/>
      <c r="DJ6" s="589"/>
      <c r="DK6" s="589"/>
      <c r="DL6" s="589"/>
      <c r="DM6" s="589"/>
      <c r="DN6" s="589"/>
      <c r="DO6" s="589"/>
      <c r="DP6" s="590"/>
      <c r="DQ6" s="594">
        <v>171130</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2067</v>
      </c>
      <c r="S7" s="589"/>
      <c r="T7" s="589"/>
      <c r="U7" s="589"/>
      <c r="V7" s="589"/>
      <c r="W7" s="589"/>
      <c r="X7" s="589"/>
      <c r="Y7" s="590"/>
      <c r="Z7" s="641">
        <v>0</v>
      </c>
      <c r="AA7" s="641"/>
      <c r="AB7" s="641"/>
      <c r="AC7" s="641"/>
      <c r="AD7" s="642">
        <v>2067</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611143</v>
      </c>
      <c r="BH7" s="589"/>
      <c r="BI7" s="589"/>
      <c r="BJ7" s="589"/>
      <c r="BK7" s="589"/>
      <c r="BL7" s="589"/>
      <c r="BM7" s="589"/>
      <c r="BN7" s="590"/>
      <c r="BO7" s="641">
        <v>37.6</v>
      </c>
      <c r="BP7" s="641"/>
      <c r="BQ7" s="641"/>
      <c r="BR7" s="641"/>
      <c r="BS7" s="642">
        <v>10072</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2006530</v>
      </c>
      <c r="CS7" s="589"/>
      <c r="CT7" s="589"/>
      <c r="CU7" s="589"/>
      <c r="CV7" s="589"/>
      <c r="CW7" s="589"/>
      <c r="CX7" s="589"/>
      <c r="CY7" s="590"/>
      <c r="CZ7" s="641">
        <v>17.2</v>
      </c>
      <c r="DA7" s="641"/>
      <c r="DB7" s="641"/>
      <c r="DC7" s="641"/>
      <c r="DD7" s="594">
        <v>245739</v>
      </c>
      <c r="DE7" s="589"/>
      <c r="DF7" s="589"/>
      <c r="DG7" s="589"/>
      <c r="DH7" s="589"/>
      <c r="DI7" s="589"/>
      <c r="DJ7" s="589"/>
      <c r="DK7" s="589"/>
      <c r="DL7" s="589"/>
      <c r="DM7" s="589"/>
      <c r="DN7" s="589"/>
      <c r="DO7" s="589"/>
      <c r="DP7" s="590"/>
      <c r="DQ7" s="594">
        <v>1553354</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7137</v>
      </c>
      <c r="S8" s="589"/>
      <c r="T8" s="589"/>
      <c r="U8" s="589"/>
      <c r="V8" s="589"/>
      <c r="W8" s="589"/>
      <c r="X8" s="589"/>
      <c r="Y8" s="590"/>
      <c r="Z8" s="641">
        <v>0.1</v>
      </c>
      <c r="AA8" s="641"/>
      <c r="AB8" s="641"/>
      <c r="AC8" s="641"/>
      <c r="AD8" s="642">
        <v>7137</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27780</v>
      </c>
      <c r="BH8" s="589"/>
      <c r="BI8" s="589"/>
      <c r="BJ8" s="589"/>
      <c r="BK8" s="589"/>
      <c r="BL8" s="589"/>
      <c r="BM8" s="589"/>
      <c r="BN8" s="590"/>
      <c r="BO8" s="641">
        <v>1.7</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4263073</v>
      </c>
      <c r="CS8" s="589"/>
      <c r="CT8" s="589"/>
      <c r="CU8" s="589"/>
      <c r="CV8" s="589"/>
      <c r="CW8" s="589"/>
      <c r="CX8" s="589"/>
      <c r="CY8" s="590"/>
      <c r="CZ8" s="641">
        <v>36.4</v>
      </c>
      <c r="DA8" s="641"/>
      <c r="DB8" s="641"/>
      <c r="DC8" s="641"/>
      <c r="DD8" s="594">
        <v>70886</v>
      </c>
      <c r="DE8" s="589"/>
      <c r="DF8" s="589"/>
      <c r="DG8" s="589"/>
      <c r="DH8" s="589"/>
      <c r="DI8" s="589"/>
      <c r="DJ8" s="589"/>
      <c r="DK8" s="589"/>
      <c r="DL8" s="589"/>
      <c r="DM8" s="589"/>
      <c r="DN8" s="589"/>
      <c r="DO8" s="589"/>
      <c r="DP8" s="590"/>
      <c r="DQ8" s="594">
        <v>2237906</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4110</v>
      </c>
      <c r="S9" s="589"/>
      <c r="T9" s="589"/>
      <c r="U9" s="589"/>
      <c r="V9" s="589"/>
      <c r="W9" s="589"/>
      <c r="X9" s="589"/>
      <c r="Y9" s="590"/>
      <c r="Z9" s="641">
        <v>0</v>
      </c>
      <c r="AA9" s="641"/>
      <c r="AB9" s="641"/>
      <c r="AC9" s="641"/>
      <c r="AD9" s="642">
        <v>4110</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484758</v>
      </c>
      <c r="BH9" s="589"/>
      <c r="BI9" s="589"/>
      <c r="BJ9" s="589"/>
      <c r="BK9" s="589"/>
      <c r="BL9" s="589"/>
      <c r="BM9" s="589"/>
      <c r="BN9" s="590"/>
      <c r="BO9" s="641">
        <v>29.8</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1072840</v>
      </c>
      <c r="CS9" s="589"/>
      <c r="CT9" s="589"/>
      <c r="CU9" s="589"/>
      <c r="CV9" s="589"/>
      <c r="CW9" s="589"/>
      <c r="CX9" s="589"/>
      <c r="CY9" s="590"/>
      <c r="CZ9" s="641">
        <v>9.1999999999999993</v>
      </c>
      <c r="DA9" s="641"/>
      <c r="DB9" s="641"/>
      <c r="DC9" s="641"/>
      <c r="DD9" s="594">
        <v>78322</v>
      </c>
      <c r="DE9" s="589"/>
      <c r="DF9" s="589"/>
      <c r="DG9" s="589"/>
      <c r="DH9" s="589"/>
      <c r="DI9" s="589"/>
      <c r="DJ9" s="589"/>
      <c r="DK9" s="589"/>
      <c r="DL9" s="589"/>
      <c r="DM9" s="589"/>
      <c r="DN9" s="589"/>
      <c r="DO9" s="589"/>
      <c r="DP9" s="590"/>
      <c r="DQ9" s="594">
        <v>970828</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210150</v>
      </c>
      <c r="S10" s="589"/>
      <c r="T10" s="589"/>
      <c r="U10" s="589"/>
      <c r="V10" s="589"/>
      <c r="W10" s="589"/>
      <c r="X10" s="589"/>
      <c r="Y10" s="590"/>
      <c r="Z10" s="641">
        <v>1.7</v>
      </c>
      <c r="AA10" s="641"/>
      <c r="AB10" s="641"/>
      <c r="AC10" s="641"/>
      <c r="AD10" s="642">
        <v>210150</v>
      </c>
      <c r="AE10" s="642"/>
      <c r="AF10" s="642"/>
      <c r="AG10" s="642"/>
      <c r="AH10" s="642"/>
      <c r="AI10" s="642"/>
      <c r="AJ10" s="642"/>
      <c r="AK10" s="642"/>
      <c r="AL10" s="611">
        <v>3.2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36913</v>
      </c>
      <c r="BH10" s="589"/>
      <c r="BI10" s="589"/>
      <c r="BJ10" s="589"/>
      <c r="BK10" s="589"/>
      <c r="BL10" s="589"/>
      <c r="BM10" s="589"/>
      <c r="BN10" s="590"/>
      <c r="BO10" s="641">
        <v>2.2999999999999998</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6000</v>
      </c>
      <c r="CS10" s="589"/>
      <c r="CT10" s="589"/>
      <c r="CU10" s="589"/>
      <c r="CV10" s="589"/>
      <c r="CW10" s="589"/>
      <c r="CX10" s="589"/>
      <c r="CY10" s="590"/>
      <c r="CZ10" s="641">
        <v>0.1</v>
      </c>
      <c r="DA10" s="641"/>
      <c r="DB10" s="641"/>
      <c r="DC10" s="641"/>
      <c r="DD10" s="594" t="s">
        <v>220</v>
      </c>
      <c r="DE10" s="589"/>
      <c r="DF10" s="589"/>
      <c r="DG10" s="589"/>
      <c r="DH10" s="589"/>
      <c r="DI10" s="589"/>
      <c r="DJ10" s="589"/>
      <c r="DK10" s="589"/>
      <c r="DL10" s="589"/>
      <c r="DM10" s="589"/>
      <c r="DN10" s="589"/>
      <c r="DO10" s="589"/>
      <c r="DP10" s="590"/>
      <c r="DQ10" s="594" t="s">
        <v>220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7517</v>
      </c>
      <c r="S11" s="589"/>
      <c r="T11" s="589"/>
      <c r="U11" s="589"/>
      <c r="V11" s="589"/>
      <c r="W11" s="589"/>
      <c r="X11" s="589"/>
      <c r="Y11" s="590"/>
      <c r="Z11" s="641">
        <v>0.1</v>
      </c>
      <c r="AA11" s="641"/>
      <c r="AB11" s="641"/>
      <c r="AC11" s="641"/>
      <c r="AD11" s="642">
        <v>7517</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61692</v>
      </c>
      <c r="BH11" s="589"/>
      <c r="BI11" s="589"/>
      <c r="BJ11" s="589"/>
      <c r="BK11" s="589"/>
      <c r="BL11" s="589"/>
      <c r="BM11" s="589"/>
      <c r="BN11" s="590"/>
      <c r="BO11" s="641">
        <v>3.8</v>
      </c>
      <c r="BP11" s="641"/>
      <c r="BQ11" s="641"/>
      <c r="BR11" s="641"/>
      <c r="BS11" s="594">
        <v>10072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571797</v>
      </c>
      <c r="CS11" s="589"/>
      <c r="CT11" s="589"/>
      <c r="CU11" s="589"/>
      <c r="CV11" s="589"/>
      <c r="CW11" s="589"/>
      <c r="CX11" s="589"/>
      <c r="CY11" s="590"/>
      <c r="CZ11" s="641">
        <v>4.9000000000000004</v>
      </c>
      <c r="DA11" s="641"/>
      <c r="DB11" s="641"/>
      <c r="DC11" s="641"/>
      <c r="DD11" s="594">
        <v>133182</v>
      </c>
      <c r="DE11" s="589"/>
      <c r="DF11" s="589"/>
      <c r="DG11" s="589"/>
      <c r="DH11" s="589"/>
      <c r="DI11" s="589"/>
      <c r="DJ11" s="589"/>
      <c r="DK11" s="589"/>
      <c r="DL11" s="589"/>
      <c r="DM11" s="589"/>
      <c r="DN11" s="589"/>
      <c r="DO11" s="589"/>
      <c r="DP11" s="590"/>
      <c r="DQ11" s="594">
        <v>333471</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831809</v>
      </c>
      <c r="BH12" s="589"/>
      <c r="BI12" s="589"/>
      <c r="BJ12" s="589"/>
      <c r="BK12" s="589"/>
      <c r="BL12" s="589"/>
      <c r="BM12" s="589"/>
      <c r="BN12" s="590"/>
      <c r="BO12" s="641">
        <v>51.2</v>
      </c>
      <c r="BP12" s="641"/>
      <c r="BQ12" s="641"/>
      <c r="BR12" s="641"/>
      <c r="BS12" s="594">
        <v>76360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238421</v>
      </c>
      <c r="CS12" s="589"/>
      <c r="CT12" s="589"/>
      <c r="CU12" s="589"/>
      <c r="CV12" s="589"/>
      <c r="CW12" s="589"/>
      <c r="CX12" s="589"/>
      <c r="CY12" s="590"/>
      <c r="CZ12" s="641">
        <v>2</v>
      </c>
      <c r="DA12" s="641"/>
      <c r="DB12" s="641"/>
      <c r="DC12" s="641"/>
      <c r="DD12" s="594">
        <v>29472</v>
      </c>
      <c r="DE12" s="589"/>
      <c r="DF12" s="589"/>
      <c r="DG12" s="589"/>
      <c r="DH12" s="589"/>
      <c r="DI12" s="589"/>
      <c r="DJ12" s="589"/>
      <c r="DK12" s="589"/>
      <c r="DL12" s="589"/>
      <c r="DM12" s="589"/>
      <c r="DN12" s="589"/>
      <c r="DO12" s="589"/>
      <c r="DP12" s="590"/>
      <c r="DQ12" s="594">
        <v>124937</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7836</v>
      </c>
      <c r="S13" s="589"/>
      <c r="T13" s="589"/>
      <c r="U13" s="589"/>
      <c r="V13" s="589"/>
      <c r="W13" s="589"/>
      <c r="X13" s="589"/>
      <c r="Y13" s="590"/>
      <c r="Z13" s="641">
        <v>0.1</v>
      </c>
      <c r="AA13" s="641"/>
      <c r="AB13" s="641"/>
      <c r="AC13" s="641"/>
      <c r="AD13" s="642">
        <v>7836</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808480</v>
      </c>
      <c r="BH13" s="589"/>
      <c r="BI13" s="589"/>
      <c r="BJ13" s="589"/>
      <c r="BK13" s="589"/>
      <c r="BL13" s="589"/>
      <c r="BM13" s="589"/>
      <c r="BN13" s="590"/>
      <c r="BO13" s="641">
        <v>49.8</v>
      </c>
      <c r="BP13" s="641"/>
      <c r="BQ13" s="641"/>
      <c r="BR13" s="641"/>
      <c r="BS13" s="594">
        <v>76360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887730</v>
      </c>
      <c r="CS13" s="589"/>
      <c r="CT13" s="589"/>
      <c r="CU13" s="589"/>
      <c r="CV13" s="589"/>
      <c r="CW13" s="589"/>
      <c r="CX13" s="589"/>
      <c r="CY13" s="590"/>
      <c r="CZ13" s="641">
        <v>7.6</v>
      </c>
      <c r="DA13" s="641"/>
      <c r="DB13" s="641"/>
      <c r="DC13" s="641"/>
      <c r="DD13" s="594">
        <v>622752</v>
      </c>
      <c r="DE13" s="589"/>
      <c r="DF13" s="589"/>
      <c r="DG13" s="589"/>
      <c r="DH13" s="589"/>
      <c r="DI13" s="589"/>
      <c r="DJ13" s="589"/>
      <c r="DK13" s="589"/>
      <c r="DL13" s="589"/>
      <c r="DM13" s="589"/>
      <c r="DN13" s="589"/>
      <c r="DO13" s="589"/>
      <c r="DP13" s="590"/>
      <c r="DQ13" s="594">
        <v>369897</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59766</v>
      </c>
      <c r="BH14" s="589"/>
      <c r="BI14" s="589"/>
      <c r="BJ14" s="589"/>
      <c r="BK14" s="589"/>
      <c r="BL14" s="589"/>
      <c r="BM14" s="589"/>
      <c r="BN14" s="590"/>
      <c r="BO14" s="641">
        <v>3.7</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520774</v>
      </c>
      <c r="CS14" s="589"/>
      <c r="CT14" s="589"/>
      <c r="CU14" s="589"/>
      <c r="CV14" s="589"/>
      <c r="CW14" s="589"/>
      <c r="CX14" s="589"/>
      <c r="CY14" s="590"/>
      <c r="CZ14" s="641">
        <v>4.5</v>
      </c>
      <c r="DA14" s="641"/>
      <c r="DB14" s="641"/>
      <c r="DC14" s="641"/>
      <c r="DD14" s="594">
        <v>169258</v>
      </c>
      <c r="DE14" s="589"/>
      <c r="DF14" s="589"/>
      <c r="DG14" s="589"/>
      <c r="DH14" s="589"/>
      <c r="DI14" s="589"/>
      <c r="DJ14" s="589"/>
      <c r="DK14" s="589"/>
      <c r="DL14" s="589"/>
      <c r="DM14" s="589"/>
      <c r="DN14" s="589"/>
      <c r="DO14" s="589"/>
      <c r="DP14" s="590"/>
      <c r="DQ14" s="594">
        <v>351501</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3619</v>
      </c>
      <c r="S15" s="589"/>
      <c r="T15" s="589"/>
      <c r="U15" s="589"/>
      <c r="V15" s="589"/>
      <c r="W15" s="589"/>
      <c r="X15" s="589"/>
      <c r="Y15" s="590"/>
      <c r="Z15" s="641">
        <v>0</v>
      </c>
      <c r="AA15" s="641"/>
      <c r="AB15" s="641"/>
      <c r="AC15" s="641"/>
      <c r="AD15" s="642">
        <v>3619</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121529</v>
      </c>
      <c r="BH15" s="589"/>
      <c r="BI15" s="589"/>
      <c r="BJ15" s="589"/>
      <c r="BK15" s="589"/>
      <c r="BL15" s="589"/>
      <c r="BM15" s="589"/>
      <c r="BN15" s="590"/>
      <c r="BO15" s="641">
        <v>7.5</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760241</v>
      </c>
      <c r="CS15" s="589"/>
      <c r="CT15" s="589"/>
      <c r="CU15" s="589"/>
      <c r="CV15" s="589"/>
      <c r="CW15" s="589"/>
      <c r="CX15" s="589"/>
      <c r="CY15" s="590"/>
      <c r="CZ15" s="641">
        <v>6.5</v>
      </c>
      <c r="DA15" s="641"/>
      <c r="DB15" s="641"/>
      <c r="DC15" s="641"/>
      <c r="DD15" s="594">
        <v>69958</v>
      </c>
      <c r="DE15" s="589"/>
      <c r="DF15" s="589"/>
      <c r="DG15" s="589"/>
      <c r="DH15" s="589"/>
      <c r="DI15" s="589"/>
      <c r="DJ15" s="589"/>
      <c r="DK15" s="589"/>
      <c r="DL15" s="589"/>
      <c r="DM15" s="589"/>
      <c r="DN15" s="589"/>
      <c r="DO15" s="589"/>
      <c r="DP15" s="590"/>
      <c r="DQ15" s="594">
        <v>690390</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5139316</v>
      </c>
      <c r="S16" s="589"/>
      <c r="T16" s="589"/>
      <c r="U16" s="589"/>
      <c r="V16" s="589"/>
      <c r="W16" s="589"/>
      <c r="X16" s="589"/>
      <c r="Y16" s="590"/>
      <c r="Z16" s="641">
        <v>42.8</v>
      </c>
      <c r="AA16" s="641"/>
      <c r="AB16" s="641"/>
      <c r="AC16" s="641"/>
      <c r="AD16" s="642">
        <v>4513280</v>
      </c>
      <c r="AE16" s="642"/>
      <c r="AF16" s="642"/>
      <c r="AG16" s="642"/>
      <c r="AH16" s="642"/>
      <c r="AI16" s="642"/>
      <c r="AJ16" s="642"/>
      <c r="AK16" s="642"/>
      <c r="AL16" s="611">
        <v>69.099999999999994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47888</v>
      </c>
      <c r="CS16" s="589"/>
      <c r="CT16" s="589"/>
      <c r="CU16" s="589"/>
      <c r="CV16" s="589"/>
      <c r="CW16" s="589"/>
      <c r="CX16" s="589"/>
      <c r="CY16" s="590"/>
      <c r="CZ16" s="641">
        <v>0.4</v>
      </c>
      <c r="DA16" s="641"/>
      <c r="DB16" s="641"/>
      <c r="DC16" s="641"/>
      <c r="DD16" s="594" t="s">
        <v>220</v>
      </c>
      <c r="DE16" s="589"/>
      <c r="DF16" s="589"/>
      <c r="DG16" s="589"/>
      <c r="DH16" s="589"/>
      <c r="DI16" s="589"/>
      <c r="DJ16" s="589"/>
      <c r="DK16" s="589"/>
      <c r="DL16" s="589"/>
      <c r="DM16" s="589"/>
      <c r="DN16" s="589"/>
      <c r="DO16" s="589"/>
      <c r="DP16" s="590"/>
      <c r="DQ16" s="594">
        <v>7027</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4513280</v>
      </c>
      <c r="S17" s="589"/>
      <c r="T17" s="589"/>
      <c r="U17" s="589"/>
      <c r="V17" s="589"/>
      <c r="W17" s="589"/>
      <c r="X17" s="589"/>
      <c r="Y17" s="590"/>
      <c r="Z17" s="641">
        <v>37.5</v>
      </c>
      <c r="AA17" s="641"/>
      <c r="AB17" s="641"/>
      <c r="AC17" s="641"/>
      <c r="AD17" s="642">
        <v>4513280</v>
      </c>
      <c r="AE17" s="642"/>
      <c r="AF17" s="642"/>
      <c r="AG17" s="642"/>
      <c r="AH17" s="642"/>
      <c r="AI17" s="642"/>
      <c r="AJ17" s="642"/>
      <c r="AK17" s="642"/>
      <c r="AL17" s="611">
        <v>69.099999999999994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1152648</v>
      </c>
      <c r="CS17" s="589"/>
      <c r="CT17" s="589"/>
      <c r="CU17" s="589"/>
      <c r="CV17" s="589"/>
      <c r="CW17" s="589"/>
      <c r="CX17" s="589"/>
      <c r="CY17" s="590"/>
      <c r="CZ17" s="641">
        <v>9.9</v>
      </c>
      <c r="DA17" s="641"/>
      <c r="DB17" s="641"/>
      <c r="DC17" s="641"/>
      <c r="DD17" s="594" t="s">
        <v>220</v>
      </c>
      <c r="DE17" s="589"/>
      <c r="DF17" s="589"/>
      <c r="DG17" s="589"/>
      <c r="DH17" s="589"/>
      <c r="DI17" s="589"/>
      <c r="DJ17" s="589"/>
      <c r="DK17" s="589"/>
      <c r="DL17" s="589"/>
      <c r="DM17" s="589"/>
      <c r="DN17" s="589"/>
      <c r="DO17" s="589"/>
      <c r="DP17" s="590"/>
      <c r="DQ17" s="594">
        <v>1128970</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626036</v>
      </c>
      <c r="S18" s="589"/>
      <c r="T18" s="589"/>
      <c r="U18" s="589"/>
      <c r="V18" s="589"/>
      <c r="W18" s="589"/>
      <c r="X18" s="589"/>
      <c r="Y18" s="590"/>
      <c r="Z18" s="641">
        <v>5.2</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7117077</v>
      </c>
      <c r="S20" s="589"/>
      <c r="T20" s="589"/>
      <c r="U20" s="589"/>
      <c r="V20" s="589"/>
      <c r="W20" s="589"/>
      <c r="X20" s="589"/>
      <c r="Y20" s="590"/>
      <c r="Z20" s="641">
        <v>59.2</v>
      </c>
      <c r="AA20" s="641"/>
      <c r="AB20" s="641"/>
      <c r="AC20" s="641"/>
      <c r="AD20" s="642">
        <v>6491041</v>
      </c>
      <c r="AE20" s="642"/>
      <c r="AF20" s="642"/>
      <c r="AG20" s="642"/>
      <c r="AH20" s="642"/>
      <c r="AI20" s="642"/>
      <c r="AJ20" s="642"/>
      <c r="AK20" s="642"/>
      <c r="AL20" s="611">
        <v>99.3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11699072</v>
      </c>
      <c r="CS20" s="589"/>
      <c r="CT20" s="589"/>
      <c r="CU20" s="589"/>
      <c r="CV20" s="589"/>
      <c r="CW20" s="589"/>
      <c r="CX20" s="589"/>
      <c r="CY20" s="590"/>
      <c r="CZ20" s="641">
        <v>100</v>
      </c>
      <c r="DA20" s="641"/>
      <c r="DB20" s="641"/>
      <c r="DC20" s="641"/>
      <c r="DD20" s="594">
        <v>1419569</v>
      </c>
      <c r="DE20" s="589"/>
      <c r="DF20" s="589"/>
      <c r="DG20" s="589"/>
      <c r="DH20" s="589"/>
      <c r="DI20" s="589"/>
      <c r="DJ20" s="589"/>
      <c r="DK20" s="589"/>
      <c r="DL20" s="589"/>
      <c r="DM20" s="589"/>
      <c r="DN20" s="589"/>
      <c r="DO20" s="589"/>
      <c r="DP20" s="590"/>
      <c r="DQ20" s="594">
        <v>7939411</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2281</v>
      </c>
      <c r="S21" s="589"/>
      <c r="T21" s="589"/>
      <c r="U21" s="589"/>
      <c r="V21" s="589"/>
      <c r="W21" s="589"/>
      <c r="X21" s="589"/>
      <c r="Y21" s="590"/>
      <c r="Z21" s="641">
        <v>0</v>
      </c>
      <c r="AA21" s="641"/>
      <c r="AB21" s="641"/>
      <c r="AC21" s="641"/>
      <c r="AD21" s="642">
        <v>2281</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153238</v>
      </c>
      <c r="S22" s="589"/>
      <c r="T22" s="589"/>
      <c r="U22" s="589"/>
      <c r="V22" s="589"/>
      <c r="W22" s="589"/>
      <c r="X22" s="589"/>
      <c r="Y22" s="590"/>
      <c r="Z22" s="641">
        <v>1.3</v>
      </c>
      <c r="AA22" s="641"/>
      <c r="AB22" s="641"/>
      <c r="AC22" s="641"/>
      <c r="AD22" s="642">
        <v>14591</v>
      </c>
      <c r="AE22" s="642"/>
      <c r="AF22" s="642"/>
      <c r="AG22" s="642"/>
      <c r="AH22" s="642"/>
      <c r="AI22" s="642"/>
      <c r="AJ22" s="642"/>
      <c r="AK22" s="642"/>
      <c r="AL22" s="611">
        <v>0.2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127347</v>
      </c>
      <c r="S23" s="589"/>
      <c r="T23" s="589"/>
      <c r="U23" s="589"/>
      <c r="V23" s="589"/>
      <c r="W23" s="589"/>
      <c r="X23" s="589"/>
      <c r="Y23" s="590"/>
      <c r="Z23" s="641">
        <v>1.1000000000000001</v>
      </c>
      <c r="AA23" s="641"/>
      <c r="AB23" s="641"/>
      <c r="AC23" s="641"/>
      <c r="AD23" s="642">
        <v>4410</v>
      </c>
      <c r="AE23" s="642"/>
      <c r="AF23" s="642"/>
      <c r="AG23" s="642"/>
      <c r="AH23" s="642"/>
      <c r="AI23" s="642"/>
      <c r="AJ23" s="642"/>
      <c r="AK23" s="642"/>
      <c r="AL23" s="611">
        <v>0.1</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42405</v>
      </c>
      <c r="S24" s="589"/>
      <c r="T24" s="589"/>
      <c r="U24" s="589"/>
      <c r="V24" s="589"/>
      <c r="W24" s="589"/>
      <c r="X24" s="589"/>
      <c r="Y24" s="590"/>
      <c r="Z24" s="641">
        <v>0.4</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5932682</v>
      </c>
      <c r="CS24" s="639"/>
      <c r="CT24" s="639"/>
      <c r="CU24" s="639"/>
      <c r="CV24" s="639"/>
      <c r="CW24" s="639"/>
      <c r="CX24" s="639"/>
      <c r="CY24" s="686"/>
      <c r="CZ24" s="690">
        <v>50.7</v>
      </c>
      <c r="DA24" s="691"/>
      <c r="DB24" s="691"/>
      <c r="DC24" s="692"/>
      <c r="DD24" s="685">
        <v>4166902</v>
      </c>
      <c r="DE24" s="639"/>
      <c r="DF24" s="639"/>
      <c r="DG24" s="639"/>
      <c r="DH24" s="639"/>
      <c r="DI24" s="639"/>
      <c r="DJ24" s="639"/>
      <c r="DK24" s="686"/>
      <c r="DL24" s="685">
        <v>4103881</v>
      </c>
      <c r="DM24" s="639"/>
      <c r="DN24" s="639"/>
      <c r="DO24" s="639"/>
      <c r="DP24" s="639"/>
      <c r="DQ24" s="639"/>
      <c r="DR24" s="639"/>
      <c r="DS24" s="639"/>
      <c r="DT24" s="639"/>
      <c r="DU24" s="639"/>
      <c r="DV24" s="686"/>
      <c r="DW24" s="687">
        <v>59.4</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1630680</v>
      </c>
      <c r="S25" s="589"/>
      <c r="T25" s="589"/>
      <c r="U25" s="589"/>
      <c r="V25" s="589"/>
      <c r="W25" s="589"/>
      <c r="X25" s="589"/>
      <c r="Y25" s="590"/>
      <c r="Z25" s="641">
        <v>13.6</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2274211</v>
      </c>
      <c r="CS25" s="607"/>
      <c r="CT25" s="607"/>
      <c r="CU25" s="607"/>
      <c r="CV25" s="607"/>
      <c r="CW25" s="607"/>
      <c r="CX25" s="607"/>
      <c r="CY25" s="608"/>
      <c r="CZ25" s="591">
        <v>19.399999999999999</v>
      </c>
      <c r="DA25" s="609"/>
      <c r="DB25" s="609"/>
      <c r="DC25" s="610"/>
      <c r="DD25" s="594">
        <v>2171034</v>
      </c>
      <c r="DE25" s="607"/>
      <c r="DF25" s="607"/>
      <c r="DG25" s="607"/>
      <c r="DH25" s="607"/>
      <c r="DI25" s="607"/>
      <c r="DJ25" s="607"/>
      <c r="DK25" s="608"/>
      <c r="DL25" s="594">
        <v>2120696</v>
      </c>
      <c r="DM25" s="607"/>
      <c r="DN25" s="607"/>
      <c r="DO25" s="607"/>
      <c r="DP25" s="607"/>
      <c r="DQ25" s="607"/>
      <c r="DR25" s="607"/>
      <c r="DS25" s="607"/>
      <c r="DT25" s="607"/>
      <c r="DU25" s="607"/>
      <c r="DV25" s="608"/>
      <c r="DW25" s="611">
        <v>30.7</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v>5629</v>
      </c>
      <c r="S26" s="589"/>
      <c r="T26" s="589"/>
      <c r="U26" s="589"/>
      <c r="V26" s="589"/>
      <c r="W26" s="589"/>
      <c r="X26" s="589"/>
      <c r="Y26" s="590"/>
      <c r="Z26" s="641">
        <v>0</v>
      </c>
      <c r="AA26" s="641"/>
      <c r="AB26" s="641"/>
      <c r="AC26" s="641"/>
      <c r="AD26" s="642">
        <v>5629</v>
      </c>
      <c r="AE26" s="642"/>
      <c r="AF26" s="642"/>
      <c r="AG26" s="642"/>
      <c r="AH26" s="642"/>
      <c r="AI26" s="642"/>
      <c r="AJ26" s="642"/>
      <c r="AK26" s="642"/>
      <c r="AL26" s="611">
        <v>0.1</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1304544</v>
      </c>
      <c r="CS26" s="589"/>
      <c r="CT26" s="589"/>
      <c r="CU26" s="589"/>
      <c r="CV26" s="589"/>
      <c r="CW26" s="589"/>
      <c r="CX26" s="589"/>
      <c r="CY26" s="590"/>
      <c r="CZ26" s="591">
        <v>11.2</v>
      </c>
      <c r="DA26" s="609"/>
      <c r="DB26" s="609"/>
      <c r="DC26" s="610"/>
      <c r="DD26" s="594">
        <v>1232931</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944300</v>
      </c>
      <c r="S27" s="589"/>
      <c r="T27" s="589"/>
      <c r="U27" s="589"/>
      <c r="V27" s="589"/>
      <c r="W27" s="589"/>
      <c r="X27" s="589"/>
      <c r="Y27" s="590"/>
      <c r="Z27" s="641">
        <v>7.9</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1624247</v>
      </c>
      <c r="BH27" s="589"/>
      <c r="BI27" s="589"/>
      <c r="BJ27" s="589"/>
      <c r="BK27" s="589"/>
      <c r="BL27" s="589"/>
      <c r="BM27" s="589"/>
      <c r="BN27" s="590"/>
      <c r="BO27" s="641">
        <v>100</v>
      </c>
      <c r="BP27" s="641"/>
      <c r="BQ27" s="641"/>
      <c r="BR27" s="641"/>
      <c r="BS27" s="594">
        <v>86432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2505823</v>
      </c>
      <c r="CS27" s="607"/>
      <c r="CT27" s="607"/>
      <c r="CU27" s="607"/>
      <c r="CV27" s="607"/>
      <c r="CW27" s="607"/>
      <c r="CX27" s="607"/>
      <c r="CY27" s="608"/>
      <c r="CZ27" s="591">
        <v>21.4</v>
      </c>
      <c r="DA27" s="609"/>
      <c r="DB27" s="609"/>
      <c r="DC27" s="610"/>
      <c r="DD27" s="594">
        <v>866898</v>
      </c>
      <c r="DE27" s="607"/>
      <c r="DF27" s="607"/>
      <c r="DG27" s="607"/>
      <c r="DH27" s="607"/>
      <c r="DI27" s="607"/>
      <c r="DJ27" s="607"/>
      <c r="DK27" s="608"/>
      <c r="DL27" s="594">
        <v>854215</v>
      </c>
      <c r="DM27" s="607"/>
      <c r="DN27" s="607"/>
      <c r="DO27" s="607"/>
      <c r="DP27" s="607"/>
      <c r="DQ27" s="607"/>
      <c r="DR27" s="607"/>
      <c r="DS27" s="607"/>
      <c r="DT27" s="607"/>
      <c r="DU27" s="607"/>
      <c r="DV27" s="608"/>
      <c r="DW27" s="611">
        <v>12.4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22481</v>
      </c>
      <c r="S28" s="589"/>
      <c r="T28" s="589"/>
      <c r="U28" s="589"/>
      <c r="V28" s="589"/>
      <c r="W28" s="589"/>
      <c r="X28" s="589"/>
      <c r="Y28" s="590"/>
      <c r="Z28" s="641">
        <v>0.2</v>
      </c>
      <c r="AA28" s="641"/>
      <c r="AB28" s="641"/>
      <c r="AC28" s="641"/>
      <c r="AD28" s="642">
        <v>15709</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1152648</v>
      </c>
      <c r="CS28" s="589"/>
      <c r="CT28" s="589"/>
      <c r="CU28" s="589"/>
      <c r="CV28" s="589"/>
      <c r="CW28" s="589"/>
      <c r="CX28" s="589"/>
      <c r="CY28" s="590"/>
      <c r="CZ28" s="591">
        <v>9.9</v>
      </c>
      <c r="DA28" s="609"/>
      <c r="DB28" s="609"/>
      <c r="DC28" s="610"/>
      <c r="DD28" s="594">
        <v>1128970</v>
      </c>
      <c r="DE28" s="589"/>
      <c r="DF28" s="589"/>
      <c r="DG28" s="589"/>
      <c r="DH28" s="589"/>
      <c r="DI28" s="589"/>
      <c r="DJ28" s="589"/>
      <c r="DK28" s="590"/>
      <c r="DL28" s="594">
        <v>1128970</v>
      </c>
      <c r="DM28" s="589"/>
      <c r="DN28" s="589"/>
      <c r="DO28" s="589"/>
      <c r="DP28" s="589"/>
      <c r="DQ28" s="589"/>
      <c r="DR28" s="589"/>
      <c r="DS28" s="589"/>
      <c r="DT28" s="589"/>
      <c r="DU28" s="589"/>
      <c r="DV28" s="590"/>
      <c r="DW28" s="611">
        <v>16.3</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4087</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1152648</v>
      </c>
      <c r="CS29" s="607"/>
      <c r="CT29" s="607"/>
      <c r="CU29" s="607"/>
      <c r="CV29" s="607"/>
      <c r="CW29" s="607"/>
      <c r="CX29" s="607"/>
      <c r="CY29" s="608"/>
      <c r="CZ29" s="591">
        <v>9.9</v>
      </c>
      <c r="DA29" s="609"/>
      <c r="DB29" s="609"/>
      <c r="DC29" s="610"/>
      <c r="DD29" s="594">
        <v>1128970</v>
      </c>
      <c r="DE29" s="607"/>
      <c r="DF29" s="607"/>
      <c r="DG29" s="607"/>
      <c r="DH29" s="607"/>
      <c r="DI29" s="607"/>
      <c r="DJ29" s="607"/>
      <c r="DK29" s="608"/>
      <c r="DL29" s="594">
        <v>1128970</v>
      </c>
      <c r="DM29" s="607"/>
      <c r="DN29" s="607"/>
      <c r="DO29" s="607"/>
      <c r="DP29" s="607"/>
      <c r="DQ29" s="607"/>
      <c r="DR29" s="607"/>
      <c r="DS29" s="607"/>
      <c r="DT29" s="607"/>
      <c r="DU29" s="607"/>
      <c r="DV29" s="608"/>
      <c r="DW29" s="611">
        <v>16.3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331555</v>
      </c>
      <c r="S30" s="589"/>
      <c r="T30" s="589"/>
      <c r="U30" s="589"/>
      <c r="V30" s="589"/>
      <c r="W30" s="589"/>
      <c r="X30" s="589"/>
      <c r="Y30" s="590"/>
      <c r="Z30" s="641">
        <v>2.8</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97.5</v>
      </c>
      <c r="BH30" s="655"/>
      <c r="BI30" s="655"/>
      <c r="BJ30" s="655"/>
      <c r="BK30" s="655"/>
      <c r="BL30" s="655"/>
      <c r="BM30" s="656">
        <v>89.7</v>
      </c>
      <c r="BN30" s="655"/>
      <c r="BO30" s="655"/>
      <c r="BP30" s="655"/>
      <c r="BQ30" s="657"/>
      <c r="BR30" s="654">
        <v>97.1</v>
      </c>
      <c r="BS30" s="655"/>
      <c r="BT30" s="655"/>
      <c r="BU30" s="655"/>
      <c r="BV30" s="655"/>
      <c r="BW30" s="655"/>
      <c r="BX30" s="656">
        <v>89.3</v>
      </c>
      <c r="BY30" s="655"/>
      <c r="BZ30" s="655"/>
      <c r="CA30" s="655"/>
      <c r="CB30" s="657"/>
      <c r="CD30" s="660"/>
      <c r="CE30" s="661"/>
      <c r="CF30" s="625" t="s">
        <v>292</v>
      </c>
      <c r="CG30" s="622"/>
      <c r="CH30" s="622"/>
      <c r="CI30" s="622"/>
      <c r="CJ30" s="622"/>
      <c r="CK30" s="622"/>
      <c r="CL30" s="622"/>
      <c r="CM30" s="622"/>
      <c r="CN30" s="622"/>
      <c r="CO30" s="622"/>
      <c r="CP30" s="622"/>
      <c r="CQ30" s="623"/>
      <c r="CR30" s="588">
        <v>1034364</v>
      </c>
      <c r="CS30" s="589"/>
      <c r="CT30" s="589"/>
      <c r="CU30" s="589"/>
      <c r="CV30" s="589"/>
      <c r="CW30" s="589"/>
      <c r="CX30" s="589"/>
      <c r="CY30" s="590"/>
      <c r="CZ30" s="591">
        <v>8.8000000000000007</v>
      </c>
      <c r="DA30" s="609"/>
      <c r="DB30" s="609"/>
      <c r="DC30" s="610"/>
      <c r="DD30" s="594">
        <v>1017389</v>
      </c>
      <c r="DE30" s="589"/>
      <c r="DF30" s="589"/>
      <c r="DG30" s="589"/>
      <c r="DH30" s="589"/>
      <c r="DI30" s="589"/>
      <c r="DJ30" s="589"/>
      <c r="DK30" s="590"/>
      <c r="DL30" s="594">
        <v>1017389</v>
      </c>
      <c r="DM30" s="589"/>
      <c r="DN30" s="589"/>
      <c r="DO30" s="589"/>
      <c r="DP30" s="589"/>
      <c r="DQ30" s="589"/>
      <c r="DR30" s="589"/>
      <c r="DS30" s="589"/>
      <c r="DT30" s="589"/>
      <c r="DU30" s="589"/>
      <c r="DV30" s="590"/>
      <c r="DW30" s="611">
        <v>14.7</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450788</v>
      </c>
      <c r="S31" s="589"/>
      <c r="T31" s="589"/>
      <c r="U31" s="589"/>
      <c r="V31" s="589"/>
      <c r="W31" s="589"/>
      <c r="X31" s="589"/>
      <c r="Y31" s="590"/>
      <c r="Z31" s="641">
        <v>3.7</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98.3</v>
      </c>
      <c r="BH31" s="607"/>
      <c r="BI31" s="607"/>
      <c r="BJ31" s="607"/>
      <c r="BK31" s="607"/>
      <c r="BL31" s="607"/>
      <c r="BM31" s="643">
        <v>94</v>
      </c>
      <c r="BN31" s="653"/>
      <c r="BO31" s="653"/>
      <c r="BP31" s="653"/>
      <c r="BQ31" s="617"/>
      <c r="BR31" s="652">
        <v>98.2</v>
      </c>
      <c r="BS31" s="607"/>
      <c r="BT31" s="607"/>
      <c r="BU31" s="607"/>
      <c r="BV31" s="607"/>
      <c r="BW31" s="607"/>
      <c r="BX31" s="643">
        <v>93.4</v>
      </c>
      <c r="BY31" s="653"/>
      <c r="BZ31" s="653"/>
      <c r="CA31" s="653"/>
      <c r="CB31" s="617"/>
      <c r="CD31" s="660"/>
      <c r="CE31" s="661"/>
      <c r="CF31" s="625" t="s">
        <v>296</v>
      </c>
      <c r="CG31" s="622"/>
      <c r="CH31" s="622"/>
      <c r="CI31" s="622"/>
      <c r="CJ31" s="622"/>
      <c r="CK31" s="622"/>
      <c r="CL31" s="622"/>
      <c r="CM31" s="622"/>
      <c r="CN31" s="622"/>
      <c r="CO31" s="622"/>
      <c r="CP31" s="622"/>
      <c r="CQ31" s="623"/>
      <c r="CR31" s="588">
        <v>118284</v>
      </c>
      <c r="CS31" s="607"/>
      <c r="CT31" s="607"/>
      <c r="CU31" s="607"/>
      <c r="CV31" s="607"/>
      <c r="CW31" s="607"/>
      <c r="CX31" s="607"/>
      <c r="CY31" s="608"/>
      <c r="CZ31" s="591">
        <v>1</v>
      </c>
      <c r="DA31" s="609"/>
      <c r="DB31" s="609"/>
      <c r="DC31" s="610"/>
      <c r="DD31" s="594">
        <v>111581</v>
      </c>
      <c r="DE31" s="607"/>
      <c r="DF31" s="607"/>
      <c r="DG31" s="607"/>
      <c r="DH31" s="607"/>
      <c r="DI31" s="607"/>
      <c r="DJ31" s="607"/>
      <c r="DK31" s="608"/>
      <c r="DL31" s="594">
        <v>111581</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248430</v>
      </c>
      <c r="S32" s="589"/>
      <c r="T32" s="589"/>
      <c r="U32" s="589"/>
      <c r="V32" s="589"/>
      <c r="W32" s="589"/>
      <c r="X32" s="589"/>
      <c r="Y32" s="590"/>
      <c r="Z32" s="641">
        <v>2.1</v>
      </c>
      <c r="AA32" s="641"/>
      <c r="AB32" s="641"/>
      <c r="AC32" s="641"/>
      <c r="AD32" s="642">
        <v>413</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96.5</v>
      </c>
      <c r="BH32" s="573"/>
      <c r="BI32" s="573"/>
      <c r="BJ32" s="573"/>
      <c r="BK32" s="573"/>
      <c r="BL32" s="573"/>
      <c r="BM32" s="636">
        <v>85.4</v>
      </c>
      <c r="BN32" s="573"/>
      <c r="BO32" s="573"/>
      <c r="BP32" s="573"/>
      <c r="BQ32" s="630"/>
      <c r="BR32" s="651">
        <v>95.9</v>
      </c>
      <c r="BS32" s="573"/>
      <c r="BT32" s="573"/>
      <c r="BU32" s="573"/>
      <c r="BV32" s="573"/>
      <c r="BW32" s="573"/>
      <c r="BX32" s="636">
        <v>85</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941394</v>
      </c>
      <c r="S33" s="589"/>
      <c r="T33" s="589"/>
      <c r="U33" s="589"/>
      <c r="V33" s="589"/>
      <c r="W33" s="589"/>
      <c r="X33" s="589"/>
      <c r="Y33" s="590"/>
      <c r="Z33" s="641">
        <v>7.8</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4298933</v>
      </c>
      <c r="CS33" s="607"/>
      <c r="CT33" s="607"/>
      <c r="CU33" s="607"/>
      <c r="CV33" s="607"/>
      <c r="CW33" s="607"/>
      <c r="CX33" s="607"/>
      <c r="CY33" s="608"/>
      <c r="CZ33" s="591">
        <v>36.700000000000003</v>
      </c>
      <c r="DA33" s="609"/>
      <c r="DB33" s="609"/>
      <c r="DC33" s="610"/>
      <c r="DD33" s="594">
        <v>3394721</v>
      </c>
      <c r="DE33" s="607"/>
      <c r="DF33" s="607"/>
      <c r="DG33" s="607"/>
      <c r="DH33" s="607"/>
      <c r="DI33" s="607"/>
      <c r="DJ33" s="607"/>
      <c r="DK33" s="608"/>
      <c r="DL33" s="594">
        <v>2347750</v>
      </c>
      <c r="DM33" s="607"/>
      <c r="DN33" s="607"/>
      <c r="DO33" s="607"/>
      <c r="DP33" s="607"/>
      <c r="DQ33" s="607"/>
      <c r="DR33" s="607"/>
      <c r="DS33" s="607"/>
      <c r="DT33" s="607"/>
      <c r="DU33" s="607"/>
      <c r="DV33" s="608"/>
      <c r="DW33" s="611">
        <v>34</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1478602</v>
      </c>
      <c r="CS34" s="589"/>
      <c r="CT34" s="589"/>
      <c r="CU34" s="589"/>
      <c r="CV34" s="589"/>
      <c r="CW34" s="589"/>
      <c r="CX34" s="589"/>
      <c r="CY34" s="590"/>
      <c r="CZ34" s="591">
        <v>12.6</v>
      </c>
      <c r="DA34" s="609"/>
      <c r="DB34" s="609"/>
      <c r="DC34" s="610"/>
      <c r="DD34" s="594">
        <v>1149007</v>
      </c>
      <c r="DE34" s="589"/>
      <c r="DF34" s="589"/>
      <c r="DG34" s="589"/>
      <c r="DH34" s="589"/>
      <c r="DI34" s="589"/>
      <c r="DJ34" s="589"/>
      <c r="DK34" s="590"/>
      <c r="DL34" s="594">
        <v>892939</v>
      </c>
      <c r="DM34" s="589"/>
      <c r="DN34" s="589"/>
      <c r="DO34" s="589"/>
      <c r="DP34" s="589"/>
      <c r="DQ34" s="589"/>
      <c r="DR34" s="589"/>
      <c r="DS34" s="589"/>
      <c r="DT34" s="589"/>
      <c r="DU34" s="589"/>
      <c r="DV34" s="590"/>
      <c r="DW34" s="611">
        <v>12.9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377194</v>
      </c>
      <c r="S35" s="589"/>
      <c r="T35" s="589"/>
      <c r="U35" s="589"/>
      <c r="V35" s="589"/>
      <c r="W35" s="589"/>
      <c r="X35" s="589"/>
      <c r="Y35" s="590"/>
      <c r="Z35" s="641">
        <v>3.1</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1690712</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126365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92923</v>
      </c>
      <c r="CS35" s="607"/>
      <c r="CT35" s="607"/>
      <c r="CU35" s="607"/>
      <c r="CV35" s="607"/>
      <c r="CW35" s="607"/>
      <c r="CX35" s="607"/>
      <c r="CY35" s="608"/>
      <c r="CZ35" s="591">
        <v>0.8</v>
      </c>
      <c r="DA35" s="609"/>
      <c r="DB35" s="609"/>
      <c r="DC35" s="610"/>
      <c r="DD35" s="594">
        <v>86503</v>
      </c>
      <c r="DE35" s="607"/>
      <c r="DF35" s="607"/>
      <c r="DG35" s="607"/>
      <c r="DH35" s="607"/>
      <c r="DI35" s="607"/>
      <c r="DJ35" s="607"/>
      <c r="DK35" s="608"/>
      <c r="DL35" s="594">
        <v>86503</v>
      </c>
      <c r="DM35" s="607"/>
      <c r="DN35" s="607"/>
      <c r="DO35" s="607"/>
      <c r="DP35" s="607"/>
      <c r="DQ35" s="607"/>
      <c r="DR35" s="607"/>
      <c r="DS35" s="607"/>
      <c r="DT35" s="607"/>
      <c r="DU35" s="607"/>
      <c r="DV35" s="608"/>
      <c r="DW35" s="611">
        <v>1.3</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12021692</v>
      </c>
      <c r="S36" s="629"/>
      <c r="T36" s="629"/>
      <c r="U36" s="629"/>
      <c r="V36" s="629"/>
      <c r="W36" s="629"/>
      <c r="X36" s="629"/>
      <c r="Y36" s="632"/>
      <c r="Z36" s="633">
        <v>100</v>
      </c>
      <c r="AA36" s="633"/>
      <c r="AB36" s="633"/>
      <c r="AC36" s="633"/>
      <c r="AD36" s="634">
        <v>6534074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230000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52914</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793859</v>
      </c>
      <c r="CS36" s="589"/>
      <c r="CT36" s="589"/>
      <c r="CU36" s="589"/>
      <c r="CV36" s="589"/>
      <c r="CW36" s="589"/>
      <c r="CX36" s="589"/>
      <c r="CY36" s="590"/>
      <c r="CZ36" s="591">
        <v>6.8</v>
      </c>
      <c r="DA36" s="609"/>
      <c r="DB36" s="609"/>
      <c r="DC36" s="610"/>
      <c r="DD36" s="594">
        <v>619651</v>
      </c>
      <c r="DE36" s="589"/>
      <c r="DF36" s="589"/>
      <c r="DG36" s="589"/>
      <c r="DH36" s="589"/>
      <c r="DI36" s="589"/>
      <c r="DJ36" s="589"/>
      <c r="DK36" s="590"/>
      <c r="DL36" s="594">
        <v>374380</v>
      </c>
      <c r="DM36" s="589"/>
      <c r="DN36" s="589"/>
      <c r="DO36" s="589"/>
      <c r="DP36" s="589"/>
      <c r="DQ36" s="589"/>
      <c r="DR36" s="589"/>
      <c r="DS36" s="589"/>
      <c r="DT36" s="589"/>
      <c r="DU36" s="589"/>
      <c r="DV36" s="590"/>
      <c r="DW36" s="611">
        <v>5.4</v>
      </c>
      <c r="DX36" s="612"/>
      <c r="DY36" s="612"/>
      <c r="DZ36" s="612"/>
      <c r="EA36" s="612"/>
      <c r="EB36" s="612"/>
      <c r="EC36" s="613"/>
    </row>
    <row r="37" spans="2:133" ht="11.25" customHeight="1">
      <c r="AQ37" s="614" t="s">
        <v>314</v>
      </c>
      <c r="AR37" s="615"/>
      <c r="AS37" s="615"/>
      <c r="AT37" s="615"/>
      <c r="AU37" s="615"/>
      <c r="AV37" s="615"/>
      <c r="AW37" s="615"/>
      <c r="AX37" s="615"/>
      <c r="AY37" s="616"/>
      <c r="AZ37" s="588">
        <v>112815</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3667</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52663</v>
      </c>
      <c r="CS37" s="607"/>
      <c r="CT37" s="607"/>
      <c r="CU37" s="607"/>
      <c r="CV37" s="607"/>
      <c r="CW37" s="607"/>
      <c r="CX37" s="607"/>
      <c r="CY37" s="608"/>
      <c r="CZ37" s="591">
        <v>0.5</v>
      </c>
      <c r="DA37" s="609"/>
      <c r="DB37" s="609"/>
      <c r="DC37" s="610"/>
      <c r="DD37" s="594">
        <v>52663</v>
      </c>
      <c r="DE37" s="607"/>
      <c r="DF37" s="607"/>
      <c r="DG37" s="607"/>
      <c r="DH37" s="607"/>
      <c r="DI37" s="607"/>
      <c r="DJ37" s="607"/>
      <c r="DK37" s="608"/>
      <c r="DL37" s="594">
        <v>52584</v>
      </c>
      <c r="DM37" s="607"/>
      <c r="DN37" s="607"/>
      <c r="DO37" s="607"/>
      <c r="DP37" s="607"/>
      <c r="DQ37" s="607"/>
      <c r="DR37" s="607"/>
      <c r="DS37" s="607"/>
      <c r="DT37" s="607"/>
      <c r="DU37" s="607"/>
      <c r="DV37" s="608"/>
      <c r="DW37" s="611">
        <v>0.8</v>
      </c>
      <c r="DX37" s="612"/>
      <c r="DY37" s="612"/>
      <c r="DZ37" s="612"/>
      <c r="EA37" s="612"/>
      <c r="EB37" s="612"/>
      <c r="EC37" s="613"/>
    </row>
    <row r="38" spans="2:133" ht="11.25" customHeight="1">
      <c r="AQ38" s="614" t="s">
        <v>317</v>
      </c>
      <c r="AR38" s="615"/>
      <c r="AS38" s="615"/>
      <c r="AT38" s="615"/>
      <c r="AU38" s="615"/>
      <c r="AV38" s="615"/>
      <c r="AW38" s="615"/>
      <c r="AX38" s="615"/>
      <c r="AY38" s="616"/>
      <c r="AZ38" s="588">
        <v>100183</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6427</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1347897</v>
      </c>
      <c r="CS38" s="589"/>
      <c r="CT38" s="589"/>
      <c r="CU38" s="589"/>
      <c r="CV38" s="589"/>
      <c r="CW38" s="589"/>
      <c r="CX38" s="589"/>
      <c r="CY38" s="590"/>
      <c r="CZ38" s="591">
        <v>11.5</v>
      </c>
      <c r="DA38" s="609"/>
      <c r="DB38" s="609"/>
      <c r="DC38" s="610"/>
      <c r="DD38" s="594">
        <v>1150377</v>
      </c>
      <c r="DE38" s="589"/>
      <c r="DF38" s="589"/>
      <c r="DG38" s="589"/>
      <c r="DH38" s="589"/>
      <c r="DI38" s="589"/>
      <c r="DJ38" s="589"/>
      <c r="DK38" s="590"/>
      <c r="DL38" s="594">
        <v>993928</v>
      </c>
      <c r="DM38" s="589"/>
      <c r="DN38" s="589"/>
      <c r="DO38" s="589"/>
      <c r="DP38" s="589"/>
      <c r="DQ38" s="589"/>
      <c r="DR38" s="589"/>
      <c r="DS38" s="589"/>
      <c r="DT38" s="589"/>
      <c r="DU38" s="589"/>
      <c r="DV38" s="590"/>
      <c r="DW38" s="611">
        <v>14.4</v>
      </c>
      <c r="DX38" s="612"/>
      <c r="DY38" s="612"/>
      <c r="DZ38" s="612"/>
      <c r="EA38" s="612"/>
      <c r="EB38" s="612"/>
      <c r="EC38" s="613"/>
    </row>
    <row r="39" spans="2:133" ht="11.25" customHeight="1">
      <c r="AQ39" s="614" t="s">
        <v>320</v>
      </c>
      <c r="AR39" s="615"/>
      <c r="AS39" s="615"/>
      <c r="AT39" s="615"/>
      <c r="AU39" s="615"/>
      <c r="AV39" s="615"/>
      <c r="AW39" s="615"/>
      <c r="AX39" s="615"/>
      <c r="AY39" s="616"/>
      <c r="AZ39" s="588">
        <v>96448</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89</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369440</v>
      </c>
      <c r="CS39" s="607"/>
      <c r="CT39" s="607"/>
      <c r="CU39" s="607"/>
      <c r="CV39" s="607"/>
      <c r="CW39" s="607"/>
      <c r="CX39" s="607"/>
      <c r="CY39" s="608"/>
      <c r="CZ39" s="591">
        <v>3.2</v>
      </c>
      <c r="DA39" s="609"/>
      <c r="DB39" s="609"/>
      <c r="DC39" s="610"/>
      <c r="DD39" s="594">
        <v>292688</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305794</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148</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216212</v>
      </c>
      <c r="CS40" s="589"/>
      <c r="CT40" s="589"/>
      <c r="CU40" s="589"/>
      <c r="CV40" s="589"/>
      <c r="CW40" s="589"/>
      <c r="CX40" s="589"/>
      <c r="CY40" s="590"/>
      <c r="CZ40" s="591">
        <v>1.8</v>
      </c>
      <c r="DA40" s="609"/>
      <c r="DB40" s="609"/>
      <c r="DC40" s="610"/>
      <c r="DD40" s="594">
        <v>96495</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845472</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331</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1467457</v>
      </c>
      <c r="CS42" s="589"/>
      <c r="CT42" s="589"/>
      <c r="CU42" s="589"/>
      <c r="CV42" s="589"/>
      <c r="CW42" s="589"/>
      <c r="CX42" s="589"/>
      <c r="CY42" s="590"/>
      <c r="CZ42" s="591">
        <v>12.5</v>
      </c>
      <c r="DA42" s="592"/>
      <c r="DB42" s="592"/>
      <c r="DC42" s="593"/>
      <c r="DD42" s="594">
        <v>377788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67456</v>
      </c>
      <c r="CS43" s="607"/>
      <c r="CT43" s="607"/>
      <c r="CU43" s="607"/>
      <c r="CV43" s="607"/>
      <c r="CW43" s="607"/>
      <c r="CX43" s="607"/>
      <c r="CY43" s="608"/>
      <c r="CZ43" s="591">
        <v>0.6</v>
      </c>
      <c r="DA43" s="609"/>
      <c r="DB43" s="609"/>
      <c r="DC43" s="610"/>
      <c r="DD43" s="594">
        <v>67456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1419569</v>
      </c>
      <c r="CS44" s="589"/>
      <c r="CT44" s="589"/>
      <c r="CU44" s="589"/>
      <c r="CV44" s="589"/>
      <c r="CW44" s="589"/>
      <c r="CX44" s="589"/>
      <c r="CY44" s="590"/>
      <c r="CZ44" s="591">
        <v>12.1</v>
      </c>
      <c r="DA44" s="592"/>
      <c r="DB44" s="592"/>
      <c r="DC44" s="593"/>
      <c r="DD44" s="594">
        <v>370761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867603</v>
      </c>
      <c r="CS45" s="607"/>
      <c r="CT45" s="607"/>
      <c r="CU45" s="607"/>
      <c r="CV45" s="607"/>
      <c r="CW45" s="607"/>
      <c r="CX45" s="607"/>
      <c r="CY45" s="608"/>
      <c r="CZ45" s="591">
        <v>7.4</v>
      </c>
      <c r="DA45" s="609"/>
      <c r="DB45" s="609"/>
      <c r="DC45" s="610"/>
      <c r="DD45" s="594">
        <v>94070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551966</v>
      </c>
      <c r="CS46" s="589"/>
      <c r="CT46" s="589"/>
      <c r="CU46" s="589"/>
      <c r="CV46" s="589"/>
      <c r="CW46" s="589"/>
      <c r="CX46" s="589"/>
      <c r="CY46" s="590"/>
      <c r="CZ46" s="591">
        <v>4.7</v>
      </c>
      <c r="DA46" s="592"/>
      <c r="DB46" s="592"/>
      <c r="DC46" s="593"/>
      <c r="DD46" s="594">
        <v>276691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47888</v>
      </c>
      <c r="CS47" s="607"/>
      <c r="CT47" s="607"/>
      <c r="CU47" s="607"/>
      <c r="CV47" s="607"/>
      <c r="CW47" s="607"/>
      <c r="CX47" s="607"/>
      <c r="CY47" s="608"/>
      <c r="CZ47" s="591">
        <v>0.4</v>
      </c>
      <c r="DA47" s="609"/>
      <c r="DB47" s="609"/>
      <c r="DC47" s="610"/>
      <c r="DD47" s="594">
        <v>7027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11699072</v>
      </c>
      <c r="CS49" s="573"/>
      <c r="CT49" s="573"/>
      <c r="CU49" s="573"/>
      <c r="CV49" s="573"/>
      <c r="CW49" s="573"/>
      <c r="CX49" s="573"/>
      <c r="CY49" s="574"/>
      <c r="CZ49" s="575">
        <v>100</v>
      </c>
      <c r="DA49" s="576"/>
      <c r="DB49" s="576"/>
      <c r="DC49" s="577"/>
      <c r="DD49" s="578">
        <v>7939411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11980</v>
      </c>
      <c r="R7" s="1101"/>
      <c r="S7" s="1101"/>
      <c r="T7" s="1101"/>
      <c r="U7" s="1101"/>
      <c r="V7" s="1101">
        <v>11660</v>
      </c>
      <c r="W7" s="1101"/>
      <c r="X7" s="1101"/>
      <c r="Y7" s="1101"/>
      <c r="Z7" s="1101"/>
      <c r="AA7" s="1101">
        <f>Q7-V7</f>
        <v>320</v>
      </c>
      <c r="AB7" s="1101"/>
      <c r="AC7" s="1101"/>
      <c r="AD7" s="1101"/>
      <c r="AE7" s="1102"/>
      <c r="AF7" s="1103">
        <v>316</v>
      </c>
      <c r="AG7" s="1104"/>
      <c r="AH7" s="1104"/>
      <c r="AI7" s="1104"/>
      <c r="AJ7" s="1105"/>
      <c r="AK7" s="1087">
        <v>34</v>
      </c>
      <c r="AL7" s="1088"/>
      <c r="AM7" s="1088"/>
      <c r="AN7" s="1088"/>
      <c r="AO7" s="1088"/>
      <c r="AP7" s="1088">
        <v>9284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364</v>
      </c>
      <c r="C8" s="1028"/>
      <c r="D8" s="1028"/>
      <c r="E8" s="1028"/>
      <c r="F8" s="1028"/>
      <c r="G8" s="1028"/>
      <c r="H8" s="1028"/>
      <c r="I8" s="1028"/>
      <c r="J8" s="1028"/>
      <c r="K8" s="1028"/>
      <c r="L8" s="1028"/>
      <c r="M8" s="1028"/>
      <c r="N8" s="1028"/>
      <c r="O8" s="1028"/>
      <c r="P8" s="1029"/>
      <c r="Q8" s="1039">
        <v>41</v>
      </c>
      <c r="R8" s="1040"/>
      <c r="S8" s="1040"/>
      <c r="T8" s="1040"/>
      <c r="U8" s="1040"/>
      <c r="V8" s="1040">
        <v>41</v>
      </c>
      <c r="W8" s="1040"/>
      <c r="X8" s="1040"/>
      <c r="Y8" s="1040"/>
      <c r="Z8" s="1040"/>
      <c r="AA8" s="1040">
        <f t="shared" ref="AA8:AA9" si="0">Q8-V8</f>
        <v>0</v>
      </c>
      <c r="AB8" s="1040"/>
      <c r="AC8" s="1040"/>
      <c r="AD8" s="1040"/>
      <c r="AE8" s="1041"/>
      <c r="AF8" s="1033" t="s">
        <v>365</v>
      </c>
      <c r="AG8" s="1034"/>
      <c r="AH8" s="1034"/>
      <c r="AI8" s="1034"/>
      <c r="AJ8" s="1035"/>
      <c r="AK8" s="1082" t="s">
        <v>537</v>
      </c>
      <c r="AL8" s="1083"/>
      <c r="AM8" s="1083"/>
      <c r="AN8" s="1083"/>
      <c r="AO8" s="1083"/>
      <c r="AP8" s="1083" t="s">
        <v>537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t="s">
        <v>366</v>
      </c>
      <c r="C9" s="1028"/>
      <c r="D9" s="1028"/>
      <c r="E9" s="1028"/>
      <c r="F9" s="1028"/>
      <c r="G9" s="1028"/>
      <c r="H9" s="1028"/>
      <c r="I9" s="1028"/>
      <c r="J9" s="1028"/>
      <c r="K9" s="1028"/>
      <c r="L9" s="1028"/>
      <c r="M9" s="1028"/>
      <c r="N9" s="1028"/>
      <c r="O9" s="1028"/>
      <c r="P9" s="1029"/>
      <c r="Q9" s="1039">
        <v>64</v>
      </c>
      <c r="R9" s="1040"/>
      <c r="S9" s="1040"/>
      <c r="T9" s="1040"/>
      <c r="U9" s="1040"/>
      <c r="V9" s="1040">
        <v>62</v>
      </c>
      <c r="W9" s="1040"/>
      <c r="X9" s="1040"/>
      <c r="Y9" s="1040"/>
      <c r="Z9" s="1040"/>
      <c r="AA9" s="1040">
        <f t="shared" si="0"/>
        <v>2</v>
      </c>
      <c r="AB9" s="1040"/>
      <c r="AC9" s="1040"/>
      <c r="AD9" s="1040"/>
      <c r="AE9" s="1041"/>
      <c r="AF9" s="1033">
        <v>2</v>
      </c>
      <c r="AG9" s="1034"/>
      <c r="AH9" s="1034"/>
      <c r="AI9" s="1034"/>
      <c r="AJ9" s="1035"/>
      <c r="AK9" s="1082">
        <v>23</v>
      </c>
      <c r="AL9" s="1083"/>
      <c r="AM9" s="1083"/>
      <c r="AN9" s="1083"/>
      <c r="AO9" s="1083"/>
      <c r="AP9" s="1083" t="s">
        <v>537</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12022</v>
      </c>
      <c r="R23" s="1065"/>
      <c r="S23" s="1065"/>
      <c r="T23" s="1065"/>
      <c r="U23" s="1065"/>
      <c r="V23" s="1065">
        <v>11699</v>
      </c>
      <c r="W23" s="1065"/>
      <c r="X23" s="1065"/>
      <c r="Y23" s="1065"/>
      <c r="Z23" s="1065"/>
      <c r="AA23" s="1065">
        <f t="shared" ref="AA23" si="1">Q23-V23</f>
        <v>323</v>
      </c>
      <c r="AB23" s="1065"/>
      <c r="AC23" s="1065"/>
      <c r="AD23" s="1065"/>
      <c r="AE23" s="1066"/>
      <c r="AF23" s="1067">
        <v>318</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3451</v>
      </c>
      <c r="R28" s="1050"/>
      <c r="S28" s="1050"/>
      <c r="T28" s="1050"/>
      <c r="U28" s="1050"/>
      <c r="V28" s="1050">
        <v>3325</v>
      </c>
      <c r="W28" s="1050"/>
      <c r="X28" s="1050"/>
      <c r="Y28" s="1050"/>
      <c r="Z28" s="1050"/>
      <c r="AA28" s="1050">
        <f t="shared" ref="AA28:AA37" si="2">Q28-V28</f>
        <v>126</v>
      </c>
      <c r="AB28" s="1050"/>
      <c r="AC28" s="1050"/>
      <c r="AD28" s="1050"/>
      <c r="AE28" s="1051"/>
      <c r="AF28" s="1052">
        <v>126</v>
      </c>
      <c r="AG28" s="1050"/>
      <c r="AH28" s="1050"/>
      <c r="AI28" s="1050"/>
      <c r="AJ28" s="1053"/>
      <c r="AK28" s="1054">
        <v>306</v>
      </c>
      <c r="AL28" s="1042"/>
      <c r="AM28" s="1042"/>
      <c r="AN28" s="1042"/>
      <c r="AO28" s="1042"/>
      <c r="AP28" s="1042" t="s">
        <v>537</v>
      </c>
      <c r="AQ28" s="1042"/>
      <c r="AR28" s="1042"/>
      <c r="AS28" s="1042"/>
      <c r="AT28" s="1042"/>
      <c r="AU28" s="1042" t="s">
        <v>482</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636</v>
      </c>
      <c r="R29" s="1040"/>
      <c r="S29" s="1040"/>
      <c r="T29" s="1040"/>
      <c r="U29" s="1040"/>
      <c r="V29" s="1040">
        <v>634</v>
      </c>
      <c r="W29" s="1040"/>
      <c r="X29" s="1040"/>
      <c r="Y29" s="1040"/>
      <c r="Z29" s="1040"/>
      <c r="AA29" s="1040">
        <f t="shared" si="2"/>
        <v>2</v>
      </c>
      <c r="AB29" s="1040"/>
      <c r="AC29" s="1040"/>
      <c r="AD29" s="1040"/>
      <c r="AE29" s="1041"/>
      <c r="AF29" s="1033">
        <v>2</v>
      </c>
      <c r="AG29" s="1034"/>
      <c r="AH29" s="1034"/>
      <c r="AI29" s="1034"/>
      <c r="AJ29" s="1035"/>
      <c r="AK29" s="976">
        <v>458</v>
      </c>
      <c r="AL29" s="967"/>
      <c r="AM29" s="967"/>
      <c r="AN29" s="967"/>
      <c r="AO29" s="967"/>
      <c r="AP29" s="967" t="s">
        <v>482</v>
      </c>
      <c r="AQ29" s="967"/>
      <c r="AR29" s="967"/>
      <c r="AS29" s="967"/>
      <c r="AT29" s="967"/>
      <c r="AU29" s="967" t="s">
        <v>482</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2616</v>
      </c>
      <c r="R30" s="1040"/>
      <c r="S30" s="1040"/>
      <c r="T30" s="1040"/>
      <c r="U30" s="1040"/>
      <c r="V30" s="1040">
        <v>2587</v>
      </c>
      <c r="W30" s="1040"/>
      <c r="X30" s="1040"/>
      <c r="Y30" s="1040"/>
      <c r="Z30" s="1040"/>
      <c r="AA30" s="1040">
        <f t="shared" si="2"/>
        <v>29</v>
      </c>
      <c r="AB30" s="1040"/>
      <c r="AC30" s="1040"/>
      <c r="AD30" s="1040"/>
      <c r="AE30" s="1041"/>
      <c r="AF30" s="1033">
        <v>29</v>
      </c>
      <c r="AG30" s="1034"/>
      <c r="AH30" s="1034"/>
      <c r="AI30" s="1034"/>
      <c r="AJ30" s="1035"/>
      <c r="AK30" s="976">
        <v>391</v>
      </c>
      <c r="AL30" s="967"/>
      <c r="AM30" s="967"/>
      <c r="AN30" s="967"/>
      <c r="AO30" s="967"/>
      <c r="AP30" s="967" t="s">
        <v>537</v>
      </c>
      <c r="AQ30" s="967"/>
      <c r="AR30" s="967"/>
      <c r="AS30" s="967"/>
      <c r="AT30" s="967"/>
      <c r="AU30" s="967" t="s">
        <v>482</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2</v>
      </c>
      <c r="R31" s="1040"/>
      <c r="S31" s="1040"/>
      <c r="T31" s="1040"/>
      <c r="U31" s="1040"/>
      <c r="V31" s="1040">
        <v>2</v>
      </c>
      <c r="W31" s="1040"/>
      <c r="X31" s="1040"/>
      <c r="Y31" s="1040"/>
      <c r="Z31" s="1040"/>
      <c r="AA31" s="1040">
        <f t="shared" si="2"/>
        <v>0</v>
      </c>
      <c r="AB31" s="1040"/>
      <c r="AC31" s="1040"/>
      <c r="AD31" s="1040"/>
      <c r="AE31" s="1041"/>
      <c r="AF31" s="1033" t="s">
        <v>111</v>
      </c>
      <c r="AG31" s="1034"/>
      <c r="AH31" s="1034"/>
      <c r="AI31" s="1034"/>
      <c r="AJ31" s="1035"/>
      <c r="AK31" s="976" t="s">
        <v>537</v>
      </c>
      <c r="AL31" s="967"/>
      <c r="AM31" s="967"/>
      <c r="AN31" s="967"/>
      <c r="AO31" s="967"/>
      <c r="AP31" s="967" t="s">
        <v>537</v>
      </c>
      <c r="AQ31" s="967"/>
      <c r="AR31" s="967"/>
      <c r="AS31" s="967"/>
      <c r="AT31" s="967"/>
      <c r="AU31" s="967" t="s">
        <v>482</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418</v>
      </c>
      <c r="R32" s="1040"/>
      <c r="S32" s="1040"/>
      <c r="T32" s="1040"/>
      <c r="U32" s="1040"/>
      <c r="V32" s="1040">
        <v>342</v>
      </c>
      <c r="W32" s="1040"/>
      <c r="X32" s="1040"/>
      <c r="Y32" s="1040"/>
      <c r="Z32" s="1040"/>
      <c r="AA32" s="1040">
        <f t="shared" si="2"/>
        <v>76</v>
      </c>
      <c r="AB32" s="1040"/>
      <c r="AC32" s="1040"/>
      <c r="AD32" s="1040"/>
      <c r="AE32" s="1041"/>
      <c r="AF32" s="1033">
        <v>409</v>
      </c>
      <c r="AG32" s="1034"/>
      <c r="AH32" s="1034"/>
      <c r="AI32" s="1034"/>
      <c r="AJ32" s="1035"/>
      <c r="AK32" s="976">
        <v>113</v>
      </c>
      <c r="AL32" s="967"/>
      <c r="AM32" s="967"/>
      <c r="AN32" s="967"/>
      <c r="AO32" s="967"/>
      <c r="AP32" s="967">
        <v>1692</v>
      </c>
      <c r="AQ32" s="967"/>
      <c r="AR32" s="967"/>
      <c r="AS32" s="967"/>
      <c r="AT32" s="967"/>
      <c r="AU32" s="967">
        <v>5</v>
      </c>
      <c r="AV32" s="967"/>
      <c r="AW32" s="967"/>
      <c r="AX32" s="967"/>
      <c r="AY32" s="967"/>
      <c r="AZ32" s="1038" t="s">
        <v>482</v>
      </c>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386</v>
      </c>
      <c r="C33" s="1028"/>
      <c r="D33" s="1028"/>
      <c r="E33" s="1028"/>
      <c r="F33" s="1028"/>
      <c r="G33" s="1028"/>
      <c r="H33" s="1028"/>
      <c r="I33" s="1028"/>
      <c r="J33" s="1028"/>
      <c r="K33" s="1028"/>
      <c r="L33" s="1028"/>
      <c r="M33" s="1028"/>
      <c r="N33" s="1028"/>
      <c r="O33" s="1028"/>
      <c r="P33" s="1029"/>
      <c r="Q33" s="1039">
        <v>1792</v>
      </c>
      <c r="R33" s="1040"/>
      <c r="S33" s="1040"/>
      <c r="T33" s="1040"/>
      <c r="U33" s="1040"/>
      <c r="V33" s="1040">
        <v>1900</v>
      </c>
      <c r="W33" s="1040"/>
      <c r="X33" s="1040"/>
      <c r="Y33" s="1040"/>
      <c r="Z33" s="1040"/>
      <c r="AA33" s="1040">
        <f t="shared" si="2"/>
        <v>-108</v>
      </c>
      <c r="AB33" s="1040"/>
      <c r="AC33" s="1040"/>
      <c r="AD33" s="1040"/>
      <c r="AE33" s="1041"/>
      <c r="AF33" s="1033">
        <v>454</v>
      </c>
      <c r="AG33" s="1034"/>
      <c r="AH33" s="1034"/>
      <c r="AI33" s="1034"/>
      <c r="AJ33" s="1035"/>
      <c r="AK33" s="976">
        <v>230</v>
      </c>
      <c r="AL33" s="967"/>
      <c r="AM33" s="967"/>
      <c r="AN33" s="967"/>
      <c r="AO33" s="967"/>
      <c r="AP33" s="967">
        <v>2718</v>
      </c>
      <c r="AQ33" s="967"/>
      <c r="AR33" s="967"/>
      <c r="AS33" s="967"/>
      <c r="AT33" s="967"/>
      <c r="AU33" s="967">
        <v>1782</v>
      </c>
      <c r="AV33" s="967"/>
      <c r="AW33" s="967"/>
      <c r="AX33" s="967"/>
      <c r="AY33" s="967"/>
      <c r="AZ33" s="1038" t="s">
        <v>482</v>
      </c>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387</v>
      </c>
      <c r="C34" s="1028"/>
      <c r="D34" s="1028"/>
      <c r="E34" s="1028"/>
      <c r="F34" s="1028"/>
      <c r="G34" s="1028"/>
      <c r="H34" s="1028"/>
      <c r="I34" s="1028"/>
      <c r="J34" s="1028"/>
      <c r="K34" s="1028"/>
      <c r="L34" s="1028"/>
      <c r="M34" s="1028"/>
      <c r="N34" s="1028"/>
      <c r="O34" s="1028"/>
      <c r="P34" s="1029"/>
      <c r="Q34" s="1039">
        <v>252</v>
      </c>
      <c r="R34" s="1040"/>
      <c r="S34" s="1040"/>
      <c r="T34" s="1040"/>
      <c r="U34" s="1040"/>
      <c r="V34" s="1040">
        <v>249</v>
      </c>
      <c r="W34" s="1040"/>
      <c r="X34" s="1040"/>
      <c r="Y34" s="1040"/>
      <c r="Z34" s="1040"/>
      <c r="AA34" s="1040">
        <f t="shared" si="2"/>
        <v>3</v>
      </c>
      <c r="AB34" s="1040"/>
      <c r="AC34" s="1040"/>
      <c r="AD34" s="1040"/>
      <c r="AE34" s="1041"/>
      <c r="AF34" s="1033">
        <v>3</v>
      </c>
      <c r="AG34" s="1034"/>
      <c r="AH34" s="1034"/>
      <c r="AI34" s="1034"/>
      <c r="AJ34" s="1035"/>
      <c r="AK34" s="976">
        <v>96</v>
      </c>
      <c r="AL34" s="967"/>
      <c r="AM34" s="967"/>
      <c r="AN34" s="967"/>
      <c r="AO34" s="967"/>
      <c r="AP34" s="967">
        <v>483</v>
      </c>
      <c r="AQ34" s="967"/>
      <c r="AR34" s="967"/>
      <c r="AS34" s="967"/>
      <c r="AT34" s="967"/>
      <c r="AU34" s="967">
        <v>255</v>
      </c>
      <c r="AV34" s="967"/>
      <c r="AW34" s="967"/>
      <c r="AX34" s="967"/>
      <c r="AY34" s="967"/>
      <c r="AZ34" s="1038" t="s">
        <v>482</v>
      </c>
      <c r="BA34" s="1038"/>
      <c r="BB34" s="1038"/>
      <c r="BC34" s="1038"/>
      <c r="BD34" s="1038"/>
      <c r="BE34" s="1022" t="s">
        <v>388</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389</v>
      </c>
      <c r="C35" s="1028"/>
      <c r="D35" s="1028"/>
      <c r="E35" s="1028"/>
      <c r="F35" s="1028"/>
      <c r="G35" s="1028"/>
      <c r="H35" s="1028"/>
      <c r="I35" s="1028"/>
      <c r="J35" s="1028"/>
      <c r="K35" s="1028"/>
      <c r="L35" s="1028"/>
      <c r="M35" s="1028"/>
      <c r="N35" s="1028"/>
      <c r="O35" s="1028"/>
      <c r="P35" s="1029"/>
      <c r="Q35" s="1039">
        <v>38</v>
      </c>
      <c r="R35" s="1040"/>
      <c r="S35" s="1040"/>
      <c r="T35" s="1040"/>
      <c r="U35" s="1040"/>
      <c r="V35" s="1040">
        <v>37</v>
      </c>
      <c r="W35" s="1040"/>
      <c r="X35" s="1040"/>
      <c r="Y35" s="1040"/>
      <c r="Z35" s="1040"/>
      <c r="AA35" s="1040">
        <f t="shared" si="2"/>
        <v>1</v>
      </c>
      <c r="AB35" s="1040"/>
      <c r="AC35" s="1040"/>
      <c r="AD35" s="1040"/>
      <c r="AE35" s="1041"/>
      <c r="AF35" s="1033">
        <v>1</v>
      </c>
      <c r="AG35" s="1034"/>
      <c r="AH35" s="1034"/>
      <c r="AI35" s="1034"/>
      <c r="AJ35" s="1035"/>
      <c r="AK35" s="976">
        <v>31</v>
      </c>
      <c r="AL35" s="967"/>
      <c r="AM35" s="967"/>
      <c r="AN35" s="967"/>
      <c r="AO35" s="967"/>
      <c r="AP35" s="967">
        <v>210</v>
      </c>
      <c r="AQ35" s="967"/>
      <c r="AR35" s="967"/>
      <c r="AS35" s="967"/>
      <c r="AT35" s="967"/>
      <c r="AU35" s="967">
        <v>210</v>
      </c>
      <c r="AV35" s="967"/>
      <c r="AW35" s="967"/>
      <c r="AX35" s="967"/>
      <c r="AY35" s="967"/>
      <c r="AZ35" s="1038" t="s">
        <v>482</v>
      </c>
      <c r="BA35" s="1038"/>
      <c r="BB35" s="1038"/>
      <c r="BC35" s="1038"/>
      <c r="BD35" s="1038"/>
      <c r="BE35" s="1022" t="s">
        <v>388</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390</v>
      </c>
      <c r="C36" s="1028"/>
      <c r="D36" s="1028"/>
      <c r="E36" s="1028"/>
      <c r="F36" s="1028"/>
      <c r="G36" s="1028"/>
      <c r="H36" s="1028"/>
      <c r="I36" s="1028"/>
      <c r="J36" s="1028"/>
      <c r="K36" s="1028"/>
      <c r="L36" s="1028"/>
      <c r="M36" s="1028"/>
      <c r="N36" s="1028"/>
      <c r="O36" s="1028"/>
      <c r="P36" s="1029"/>
      <c r="Q36" s="1039">
        <v>169</v>
      </c>
      <c r="R36" s="1040"/>
      <c r="S36" s="1040"/>
      <c r="T36" s="1040"/>
      <c r="U36" s="1040"/>
      <c r="V36" s="1040">
        <v>167</v>
      </c>
      <c r="W36" s="1040"/>
      <c r="X36" s="1040"/>
      <c r="Y36" s="1040"/>
      <c r="Z36" s="1040"/>
      <c r="AA36" s="1040">
        <f t="shared" si="2"/>
        <v>2</v>
      </c>
      <c r="AB36" s="1040"/>
      <c r="AC36" s="1040"/>
      <c r="AD36" s="1040"/>
      <c r="AE36" s="1041"/>
      <c r="AF36" s="1033">
        <v>2</v>
      </c>
      <c r="AG36" s="1034"/>
      <c r="AH36" s="1034"/>
      <c r="AI36" s="1034"/>
      <c r="AJ36" s="1035"/>
      <c r="AK36" s="976">
        <v>67</v>
      </c>
      <c r="AL36" s="967"/>
      <c r="AM36" s="967"/>
      <c r="AN36" s="967"/>
      <c r="AO36" s="967"/>
      <c r="AP36" s="967">
        <v>866</v>
      </c>
      <c r="AQ36" s="967"/>
      <c r="AR36" s="967"/>
      <c r="AS36" s="967"/>
      <c r="AT36" s="967"/>
      <c r="AU36" s="967">
        <v>866</v>
      </c>
      <c r="AV36" s="967"/>
      <c r="AW36" s="967"/>
      <c r="AX36" s="967"/>
      <c r="AY36" s="967"/>
      <c r="AZ36" s="1038" t="s">
        <v>482</v>
      </c>
      <c r="BA36" s="1038"/>
      <c r="BB36" s="1038"/>
      <c r="BC36" s="1038"/>
      <c r="BD36" s="1038"/>
      <c r="BE36" s="1022" t="s">
        <v>388</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391</v>
      </c>
      <c r="C37" s="1028"/>
      <c r="D37" s="1028"/>
      <c r="E37" s="1028"/>
      <c r="F37" s="1028"/>
      <c r="G37" s="1028"/>
      <c r="H37" s="1028"/>
      <c r="I37" s="1028"/>
      <c r="J37" s="1028"/>
      <c r="K37" s="1028"/>
      <c r="L37" s="1028"/>
      <c r="M37" s="1028"/>
      <c r="N37" s="1028"/>
      <c r="O37" s="1028"/>
      <c r="P37" s="1029"/>
      <c r="Q37" s="1039">
        <v>2</v>
      </c>
      <c r="R37" s="1040"/>
      <c r="S37" s="1040"/>
      <c r="T37" s="1040"/>
      <c r="U37" s="1040"/>
      <c r="V37" s="1040">
        <v>2</v>
      </c>
      <c r="W37" s="1040"/>
      <c r="X37" s="1040"/>
      <c r="Y37" s="1040"/>
      <c r="Z37" s="1040"/>
      <c r="AA37" s="1040">
        <f t="shared" si="2"/>
        <v>0</v>
      </c>
      <c r="AB37" s="1040"/>
      <c r="AC37" s="1040"/>
      <c r="AD37" s="1040"/>
      <c r="AE37" s="1041"/>
      <c r="AF37" s="1033">
        <v>0</v>
      </c>
      <c r="AG37" s="1034"/>
      <c r="AH37" s="1034"/>
      <c r="AI37" s="1034"/>
      <c r="AJ37" s="1035"/>
      <c r="AK37" s="976">
        <v>2</v>
      </c>
      <c r="AL37" s="967"/>
      <c r="AM37" s="967"/>
      <c r="AN37" s="967"/>
      <c r="AO37" s="967"/>
      <c r="AP37" s="967">
        <v>12</v>
      </c>
      <c r="AQ37" s="967"/>
      <c r="AR37" s="967"/>
      <c r="AS37" s="967"/>
      <c r="AT37" s="967"/>
      <c r="AU37" s="967">
        <v>12</v>
      </c>
      <c r="AV37" s="967"/>
      <c r="AW37" s="967"/>
      <c r="AX37" s="967"/>
      <c r="AY37" s="967"/>
      <c r="AZ37" s="1038" t="s">
        <v>482</v>
      </c>
      <c r="BA37" s="1038"/>
      <c r="BB37" s="1038"/>
      <c r="BC37" s="1038"/>
      <c r="BD37" s="1038"/>
      <c r="BE37" s="1022" t="s">
        <v>388</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1025</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396</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252</v>
      </c>
      <c r="R68" s="978"/>
      <c r="S68" s="978"/>
      <c r="T68" s="978"/>
      <c r="U68" s="978"/>
      <c r="V68" s="978">
        <v>246</v>
      </c>
      <c r="W68" s="978"/>
      <c r="X68" s="978"/>
      <c r="Y68" s="978"/>
      <c r="Z68" s="978"/>
      <c r="AA68" s="978">
        <v>6</v>
      </c>
      <c r="AB68" s="978"/>
      <c r="AC68" s="978"/>
      <c r="AD68" s="978"/>
      <c r="AE68" s="978"/>
      <c r="AF68" s="978">
        <v>6</v>
      </c>
      <c r="AG68" s="978"/>
      <c r="AH68" s="978"/>
      <c r="AI68" s="978"/>
      <c r="AJ68" s="978"/>
      <c r="AK68" s="978" t="s">
        <v>482</v>
      </c>
      <c r="AL68" s="978"/>
      <c r="AM68" s="978"/>
      <c r="AN68" s="978"/>
      <c r="AO68" s="978"/>
      <c r="AP68" s="978">
        <v>194</v>
      </c>
      <c r="AQ68" s="978"/>
      <c r="AR68" s="978"/>
      <c r="AS68" s="978"/>
      <c r="AT68" s="978"/>
      <c r="AU68" s="978" t="s">
        <v>542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192</v>
      </c>
      <c r="R69" s="967"/>
      <c r="S69" s="967"/>
      <c r="T69" s="967"/>
      <c r="U69" s="967"/>
      <c r="V69" s="967">
        <v>189</v>
      </c>
      <c r="W69" s="967"/>
      <c r="X69" s="967"/>
      <c r="Y69" s="967"/>
      <c r="Z69" s="967"/>
      <c r="AA69" s="967">
        <v>3</v>
      </c>
      <c r="AB69" s="967"/>
      <c r="AC69" s="967"/>
      <c r="AD69" s="967"/>
      <c r="AE69" s="967"/>
      <c r="AF69" s="967">
        <v>3</v>
      </c>
      <c r="AG69" s="967"/>
      <c r="AH69" s="967"/>
      <c r="AI69" s="967"/>
      <c r="AJ69" s="967"/>
      <c r="AK69" s="967">
        <v>3</v>
      </c>
      <c r="AL69" s="967"/>
      <c r="AM69" s="967"/>
      <c r="AN69" s="967"/>
      <c r="AO69" s="967"/>
      <c r="AP69" s="967" t="s">
        <v>482</v>
      </c>
      <c r="AQ69" s="967"/>
      <c r="AR69" s="967"/>
      <c r="AS69" s="967"/>
      <c r="AT69" s="967"/>
      <c r="AU69" s="967" t="s">
        <v>482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156563</v>
      </c>
      <c r="R70" s="967"/>
      <c r="S70" s="967"/>
      <c r="T70" s="967"/>
      <c r="U70" s="967"/>
      <c r="V70" s="967">
        <v>149758</v>
      </c>
      <c r="W70" s="967"/>
      <c r="X70" s="967"/>
      <c r="Y70" s="967"/>
      <c r="Z70" s="967"/>
      <c r="AA70" s="967">
        <v>6805</v>
      </c>
      <c r="AB70" s="967"/>
      <c r="AC70" s="967"/>
      <c r="AD70" s="967"/>
      <c r="AE70" s="967"/>
      <c r="AF70" s="967">
        <v>6805</v>
      </c>
      <c r="AG70" s="967"/>
      <c r="AH70" s="967"/>
      <c r="AI70" s="967"/>
      <c r="AJ70" s="967"/>
      <c r="AK70" s="967">
        <v>1369</v>
      </c>
      <c r="AL70" s="967"/>
      <c r="AM70" s="967"/>
      <c r="AN70" s="967"/>
      <c r="AO70" s="967"/>
      <c r="AP70" s="967" t="s">
        <v>541</v>
      </c>
      <c r="AQ70" s="967"/>
      <c r="AR70" s="967"/>
      <c r="AS70" s="967"/>
      <c r="AT70" s="967"/>
      <c r="AU70" s="967" t="s">
        <v>482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124</v>
      </c>
      <c r="R71" s="967"/>
      <c r="S71" s="967"/>
      <c r="T71" s="967"/>
      <c r="U71" s="967"/>
      <c r="V71" s="967">
        <v>119</v>
      </c>
      <c r="W71" s="967"/>
      <c r="X71" s="967"/>
      <c r="Y71" s="967"/>
      <c r="Z71" s="967"/>
      <c r="AA71" s="967">
        <v>4</v>
      </c>
      <c r="AB71" s="967"/>
      <c r="AC71" s="967"/>
      <c r="AD71" s="967"/>
      <c r="AE71" s="967"/>
      <c r="AF71" s="967">
        <v>4</v>
      </c>
      <c r="AG71" s="967"/>
      <c r="AH71" s="967"/>
      <c r="AI71" s="967"/>
      <c r="AJ71" s="967"/>
      <c r="AK71" s="967">
        <v>69</v>
      </c>
      <c r="AL71" s="967"/>
      <c r="AM71" s="967"/>
      <c r="AN71" s="967"/>
      <c r="AO71" s="967"/>
      <c r="AP71" s="967" t="s">
        <v>544</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286</v>
      </c>
      <c r="AG109" s="888"/>
      <c r="AH109" s="888"/>
      <c r="AI109" s="888"/>
      <c r="AJ109" s="889"/>
      <c r="AK109" s="890" t="s">
        <v>285</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286</v>
      </c>
      <c r="BW109" s="888"/>
      <c r="BX109" s="888"/>
      <c r="BY109" s="888"/>
      <c r="BZ109" s="889"/>
      <c r="CA109" s="890" t="s">
        <v>285</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286</v>
      </c>
      <c r="DM109" s="888"/>
      <c r="DN109" s="888"/>
      <c r="DO109" s="888"/>
      <c r="DP109" s="889"/>
      <c r="DQ109" s="890" t="s">
        <v>285</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1267652</v>
      </c>
      <c r="AB110" s="873"/>
      <c r="AC110" s="873"/>
      <c r="AD110" s="873"/>
      <c r="AE110" s="874"/>
      <c r="AF110" s="875">
        <v>1196150</v>
      </c>
      <c r="AG110" s="873"/>
      <c r="AH110" s="873"/>
      <c r="AI110" s="873"/>
      <c r="AJ110" s="874"/>
      <c r="AK110" s="875">
        <v>1152648</v>
      </c>
      <c r="AL110" s="873"/>
      <c r="AM110" s="873"/>
      <c r="AN110" s="873"/>
      <c r="AO110" s="874"/>
      <c r="AP110" s="876">
        <v>20.2</v>
      </c>
      <c r="AQ110" s="877"/>
      <c r="AR110" s="877"/>
      <c r="AS110" s="877"/>
      <c r="AT110" s="878"/>
      <c r="AU110" s="920" t="s">
        <v>60</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9685139</v>
      </c>
      <c r="BR110" s="800"/>
      <c r="BS110" s="800"/>
      <c r="BT110" s="800"/>
      <c r="BU110" s="800"/>
      <c r="BV110" s="800">
        <v>9376538</v>
      </c>
      <c r="BW110" s="800"/>
      <c r="BX110" s="800"/>
      <c r="BY110" s="800"/>
      <c r="BZ110" s="800"/>
      <c r="CA110" s="800">
        <v>9283568</v>
      </c>
      <c r="CB110" s="800"/>
      <c r="CC110" s="800"/>
      <c r="CD110" s="800"/>
      <c r="CE110" s="800"/>
      <c r="CF110" s="861">
        <v>162.4</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6156</v>
      </c>
      <c r="BR111" s="771"/>
      <c r="BS111" s="771"/>
      <c r="BT111" s="771"/>
      <c r="BU111" s="771"/>
      <c r="BV111" s="771">
        <v>4182</v>
      </c>
      <c r="BW111" s="771"/>
      <c r="BX111" s="771"/>
      <c r="BY111" s="771"/>
      <c r="BZ111" s="771"/>
      <c r="CA111" s="771">
        <v>2499</v>
      </c>
      <c r="CB111" s="771"/>
      <c r="CC111" s="771"/>
      <c r="CD111" s="771"/>
      <c r="CE111" s="771"/>
      <c r="CF111" s="848">
        <v>0</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3317474</v>
      </c>
      <c r="BR112" s="771"/>
      <c r="BS112" s="771"/>
      <c r="BT112" s="771"/>
      <c r="BU112" s="771"/>
      <c r="BV112" s="771">
        <v>3254773</v>
      </c>
      <c r="BW112" s="771"/>
      <c r="BX112" s="771"/>
      <c r="BY112" s="771"/>
      <c r="BZ112" s="771"/>
      <c r="CA112" s="771">
        <v>3367652</v>
      </c>
      <c r="CB112" s="771"/>
      <c r="CC112" s="771"/>
      <c r="CD112" s="771"/>
      <c r="CE112" s="771"/>
      <c r="CF112" s="848">
        <v>58.9</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255681</v>
      </c>
      <c r="AB113" s="909"/>
      <c r="AC113" s="909"/>
      <c r="AD113" s="909"/>
      <c r="AE113" s="910"/>
      <c r="AF113" s="911">
        <v>263476</v>
      </c>
      <c r="AG113" s="909"/>
      <c r="AH113" s="909"/>
      <c r="AI113" s="909"/>
      <c r="AJ113" s="910"/>
      <c r="AK113" s="911">
        <v>240980</v>
      </c>
      <c r="AL113" s="909"/>
      <c r="AM113" s="909"/>
      <c r="AN113" s="909"/>
      <c r="AO113" s="910"/>
      <c r="AP113" s="912">
        <v>4.2</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93742</v>
      </c>
      <c r="BR113" s="771"/>
      <c r="BS113" s="771"/>
      <c r="BT113" s="771"/>
      <c r="BU113" s="771"/>
      <c r="BV113" s="771">
        <v>70650</v>
      </c>
      <c r="BW113" s="771"/>
      <c r="BX113" s="771"/>
      <c r="BY113" s="771"/>
      <c r="BZ113" s="771"/>
      <c r="CA113" s="771">
        <v>51446</v>
      </c>
      <c r="CB113" s="771"/>
      <c r="CC113" s="771"/>
      <c r="CD113" s="771"/>
      <c r="CE113" s="771"/>
      <c r="CF113" s="848">
        <v>0.9</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20453</v>
      </c>
      <c r="AB114" s="784"/>
      <c r="AC114" s="784"/>
      <c r="AD114" s="784"/>
      <c r="AE114" s="785"/>
      <c r="AF114" s="786">
        <v>19700</v>
      </c>
      <c r="AG114" s="784"/>
      <c r="AH114" s="784"/>
      <c r="AI114" s="784"/>
      <c r="AJ114" s="785"/>
      <c r="AK114" s="786">
        <v>19775</v>
      </c>
      <c r="AL114" s="784"/>
      <c r="AM114" s="784"/>
      <c r="AN114" s="784"/>
      <c r="AO114" s="785"/>
      <c r="AP114" s="754">
        <v>0.3</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2285895</v>
      </c>
      <c r="BR114" s="771"/>
      <c r="BS114" s="771"/>
      <c r="BT114" s="771"/>
      <c r="BU114" s="771"/>
      <c r="BV114" s="771">
        <v>2082280</v>
      </c>
      <c r="BW114" s="771"/>
      <c r="BX114" s="771"/>
      <c r="BY114" s="771"/>
      <c r="BZ114" s="771"/>
      <c r="CA114" s="771">
        <v>1809092</v>
      </c>
      <c r="CB114" s="771"/>
      <c r="CC114" s="771"/>
      <c r="CD114" s="771"/>
      <c r="CE114" s="771"/>
      <c r="CF114" s="848">
        <v>31.6</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3377</v>
      </c>
      <c r="AB115" s="909"/>
      <c r="AC115" s="909"/>
      <c r="AD115" s="909"/>
      <c r="AE115" s="910"/>
      <c r="AF115" s="911">
        <v>2226</v>
      </c>
      <c r="AG115" s="909"/>
      <c r="AH115" s="909"/>
      <c r="AI115" s="909"/>
      <c r="AJ115" s="910"/>
      <c r="AK115" s="911">
        <v>1684</v>
      </c>
      <c r="AL115" s="909"/>
      <c r="AM115" s="909"/>
      <c r="AN115" s="909"/>
      <c r="AO115" s="910"/>
      <c r="AP115" s="912">
        <v>0</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1547163</v>
      </c>
      <c r="AB117" s="895"/>
      <c r="AC117" s="895"/>
      <c r="AD117" s="895"/>
      <c r="AE117" s="896"/>
      <c r="AF117" s="898">
        <v>1481552</v>
      </c>
      <c r="AG117" s="895"/>
      <c r="AH117" s="895"/>
      <c r="AI117" s="895"/>
      <c r="AJ117" s="896"/>
      <c r="AK117" s="898">
        <v>1415087</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286</v>
      </c>
      <c r="AG118" s="888"/>
      <c r="AH118" s="888"/>
      <c r="AI118" s="888"/>
      <c r="AJ118" s="889"/>
      <c r="AK118" s="890" t="s">
        <v>285</v>
      </c>
      <c r="AL118" s="888"/>
      <c r="AM118" s="888"/>
      <c r="AN118" s="888"/>
      <c r="AO118" s="889"/>
      <c r="AP118" s="891" t="s">
        <v>407</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435</v>
      </c>
      <c r="BP118" s="838"/>
      <c r="BQ118" s="857">
        <v>15388406</v>
      </c>
      <c r="BR118" s="858"/>
      <c r="BS118" s="858"/>
      <c r="BT118" s="858"/>
      <c r="BU118" s="858"/>
      <c r="BV118" s="858">
        <v>14788423</v>
      </c>
      <c r="BW118" s="858"/>
      <c r="BX118" s="858"/>
      <c r="BY118" s="858"/>
      <c r="BZ118" s="858"/>
      <c r="CA118" s="858">
        <v>14514257</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3153971</v>
      </c>
      <c r="BR119" s="800"/>
      <c r="BS119" s="800"/>
      <c r="BT119" s="800"/>
      <c r="BU119" s="800"/>
      <c r="BV119" s="800">
        <v>3458367</v>
      </c>
      <c r="BW119" s="800"/>
      <c r="BX119" s="800"/>
      <c r="BY119" s="800"/>
      <c r="BZ119" s="800"/>
      <c r="CA119" s="800">
        <v>3574869</v>
      </c>
      <c r="CB119" s="800"/>
      <c r="CC119" s="800"/>
      <c r="CD119" s="800"/>
      <c r="CE119" s="800"/>
      <c r="CF119" s="861">
        <v>62.5</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6156</v>
      </c>
      <c r="DH119" s="717"/>
      <c r="DI119" s="717"/>
      <c r="DJ119" s="717"/>
      <c r="DK119" s="718"/>
      <c r="DL119" s="719">
        <v>4182</v>
      </c>
      <c r="DM119" s="717"/>
      <c r="DN119" s="717"/>
      <c r="DO119" s="717"/>
      <c r="DP119" s="718"/>
      <c r="DQ119" s="719">
        <v>2499</v>
      </c>
      <c r="DR119" s="717"/>
      <c r="DS119" s="717"/>
      <c r="DT119" s="717"/>
      <c r="DU119" s="718"/>
      <c r="DV119" s="807">
        <v>0</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459201</v>
      </c>
      <c r="BR120" s="771"/>
      <c r="BS120" s="771"/>
      <c r="BT120" s="771"/>
      <c r="BU120" s="771"/>
      <c r="BV120" s="771">
        <v>429101</v>
      </c>
      <c r="BW120" s="771"/>
      <c r="BX120" s="771"/>
      <c r="BY120" s="771"/>
      <c r="BZ120" s="771"/>
      <c r="CA120" s="771">
        <v>476955</v>
      </c>
      <c r="CB120" s="771"/>
      <c r="CC120" s="771"/>
      <c r="CD120" s="771"/>
      <c r="CE120" s="771"/>
      <c r="CF120" s="848">
        <v>8.3000000000000007</v>
      </c>
      <c r="CG120" s="849"/>
      <c r="CH120" s="849"/>
      <c r="CI120" s="849"/>
      <c r="CJ120" s="849"/>
      <c r="CK120" s="850" t="s">
        <v>441</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1757414</v>
      </c>
      <c r="DH120" s="800"/>
      <c r="DI120" s="800"/>
      <c r="DJ120" s="800"/>
      <c r="DK120" s="800"/>
      <c r="DL120" s="800">
        <v>1696829</v>
      </c>
      <c r="DM120" s="800"/>
      <c r="DN120" s="800"/>
      <c r="DO120" s="800"/>
      <c r="DP120" s="800"/>
      <c r="DQ120" s="800">
        <v>1782313</v>
      </c>
      <c r="DR120" s="800"/>
      <c r="DS120" s="800"/>
      <c r="DT120" s="800"/>
      <c r="DU120" s="800"/>
      <c r="DV120" s="801">
        <v>31.2</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9393659</v>
      </c>
      <c r="BR121" s="858"/>
      <c r="BS121" s="858"/>
      <c r="BT121" s="858"/>
      <c r="BU121" s="858"/>
      <c r="BV121" s="858">
        <v>8977413</v>
      </c>
      <c r="BW121" s="858"/>
      <c r="BX121" s="858"/>
      <c r="BY121" s="858"/>
      <c r="BZ121" s="858"/>
      <c r="CA121" s="858">
        <v>8796569</v>
      </c>
      <c r="CB121" s="858"/>
      <c r="CC121" s="858"/>
      <c r="CD121" s="858"/>
      <c r="CE121" s="858"/>
      <c r="CF121" s="859">
        <v>153.9</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v>838017</v>
      </c>
      <c r="DH121" s="771"/>
      <c r="DI121" s="771"/>
      <c r="DJ121" s="771"/>
      <c r="DK121" s="771"/>
      <c r="DL121" s="771">
        <v>845122</v>
      </c>
      <c r="DM121" s="771"/>
      <c r="DN121" s="771"/>
      <c r="DO121" s="771"/>
      <c r="DP121" s="771"/>
      <c r="DQ121" s="771">
        <v>836841</v>
      </c>
      <c r="DR121" s="771"/>
      <c r="DS121" s="771"/>
      <c r="DT121" s="771"/>
      <c r="DU121" s="771"/>
      <c r="DV121" s="823">
        <v>14.6</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444</v>
      </c>
      <c r="BP122" s="838"/>
      <c r="BQ122" s="839">
        <v>13006831</v>
      </c>
      <c r="BR122" s="840"/>
      <c r="BS122" s="840"/>
      <c r="BT122" s="840"/>
      <c r="BU122" s="840"/>
      <c r="BV122" s="840">
        <v>12864881</v>
      </c>
      <c r="BW122" s="840"/>
      <c r="BX122" s="840"/>
      <c r="BY122" s="840"/>
      <c r="BZ122" s="840"/>
      <c r="CA122" s="840">
        <v>12848393</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460044</v>
      </c>
      <c r="DH122" s="771"/>
      <c r="DI122" s="771"/>
      <c r="DJ122" s="771"/>
      <c r="DK122" s="771"/>
      <c r="DL122" s="771">
        <v>409692</v>
      </c>
      <c r="DM122" s="771"/>
      <c r="DN122" s="771"/>
      <c r="DO122" s="771"/>
      <c r="DP122" s="771"/>
      <c r="DQ122" s="771">
        <v>412870</v>
      </c>
      <c r="DR122" s="771"/>
      <c r="DS122" s="771"/>
      <c r="DT122" s="771"/>
      <c r="DU122" s="771"/>
      <c r="DV122" s="823">
        <v>7.2</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40.9</v>
      </c>
      <c r="BR123" s="832"/>
      <c r="BS123" s="832"/>
      <c r="BT123" s="832"/>
      <c r="BU123" s="832"/>
      <c r="BV123" s="832">
        <v>32.9</v>
      </c>
      <c r="BW123" s="832"/>
      <c r="BX123" s="832"/>
      <c r="BY123" s="832"/>
      <c r="BZ123" s="832"/>
      <c r="CA123" s="832">
        <v>29.1</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v>242654</v>
      </c>
      <c r="DH123" s="784"/>
      <c r="DI123" s="784"/>
      <c r="DJ123" s="784"/>
      <c r="DK123" s="785"/>
      <c r="DL123" s="786">
        <v>226662</v>
      </c>
      <c r="DM123" s="784"/>
      <c r="DN123" s="784"/>
      <c r="DO123" s="784"/>
      <c r="DP123" s="785"/>
      <c r="DQ123" s="786">
        <v>210189</v>
      </c>
      <c r="DR123" s="784"/>
      <c r="DS123" s="784"/>
      <c r="DT123" s="784"/>
      <c r="DU123" s="785"/>
      <c r="DV123" s="754">
        <v>3.7</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v>19345</v>
      </c>
      <c r="DH124" s="717"/>
      <c r="DI124" s="717"/>
      <c r="DJ124" s="717"/>
      <c r="DK124" s="718"/>
      <c r="DL124" s="719">
        <v>76468</v>
      </c>
      <c r="DM124" s="717"/>
      <c r="DN124" s="717"/>
      <c r="DO124" s="717"/>
      <c r="DP124" s="718"/>
      <c r="DQ124" s="719">
        <v>125439</v>
      </c>
      <c r="DR124" s="717"/>
      <c r="DS124" s="717"/>
      <c r="DT124" s="717"/>
      <c r="DU124" s="718"/>
      <c r="DV124" s="807">
        <v>2.2000000000000002</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3377</v>
      </c>
      <c r="AB127" s="784"/>
      <c r="AC127" s="784"/>
      <c r="AD127" s="784"/>
      <c r="AE127" s="785"/>
      <c r="AF127" s="786">
        <v>2226</v>
      </c>
      <c r="AG127" s="784"/>
      <c r="AH127" s="784"/>
      <c r="AI127" s="784"/>
      <c r="AJ127" s="785"/>
      <c r="AK127" s="786">
        <v>1684</v>
      </c>
      <c r="AL127" s="784"/>
      <c r="AM127" s="784"/>
      <c r="AN127" s="784"/>
      <c r="AO127" s="785"/>
      <c r="AP127" s="754">
        <v>0</v>
      </c>
      <c r="AQ127" s="755"/>
      <c r="AR127" s="755"/>
      <c r="AS127" s="755"/>
      <c r="AT127" s="756"/>
      <c r="AU127" s="233"/>
      <c r="AV127" s="233"/>
      <c r="AW127" s="233"/>
      <c r="AX127" s="757" t="s">
        <v>455</v>
      </c>
      <c r="AY127" s="758"/>
      <c r="AZ127" s="758"/>
      <c r="BA127" s="758"/>
      <c r="BB127" s="758"/>
      <c r="BC127" s="758"/>
      <c r="BD127" s="758"/>
      <c r="BE127" s="759"/>
      <c r="BF127" s="760" t="s">
        <v>111</v>
      </c>
      <c r="BG127" s="761"/>
      <c r="BH127" s="761"/>
      <c r="BI127" s="761"/>
      <c r="BJ127" s="761"/>
      <c r="BK127" s="761"/>
      <c r="BL127" s="762"/>
      <c r="BM127" s="760">
        <v>14.13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457</v>
      </c>
      <c r="DM127" s="820"/>
      <c r="DN127" s="820"/>
      <c r="DO127" s="820"/>
      <c r="DP127" s="820"/>
      <c r="DQ127" s="820" t="s">
        <v>457</v>
      </c>
      <c r="DR127" s="820"/>
      <c r="DS127" s="820"/>
      <c r="DT127" s="820"/>
      <c r="DU127" s="820"/>
      <c r="DV127" s="821" t="s">
        <v>457</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25670</v>
      </c>
      <c r="AB128" s="724"/>
      <c r="AC128" s="724"/>
      <c r="AD128" s="724"/>
      <c r="AE128" s="725"/>
      <c r="AF128" s="726">
        <v>27228</v>
      </c>
      <c r="AG128" s="724"/>
      <c r="AH128" s="724"/>
      <c r="AI128" s="724"/>
      <c r="AJ128" s="725"/>
      <c r="AK128" s="726">
        <v>23678</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111</v>
      </c>
      <c r="BG128" s="791"/>
      <c r="BH128" s="791"/>
      <c r="BI128" s="791"/>
      <c r="BJ128" s="791"/>
      <c r="BK128" s="791"/>
      <c r="BL128" s="792"/>
      <c r="BM128" s="790">
        <v>19.13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6875315</v>
      </c>
      <c r="AB129" s="784"/>
      <c r="AC129" s="784"/>
      <c r="AD129" s="784"/>
      <c r="AE129" s="785"/>
      <c r="AF129" s="786">
        <v>6902961</v>
      </c>
      <c r="AG129" s="784"/>
      <c r="AH129" s="784"/>
      <c r="AI129" s="784"/>
      <c r="AJ129" s="785"/>
      <c r="AK129" s="786">
        <v>6775534</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6.7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1066468</v>
      </c>
      <c r="AB130" s="784"/>
      <c r="AC130" s="784"/>
      <c r="AD130" s="784"/>
      <c r="AE130" s="785"/>
      <c r="AF130" s="786">
        <v>1064005</v>
      </c>
      <c r="AG130" s="784"/>
      <c r="AH130" s="784"/>
      <c r="AI130" s="784"/>
      <c r="AJ130" s="785"/>
      <c r="AK130" s="786">
        <v>1058320</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29.1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5808847</v>
      </c>
      <c r="AB131" s="717"/>
      <c r="AC131" s="717"/>
      <c r="AD131" s="717"/>
      <c r="AE131" s="718"/>
      <c r="AF131" s="719">
        <v>5838956</v>
      </c>
      <c r="AG131" s="717"/>
      <c r="AH131" s="717"/>
      <c r="AI131" s="717"/>
      <c r="AJ131" s="718"/>
      <c r="AK131" s="719">
        <v>5717214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7.8333101220000003</v>
      </c>
      <c r="AB132" s="740"/>
      <c r="AC132" s="740"/>
      <c r="AD132" s="740"/>
      <c r="AE132" s="741"/>
      <c r="AF132" s="742">
        <v>6.684739532</v>
      </c>
      <c r="AG132" s="740"/>
      <c r="AH132" s="740"/>
      <c r="AI132" s="740"/>
      <c r="AJ132" s="741"/>
      <c r="AK132" s="742">
        <v>5.8260719290000003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9.6999999999999993</v>
      </c>
      <c r="AB133" s="749"/>
      <c r="AC133" s="749"/>
      <c r="AD133" s="749"/>
      <c r="AE133" s="750"/>
      <c r="AF133" s="748">
        <v>8.1</v>
      </c>
      <c r="AG133" s="749"/>
      <c r="AH133" s="749"/>
      <c r="AI133" s="749"/>
      <c r="AJ133" s="750"/>
      <c r="AK133" s="748">
        <v>6.7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2274211</v>
      </c>
      <c r="L9" s="264">
        <v>113370</v>
      </c>
      <c r="M9" s="265">
        <v>80825</v>
      </c>
      <c r="N9" s="266">
        <v>40.299999999999997</v>
      </c>
    </row>
    <row r="10" spans="1:16">
      <c r="A10" s="248"/>
      <c r="B10" s="244"/>
      <c r="C10" s="244"/>
      <c r="D10" s="244"/>
      <c r="E10" s="244"/>
      <c r="F10" s="244"/>
      <c r="G10" s="1133" t="s">
        <v>478</v>
      </c>
      <c r="H10" s="1134"/>
      <c r="I10" s="1134"/>
      <c r="J10" s="1135"/>
      <c r="K10" s="267">
        <v>84803</v>
      </c>
      <c r="L10" s="268">
        <v>4227</v>
      </c>
      <c r="M10" s="269">
        <v>6342</v>
      </c>
      <c r="N10" s="270">
        <v>-33.299999999999997</v>
      </c>
    </row>
    <row r="11" spans="1:16" ht="13.5" customHeight="1">
      <c r="A11" s="248"/>
      <c r="B11" s="244"/>
      <c r="C11" s="244"/>
      <c r="D11" s="244"/>
      <c r="E11" s="244"/>
      <c r="F11" s="244"/>
      <c r="G11" s="1133" t="s">
        <v>479</v>
      </c>
      <c r="H11" s="1134"/>
      <c r="I11" s="1134"/>
      <c r="J11" s="1135"/>
      <c r="K11" s="267">
        <v>10415</v>
      </c>
      <c r="L11" s="268">
        <v>519</v>
      </c>
      <c r="M11" s="269">
        <v>8139</v>
      </c>
      <c r="N11" s="270">
        <v>-93.6</v>
      </c>
    </row>
    <row r="12" spans="1:16" ht="13.5" customHeight="1">
      <c r="A12" s="248"/>
      <c r="B12" s="244"/>
      <c r="C12" s="244"/>
      <c r="D12" s="244"/>
      <c r="E12" s="244"/>
      <c r="F12" s="244"/>
      <c r="G12" s="1133" t="s">
        <v>480</v>
      </c>
      <c r="H12" s="1134"/>
      <c r="I12" s="1134"/>
      <c r="J12" s="1135"/>
      <c r="K12" s="267">
        <v>36243</v>
      </c>
      <c r="L12" s="268">
        <v>1807</v>
      </c>
      <c r="M12" s="269">
        <v>1344</v>
      </c>
      <c r="N12" s="270">
        <v>34.4</v>
      </c>
    </row>
    <row r="13" spans="1:16" ht="13.5" customHeight="1">
      <c r="A13" s="248"/>
      <c r="B13" s="244"/>
      <c r="C13" s="244"/>
      <c r="D13" s="244"/>
      <c r="E13" s="244"/>
      <c r="F13" s="244"/>
      <c r="G13" s="1133" t="s">
        <v>481</v>
      </c>
      <c r="H13" s="1134"/>
      <c r="I13" s="1134"/>
      <c r="J13" s="1135"/>
      <c r="K13" s="267" t="s">
        <v>482</v>
      </c>
      <c r="L13" s="268" t="s">
        <v>482</v>
      </c>
      <c r="M13" s="269" t="s">
        <v>482</v>
      </c>
      <c r="N13" s="270" t="s">
        <v>482</v>
      </c>
    </row>
    <row r="14" spans="1:16" ht="13.5" customHeight="1">
      <c r="A14" s="248"/>
      <c r="B14" s="244"/>
      <c r="C14" s="244"/>
      <c r="D14" s="244"/>
      <c r="E14" s="244"/>
      <c r="F14" s="244"/>
      <c r="G14" s="1133" t="s">
        <v>483</v>
      </c>
      <c r="H14" s="1134"/>
      <c r="I14" s="1134"/>
      <c r="J14" s="1135"/>
      <c r="K14" s="267">
        <v>135479</v>
      </c>
      <c r="L14" s="268">
        <v>6754</v>
      </c>
      <c r="M14" s="269">
        <v>3637</v>
      </c>
      <c r="N14" s="270">
        <v>85.7</v>
      </c>
    </row>
    <row r="15" spans="1:16" ht="13.5" customHeight="1">
      <c r="A15" s="248"/>
      <c r="B15" s="244"/>
      <c r="C15" s="244"/>
      <c r="D15" s="244"/>
      <c r="E15" s="244"/>
      <c r="F15" s="244"/>
      <c r="G15" s="1133" t="s">
        <v>484</v>
      </c>
      <c r="H15" s="1134"/>
      <c r="I15" s="1134"/>
      <c r="J15" s="1135"/>
      <c r="K15" s="267">
        <v>67456</v>
      </c>
      <c r="L15" s="268">
        <v>3363</v>
      </c>
      <c r="M15" s="269">
        <v>1906</v>
      </c>
      <c r="N15" s="270">
        <v>76.400000000000006</v>
      </c>
    </row>
    <row r="16" spans="1:16">
      <c r="A16" s="248"/>
      <c r="B16" s="244"/>
      <c r="C16" s="244"/>
      <c r="D16" s="244"/>
      <c r="E16" s="244"/>
      <c r="F16" s="244"/>
      <c r="G16" s="1136" t="s">
        <v>485</v>
      </c>
      <c r="H16" s="1137"/>
      <c r="I16" s="1137"/>
      <c r="J16" s="1138"/>
      <c r="K16" s="268">
        <v>-348605</v>
      </c>
      <c r="L16" s="268">
        <v>-17378</v>
      </c>
      <c r="M16" s="269">
        <v>-8599</v>
      </c>
      <c r="N16" s="270">
        <v>102.1</v>
      </c>
    </row>
    <row r="17" spans="1:16">
      <c r="A17" s="248"/>
      <c r="B17" s="244"/>
      <c r="C17" s="244"/>
      <c r="D17" s="244"/>
      <c r="E17" s="244"/>
      <c r="F17" s="244"/>
      <c r="G17" s="1136" t="s">
        <v>169</v>
      </c>
      <c r="H17" s="1137"/>
      <c r="I17" s="1137"/>
      <c r="J17" s="1138"/>
      <c r="K17" s="268">
        <v>2260002</v>
      </c>
      <c r="L17" s="268">
        <v>112662</v>
      </c>
      <c r="M17" s="269">
        <v>93595</v>
      </c>
      <c r="N17" s="270">
        <v>20.399999999999999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11.86</v>
      </c>
      <c r="L21" s="281">
        <v>9.1300000000000008</v>
      </c>
      <c r="M21" s="282">
        <v>2.73</v>
      </c>
      <c r="N21" s="249"/>
      <c r="O21" s="283"/>
      <c r="P21" s="279"/>
    </row>
    <row r="22" spans="1:16" s="284" customFormat="1">
      <c r="A22" s="279"/>
      <c r="B22" s="249"/>
      <c r="C22" s="249"/>
      <c r="D22" s="249"/>
      <c r="E22" s="249"/>
      <c r="F22" s="249"/>
      <c r="G22" s="1130" t="s">
        <v>491</v>
      </c>
      <c r="H22" s="1131"/>
      <c r="I22" s="1131"/>
      <c r="J22" s="1132"/>
      <c r="K22" s="285">
        <v>99.4</v>
      </c>
      <c r="L22" s="286">
        <v>96.9</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494</v>
      </c>
      <c r="H32" s="1122"/>
      <c r="I32" s="1122"/>
      <c r="J32" s="1123"/>
      <c r="K32" s="294">
        <v>1152648</v>
      </c>
      <c r="L32" s="294">
        <v>57460</v>
      </c>
      <c r="M32" s="295">
        <v>60757</v>
      </c>
      <c r="N32" s="296">
        <v>-5.4</v>
      </c>
    </row>
    <row r="33" spans="1:16" ht="13.5" customHeight="1">
      <c r="A33" s="248"/>
      <c r="B33" s="244"/>
      <c r="C33" s="244"/>
      <c r="D33" s="244"/>
      <c r="E33" s="244"/>
      <c r="F33" s="244"/>
      <c r="G33" s="1121" t="s">
        <v>495</v>
      </c>
      <c r="H33" s="1122"/>
      <c r="I33" s="1122"/>
      <c r="J33" s="1123"/>
      <c r="K33" s="294" t="s">
        <v>482</v>
      </c>
      <c r="L33" s="294" t="s">
        <v>482</v>
      </c>
      <c r="M33" s="295" t="s">
        <v>482</v>
      </c>
      <c r="N33" s="296" t="s">
        <v>482</v>
      </c>
    </row>
    <row r="34" spans="1:16" ht="27" customHeight="1">
      <c r="A34" s="248"/>
      <c r="B34" s="244"/>
      <c r="C34" s="244"/>
      <c r="D34" s="244"/>
      <c r="E34" s="244"/>
      <c r="F34" s="244"/>
      <c r="G34" s="1121" t="s">
        <v>496</v>
      </c>
      <c r="H34" s="1122"/>
      <c r="I34" s="1122"/>
      <c r="J34" s="1123"/>
      <c r="K34" s="294" t="s">
        <v>482</v>
      </c>
      <c r="L34" s="294" t="s">
        <v>482</v>
      </c>
      <c r="M34" s="295">
        <v>12</v>
      </c>
      <c r="N34" s="296" t="s">
        <v>482</v>
      </c>
    </row>
    <row r="35" spans="1:16" ht="27" customHeight="1">
      <c r="A35" s="248"/>
      <c r="B35" s="244"/>
      <c r="C35" s="244"/>
      <c r="D35" s="244"/>
      <c r="E35" s="244"/>
      <c r="F35" s="244"/>
      <c r="G35" s="1121" t="s">
        <v>497</v>
      </c>
      <c r="H35" s="1122"/>
      <c r="I35" s="1122"/>
      <c r="J35" s="1123"/>
      <c r="K35" s="294">
        <v>240980</v>
      </c>
      <c r="L35" s="294">
        <v>12013</v>
      </c>
      <c r="M35" s="295">
        <v>18759</v>
      </c>
      <c r="N35" s="296">
        <v>-36</v>
      </c>
    </row>
    <row r="36" spans="1:16" ht="27" customHeight="1">
      <c r="A36" s="248"/>
      <c r="B36" s="244"/>
      <c r="C36" s="244"/>
      <c r="D36" s="244"/>
      <c r="E36" s="244"/>
      <c r="F36" s="244"/>
      <c r="G36" s="1121" t="s">
        <v>498</v>
      </c>
      <c r="H36" s="1122"/>
      <c r="I36" s="1122"/>
      <c r="J36" s="1123"/>
      <c r="K36" s="294">
        <v>19775</v>
      </c>
      <c r="L36" s="294">
        <v>986</v>
      </c>
      <c r="M36" s="295">
        <v>3072</v>
      </c>
      <c r="N36" s="296">
        <v>-67.900000000000006</v>
      </c>
    </row>
    <row r="37" spans="1:16" ht="13.5" customHeight="1">
      <c r="A37" s="248"/>
      <c r="B37" s="244"/>
      <c r="C37" s="244"/>
      <c r="D37" s="244"/>
      <c r="E37" s="244"/>
      <c r="F37" s="244"/>
      <c r="G37" s="1121" t="s">
        <v>499</v>
      </c>
      <c r="H37" s="1122"/>
      <c r="I37" s="1122"/>
      <c r="J37" s="1123"/>
      <c r="K37" s="294">
        <v>1684</v>
      </c>
      <c r="L37" s="294">
        <v>84</v>
      </c>
      <c r="M37" s="295">
        <v>1649</v>
      </c>
      <c r="N37" s="296">
        <v>-94.9</v>
      </c>
    </row>
    <row r="38" spans="1:16" ht="27" customHeight="1">
      <c r="A38" s="248"/>
      <c r="B38" s="244"/>
      <c r="C38" s="244"/>
      <c r="D38" s="244"/>
      <c r="E38" s="244"/>
      <c r="F38" s="244"/>
      <c r="G38" s="1124" t="s">
        <v>500</v>
      </c>
      <c r="H38" s="1125"/>
      <c r="I38" s="1125"/>
      <c r="J38" s="1126"/>
      <c r="K38" s="297" t="s">
        <v>482</v>
      </c>
      <c r="L38" s="297" t="s">
        <v>482</v>
      </c>
      <c r="M38" s="298">
        <v>6</v>
      </c>
      <c r="N38" s="299" t="s">
        <v>482</v>
      </c>
      <c r="O38" s="293"/>
    </row>
    <row r="39" spans="1:16">
      <c r="A39" s="248"/>
      <c r="B39" s="244"/>
      <c r="C39" s="244"/>
      <c r="D39" s="244"/>
      <c r="E39" s="244"/>
      <c r="F39" s="244"/>
      <c r="G39" s="1124" t="s">
        <v>501</v>
      </c>
      <c r="H39" s="1125"/>
      <c r="I39" s="1125"/>
      <c r="J39" s="1126"/>
      <c r="K39" s="300">
        <v>-23678</v>
      </c>
      <c r="L39" s="300">
        <v>-1180</v>
      </c>
      <c r="M39" s="301">
        <v>-3997</v>
      </c>
      <c r="N39" s="302">
        <v>-70.5</v>
      </c>
      <c r="O39" s="293"/>
    </row>
    <row r="40" spans="1:16" ht="27" customHeight="1">
      <c r="A40" s="248"/>
      <c r="B40" s="244"/>
      <c r="C40" s="244"/>
      <c r="D40" s="244"/>
      <c r="E40" s="244"/>
      <c r="F40" s="244"/>
      <c r="G40" s="1121" t="s">
        <v>502</v>
      </c>
      <c r="H40" s="1122"/>
      <c r="I40" s="1122"/>
      <c r="J40" s="1123"/>
      <c r="K40" s="300">
        <v>-1058320</v>
      </c>
      <c r="L40" s="300">
        <v>-52758</v>
      </c>
      <c r="M40" s="301">
        <v>-56436</v>
      </c>
      <c r="N40" s="302">
        <v>-6.5</v>
      </c>
      <c r="O40" s="293"/>
    </row>
    <row r="41" spans="1:16">
      <c r="A41" s="248"/>
      <c r="B41" s="244"/>
      <c r="C41" s="244"/>
      <c r="D41" s="244"/>
      <c r="E41" s="244"/>
      <c r="F41" s="244"/>
      <c r="G41" s="1127" t="s">
        <v>280</v>
      </c>
      <c r="H41" s="1128"/>
      <c r="I41" s="1128"/>
      <c r="J41" s="1129"/>
      <c r="K41" s="294">
        <v>333089</v>
      </c>
      <c r="L41" s="300">
        <v>16605</v>
      </c>
      <c r="M41" s="301">
        <v>23822</v>
      </c>
      <c r="N41" s="302">
        <v>-30.3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4" t="s">
        <v>472</v>
      </c>
      <c r="J49" s="1116" t="s">
        <v>506</v>
      </c>
      <c r="K49" s="1117"/>
      <c r="L49" s="1117"/>
      <c r="M49" s="1117"/>
      <c r="N49" s="1118"/>
    </row>
    <row r="50" spans="1:14">
      <c r="A50" s="248"/>
      <c r="B50" s="244"/>
      <c r="C50" s="244"/>
      <c r="D50" s="244"/>
      <c r="E50" s="244"/>
      <c r="F50" s="244"/>
      <c r="G50" s="312"/>
      <c r="H50" s="313"/>
      <c r="I50" s="1115"/>
      <c r="J50" s="314" t="s">
        <v>507</v>
      </c>
      <c r="K50" s="315" t="s">
        <v>508</v>
      </c>
      <c r="L50" s="316" t="s">
        <v>509</v>
      </c>
      <c r="M50" s="317" t="s">
        <v>510</v>
      </c>
      <c r="N50" s="318" t="s">
        <v>511</v>
      </c>
    </row>
    <row r="51" spans="1:14">
      <c r="A51" s="248"/>
      <c r="B51" s="244"/>
      <c r="C51" s="244"/>
      <c r="D51" s="244"/>
      <c r="E51" s="244"/>
      <c r="F51" s="244"/>
      <c r="G51" s="310" t="s">
        <v>512</v>
      </c>
      <c r="H51" s="311"/>
      <c r="I51" s="319">
        <v>1161689</v>
      </c>
      <c r="J51" s="320">
        <v>55156</v>
      </c>
      <c r="K51" s="321">
        <v>7.6</v>
      </c>
      <c r="L51" s="322">
        <v>86381</v>
      </c>
      <c r="M51" s="323">
        <v>9.3000000000000007</v>
      </c>
      <c r="N51" s="324">
        <v>-1.7</v>
      </c>
    </row>
    <row r="52" spans="1:14">
      <c r="A52" s="248"/>
      <c r="B52" s="244"/>
      <c r="C52" s="244"/>
      <c r="D52" s="244"/>
      <c r="E52" s="244"/>
      <c r="F52" s="244"/>
      <c r="G52" s="325"/>
      <c r="H52" s="326" t="s">
        <v>513</v>
      </c>
      <c r="I52" s="327">
        <v>701357</v>
      </c>
      <c r="J52" s="328">
        <v>33300</v>
      </c>
      <c r="K52" s="329">
        <v>-5.3</v>
      </c>
      <c r="L52" s="330">
        <v>41242</v>
      </c>
      <c r="M52" s="331">
        <v>-10.4</v>
      </c>
      <c r="N52" s="332">
        <v>5.0999999999999996</v>
      </c>
    </row>
    <row r="53" spans="1:14">
      <c r="A53" s="248"/>
      <c r="B53" s="244"/>
      <c r="C53" s="244"/>
      <c r="D53" s="244"/>
      <c r="E53" s="244"/>
      <c r="F53" s="244"/>
      <c r="G53" s="310" t="s">
        <v>514</v>
      </c>
      <c r="H53" s="311"/>
      <c r="I53" s="319">
        <v>1467591</v>
      </c>
      <c r="J53" s="320">
        <v>70527</v>
      </c>
      <c r="K53" s="321">
        <v>27.9</v>
      </c>
      <c r="L53" s="322">
        <v>67088</v>
      </c>
      <c r="M53" s="323">
        <v>-22.3</v>
      </c>
      <c r="N53" s="324">
        <v>50.2</v>
      </c>
    </row>
    <row r="54" spans="1:14">
      <c r="A54" s="248"/>
      <c r="B54" s="244"/>
      <c r="C54" s="244"/>
      <c r="D54" s="244"/>
      <c r="E54" s="244"/>
      <c r="F54" s="244"/>
      <c r="G54" s="325"/>
      <c r="H54" s="326" t="s">
        <v>513</v>
      </c>
      <c r="I54" s="327">
        <v>747399</v>
      </c>
      <c r="J54" s="328">
        <v>35917</v>
      </c>
      <c r="K54" s="329">
        <v>7.9</v>
      </c>
      <c r="L54" s="330">
        <v>37146</v>
      </c>
      <c r="M54" s="331">
        <v>-9.9</v>
      </c>
      <c r="N54" s="332">
        <v>17.8</v>
      </c>
    </row>
    <row r="55" spans="1:14">
      <c r="A55" s="248"/>
      <c r="B55" s="244"/>
      <c r="C55" s="244"/>
      <c r="D55" s="244"/>
      <c r="E55" s="244"/>
      <c r="F55" s="244"/>
      <c r="G55" s="310" t="s">
        <v>515</v>
      </c>
      <c r="H55" s="311"/>
      <c r="I55" s="319">
        <v>1201981</v>
      </c>
      <c r="J55" s="320">
        <v>58456</v>
      </c>
      <c r="K55" s="321">
        <v>-17.100000000000001</v>
      </c>
      <c r="L55" s="322">
        <v>70489</v>
      </c>
      <c r="M55" s="323">
        <v>5.0999999999999996</v>
      </c>
      <c r="N55" s="324">
        <v>-22.2</v>
      </c>
    </row>
    <row r="56" spans="1:14">
      <c r="A56" s="248"/>
      <c r="B56" s="244"/>
      <c r="C56" s="244"/>
      <c r="D56" s="244"/>
      <c r="E56" s="244"/>
      <c r="F56" s="244"/>
      <c r="G56" s="325"/>
      <c r="H56" s="326" t="s">
        <v>513</v>
      </c>
      <c r="I56" s="327">
        <v>564503</v>
      </c>
      <c r="J56" s="328">
        <v>27454</v>
      </c>
      <c r="K56" s="329">
        <v>-23.6</v>
      </c>
      <c r="L56" s="330">
        <v>37817</v>
      </c>
      <c r="M56" s="331">
        <v>1.8</v>
      </c>
      <c r="N56" s="332">
        <v>-25.4</v>
      </c>
    </row>
    <row r="57" spans="1:14">
      <c r="A57" s="248"/>
      <c r="B57" s="244"/>
      <c r="C57" s="244"/>
      <c r="D57" s="244"/>
      <c r="E57" s="244"/>
      <c r="F57" s="244"/>
      <c r="G57" s="310" t="s">
        <v>516</v>
      </c>
      <c r="H57" s="311"/>
      <c r="I57" s="319">
        <v>1455621</v>
      </c>
      <c r="J57" s="320">
        <v>71361</v>
      </c>
      <c r="K57" s="321">
        <v>22.1</v>
      </c>
      <c r="L57" s="322">
        <v>84389</v>
      </c>
      <c r="M57" s="323">
        <v>19.7</v>
      </c>
      <c r="N57" s="324">
        <v>2.4</v>
      </c>
    </row>
    <row r="58" spans="1:14">
      <c r="A58" s="248"/>
      <c r="B58" s="244"/>
      <c r="C58" s="244"/>
      <c r="D58" s="244"/>
      <c r="E58" s="244"/>
      <c r="F58" s="244"/>
      <c r="G58" s="325"/>
      <c r="H58" s="326" t="s">
        <v>513</v>
      </c>
      <c r="I58" s="327">
        <v>547012</v>
      </c>
      <c r="J58" s="328">
        <v>26817</v>
      </c>
      <c r="K58" s="329">
        <v>-2.2999999999999998</v>
      </c>
      <c r="L58" s="330">
        <v>44339</v>
      </c>
      <c r="M58" s="331">
        <v>17.2</v>
      </c>
      <c r="N58" s="332">
        <v>-19.5</v>
      </c>
    </row>
    <row r="59" spans="1:14">
      <c r="A59" s="248"/>
      <c r="B59" s="244"/>
      <c r="C59" s="244"/>
      <c r="D59" s="244"/>
      <c r="E59" s="244"/>
      <c r="F59" s="244"/>
      <c r="G59" s="310" t="s">
        <v>517</v>
      </c>
      <c r="H59" s="311"/>
      <c r="I59" s="319">
        <v>1419569</v>
      </c>
      <c r="J59" s="320">
        <v>70766</v>
      </c>
      <c r="K59" s="321">
        <v>-0.8</v>
      </c>
      <c r="L59" s="322">
        <v>83623</v>
      </c>
      <c r="M59" s="323">
        <v>-0.9</v>
      </c>
      <c r="N59" s="324">
        <v>0.1</v>
      </c>
    </row>
    <row r="60" spans="1:14">
      <c r="A60" s="248"/>
      <c r="B60" s="244"/>
      <c r="C60" s="244"/>
      <c r="D60" s="244"/>
      <c r="E60" s="244"/>
      <c r="F60" s="244"/>
      <c r="G60" s="325"/>
      <c r="H60" s="326" t="s">
        <v>513</v>
      </c>
      <c r="I60" s="333">
        <v>551966</v>
      </c>
      <c r="J60" s="328">
        <v>27516</v>
      </c>
      <c r="K60" s="329">
        <v>2.6</v>
      </c>
      <c r="L60" s="330">
        <v>48787</v>
      </c>
      <c r="M60" s="331">
        <v>10</v>
      </c>
      <c r="N60" s="332">
        <v>-7.4</v>
      </c>
    </row>
    <row r="61" spans="1:14">
      <c r="A61" s="248"/>
      <c r="B61" s="244"/>
      <c r="C61" s="244"/>
      <c r="D61" s="244"/>
      <c r="E61" s="244"/>
      <c r="F61" s="244"/>
      <c r="G61" s="310" t="s">
        <v>518</v>
      </c>
      <c r="H61" s="334"/>
      <c r="I61" s="335">
        <v>1341290</v>
      </c>
      <c r="J61" s="336">
        <v>65253</v>
      </c>
      <c r="K61" s="337">
        <v>7.9</v>
      </c>
      <c r="L61" s="338">
        <v>78394</v>
      </c>
      <c r="M61" s="339">
        <v>2.2000000000000002</v>
      </c>
      <c r="N61" s="324">
        <v>5.7</v>
      </c>
    </row>
    <row r="62" spans="1:14">
      <c r="A62" s="248"/>
      <c r="B62" s="244"/>
      <c r="C62" s="244"/>
      <c r="D62" s="244"/>
      <c r="E62" s="244"/>
      <c r="F62" s="244"/>
      <c r="G62" s="325"/>
      <c r="H62" s="326" t="s">
        <v>513</v>
      </c>
      <c r="I62" s="327">
        <v>622447</v>
      </c>
      <c r="J62" s="328">
        <v>30201</v>
      </c>
      <c r="K62" s="329">
        <v>-4.0999999999999996</v>
      </c>
      <c r="L62" s="330">
        <v>41866</v>
      </c>
      <c r="M62" s="331">
        <v>1.7</v>
      </c>
      <c r="N62" s="332">
        <v>-5.8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12.03</v>
      </c>
      <c r="G47" s="12">
        <v>12.71</v>
      </c>
      <c r="H47" s="12">
        <v>14.04</v>
      </c>
      <c r="I47" s="12">
        <v>17.75</v>
      </c>
      <c r="J47" s="13">
        <v>20.8</v>
      </c>
    </row>
    <row r="48" spans="2:10" ht="57.75" customHeight="1">
      <c r="B48" s="14"/>
      <c r="C48" s="1141" t="s">
        <v>4</v>
      </c>
      <c r="D48" s="1141"/>
      <c r="E48" s="1142"/>
      <c r="F48" s="15">
        <v>3.51</v>
      </c>
      <c r="G48" s="16">
        <v>6.41</v>
      </c>
      <c r="H48" s="16">
        <v>5.2</v>
      </c>
      <c r="I48" s="16">
        <v>6.53</v>
      </c>
      <c r="J48" s="17">
        <v>4.6900000000000004</v>
      </c>
    </row>
    <row r="49" spans="2:10" ht="57.75" customHeight="1" thickBot="1">
      <c r="B49" s="18"/>
      <c r="C49" s="1143" t="s">
        <v>5</v>
      </c>
      <c r="D49" s="1143"/>
      <c r="E49" s="1144"/>
      <c r="F49" s="19">
        <v>3.48</v>
      </c>
      <c r="G49" s="20">
        <v>3.27</v>
      </c>
      <c r="H49" s="20" t="s">
        <v>525</v>
      </c>
      <c r="I49" s="20">
        <v>5.1100000000000003</v>
      </c>
      <c r="J49" s="21">
        <v>0.76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526</v>
      </c>
      <c r="D34" s="1151"/>
      <c r="E34" s="1152"/>
      <c r="F34" s="32">
        <v>5.45</v>
      </c>
      <c r="G34" s="33">
        <v>7.06</v>
      </c>
      <c r="H34" s="33">
        <v>8.18</v>
      </c>
      <c r="I34" s="33">
        <v>7.6</v>
      </c>
      <c r="J34" s="34">
        <v>6.69</v>
      </c>
      <c r="K34" s="22"/>
      <c r="L34" s="22"/>
      <c r="M34" s="22"/>
      <c r="N34" s="22"/>
      <c r="O34" s="22"/>
      <c r="P34" s="22"/>
    </row>
    <row r="35" spans="1:16" ht="39" customHeight="1">
      <c r="A35" s="22"/>
      <c r="B35" s="35"/>
      <c r="C35" s="1145" t="s">
        <v>527</v>
      </c>
      <c r="D35" s="1146"/>
      <c r="E35" s="1147"/>
      <c r="F35" s="36">
        <v>4.57</v>
      </c>
      <c r="G35" s="37">
        <v>5.45</v>
      </c>
      <c r="H35" s="37">
        <v>6.44</v>
      </c>
      <c r="I35" s="37">
        <v>6.49</v>
      </c>
      <c r="J35" s="38">
        <v>6.03</v>
      </c>
      <c r="K35" s="22"/>
      <c r="L35" s="22"/>
      <c r="M35" s="22"/>
      <c r="N35" s="22"/>
      <c r="O35" s="22"/>
      <c r="P35" s="22"/>
    </row>
    <row r="36" spans="1:16" ht="39" customHeight="1">
      <c r="A36" s="22"/>
      <c r="B36" s="35"/>
      <c r="C36" s="1145" t="s">
        <v>528</v>
      </c>
      <c r="D36" s="1146"/>
      <c r="E36" s="1147"/>
      <c r="F36" s="36">
        <v>3.43</v>
      </c>
      <c r="G36" s="37">
        <v>6.33</v>
      </c>
      <c r="H36" s="37">
        <v>5.17</v>
      </c>
      <c r="I36" s="37">
        <v>6.5</v>
      </c>
      <c r="J36" s="38">
        <v>4.6500000000000004</v>
      </c>
      <c r="K36" s="22"/>
      <c r="L36" s="22"/>
      <c r="M36" s="22"/>
      <c r="N36" s="22"/>
      <c r="O36" s="22"/>
      <c r="P36" s="22"/>
    </row>
    <row r="37" spans="1:16" ht="39" customHeight="1">
      <c r="A37" s="22"/>
      <c r="B37" s="35"/>
      <c r="C37" s="1145" t="s">
        <v>529</v>
      </c>
      <c r="D37" s="1146"/>
      <c r="E37" s="1147"/>
      <c r="F37" s="36">
        <v>1.68</v>
      </c>
      <c r="G37" s="37">
        <v>3.49</v>
      </c>
      <c r="H37" s="37">
        <v>5.03</v>
      </c>
      <c r="I37" s="37">
        <v>2.58</v>
      </c>
      <c r="J37" s="38">
        <v>1.86</v>
      </c>
      <c r="K37" s="22"/>
      <c r="L37" s="22"/>
      <c r="M37" s="22"/>
      <c r="N37" s="22"/>
      <c r="O37" s="22"/>
      <c r="P37" s="22"/>
    </row>
    <row r="38" spans="1:16" ht="39" customHeight="1">
      <c r="A38" s="22"/>
      <c r="B38" s="35"/>
      <c r="C38" s="1145" t="s">
        <v>530</v>
      </c>
      <c r="D38" s="1146"/>
      <c r="E38" s="1147"/>
      <c r="F38" s="36">
        <v>0.73</v>
      </c>
      <c r="G38" s="37">
        <v>0.4</v>
      </c>
      <c r="H38" s="37">
        <v>0.84</v>
      </c>
      <c r="I38" s="37">
        <v>0.88</v>
      </c>
      <c r="J38" s="38">
        <v>0.42</v>
      </c>
      <c r="K38" s="22"/>
      <c r="L38" s="22"/>
      <c r="M38" s="22"/>
      <c r="N38" s="22"/>
      <c r="O38" s="22"/>
      <c r="P38" s="22"/>
    </row>
    <row r="39" spans="1:16" ht="39" customHeight="1">
      <c r="A39" s="22"/>
      <c r="B39" s="35"/>
      <c r="C39" s="1145" t="s">
        <v>531</v>
      </c>
      <c r="D39" s="1146"/>
      <c r="E39" s="1147"/>
      <c r="F39" s="36">
        <v>0</v>
      </c>
      <c r="G39" s="37">
        <v>0</v>
      </c>
      <c r="H39" s="37">
        <v>0</v>
      </c>
      <c r="I39" s="37">
        <v>0</v>
      </c>
      <c r="J39" s="38">
        <v>0.04</v>
      </c>
      <c r="K39" s="22"/>
      <c r="L39" s="22"/>
      <c r="M39" s="22"/>
      <c r="N39" s="22"/>
      <c r="O39" s="22"/>
      <c r="P39" s="22"/>
    </row>
    <row r="40" spans="1:16" ht="39" customHeight="1">
      <c r="A40" s="22"/>
      <c r="B40" s="35"/>
      <c r="C40" s="1145" t="s">
        <v>532</v>
      </c>
      <c r="D40" s="1146"/>
      <c r="E40" s="1147"/>
      <c r="F40" s="36">
        <v>7.0000000000000007E-2</v>
      </c>
      <c r="G40" s="37">
        <v>0.06</v>
      </c>
      <c r="H40" s="37">
        <v>0.02</v>
      </c>
      <c r="I40" s="37">
        <v>0.02</v>
      </c>
      <c r="J40" s="38">
        <v>0.03</v>
      </c>
      <c r="K40" s="22"/>
      <c r="L40" s="22"/>
      <c r="M40" s="22"/>
      <c r="N40" s="22"/>
      <c r="O40" s="22"/>
      <c r="P40" s="22"/>
    </row>
    <row r="41" spans="1:16" ht="39" customHeight="1">
      <c r="A41" s="22"/>
      <c r="B41" s="35"/>
      <c r="C41" s="1145" t="s">
        <v>533</v>
      </c>
      <c r="D41" s="1146"/>
      <c r="E41" s="1147"/>
      <c r="F41" s="36">
        <v>0.02</v>
      </c>
      <c r="G41" s="37">
        <v>0.01</v>
      </c>
      <c r="H41" s="37">
        <v>0.06</v>
      </c>
      <c r="I41" s="37" t="s">
        <v>534</v>
      </c>
      <c r="J41" s="38">
        <v>0.02</v>
      </c>
      <c r="K41" s="22"/>
      <c r="L41" s="22"/>
      <c r="M41" s="22"/>
      <c r="N41" s="22"/>
      <c r="O41" s="22"/>
      <c r="P41" s="22"/>
    </row>
    <row r="42" spans="1:16" ht="39" customHeight="1">
      <c r="A42" s="22"/>
      <c r="B42" s="39"/>
      <c r="C42" s="1145" t="s">
        <v>535</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536</v>
      </c>
      <c r="D43" s="1149"/>
      <c r="E43" s="1150"/>
      <c r="F43" s="41">
        <v>0.05</v>
      </c>
      <c r="G43" s="42">
        <v>0.05</v>
      </c>
      <c r="H43" s="42">
        <v>0.03</v>
      </c>
      <c r="I43" s="42">
        <v>0.1</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1458</v>
      </c>
      <c r="L45" s="60">
        <v>1380</v>
      </c>
      <c r="M45" s="60">
        <v>1268</v>
      </c>
      <c r="N45" s="60">
        <v>1196</v>
      </c>
      <c r="O45" s="61">
        <v>1153</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285</v>
      </c>
      <c r="L48" s="64">
        <v>272</v>
      </c>
      <c r="M48" s="64">
        <v>256</v>
      </c>
      <c r="N48" s="64">
        <v>263</v>
      </c>
      <c r="O48" s="65">
        <v>241</v>
      </c>
      <c r="P48" s="48"/>
      <c r="Q48" s="48"/>
      <c r="R48" s="48"/>
      <c r="S48" s="48"/>
      <c r="T48" s="48"/>
      <c r="U48" s="48"/>
    </row>
    <row r="49" spans="1:21" ht="30.75" customHeight="1">
      <c r="A49" s="48"/>
      <c r="B49" s="1163"/>
      <c r="C49" s="1164"/>
      <c r="D49" s="62"/>
      <c r="E49" s="1155" t="s">
        <v>16</v>
      </c>
      <c r="F49" s="1155"/>
      <c r="G49" s="1155"/>
      <c r="H49" s="1155"/>
      <c r="I49" s="1155"/>
      <c r="J49" s="1156"/>
      <c r="K49" s="63">
        <v>66</v>
      </c>
      <c r="L49" s="64">
        <v>45</v>
      </c>
      <c r="M49" s="64">
        <v>20</v>
      </c>
      <c r="N49" s="64">
        <v>20</v>
      </c>
      <c r="O49" s="65">
        <v>20</v>
      </c>
      <c r="P49" s="48"/>
      <c r="Q49" s="48"/>
      <c r="R49" s="48"/>
      <c r="S49" s="48"/>
      <c r="T49" s="48"/>
      <c r="U49" s="48"/>
    </row>
    <row r="50" spans="1:21" ht="30.75" customHeight="1">
      <c r="A50" s="48"/>
      <c r="B50" s="1163"/>
      <c r="C50" s="1164"/>
      <c r="D50" s="62"/>
      <c r="E50" s="1155" t="s">
        <v>17</v>
      </c>
      <c r="F50" s="1155"/>
      <c r="G50" s="1155"/>
      <c r="H50" s="1155"/>
      <c r="I50" s="1155"/>
      <c r="J50" s="1156"/>
      <c r="K50" s="63">
        <v>8</v>
      </c>
      <c r="L50" s="64">
        <v>6</v>
      </c>
      <c r="M50" s="64">
        <v>3</v>
      </c>
      <c r="N50" s="64">
        <v>2</v>
      </c>
      <c r="O50" s="65">
        <v>2</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1137</v>
      </c>
      <c r="L52" s="64">
        <v>1114</v>
      </c>
      <c r="M52" s="64">
        <v>1092</v>
      </c>
      <c r="N52" s="64">
        <v>1091</v>
      </c>
      <c r="O52" s="65">
        <v>1083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680</v>
      </c>
      <c r="L53" s="69">
        <v>589</v>
      </c>
      <c r="M53" s="69">
        <v>455</v>
      </c>
      <c r="N53" s="69">
        <v>390</v>
      </c>
      <c r="O53" s="70">
        <v>333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米田 友己</cp:lastModifiedBy>
  <cp:lastPrinted>2016-04-20T04:23:04Z</cp:lastPrinted>
  <dcterms:created xsi:type="dcterms:W3CDTF">2016-02-15T02:24:58Z</dcterms:created>
  <dcterms:modified xsi:type="dcterms:W3CDTF">2016-04-28T00:29:33Z</dcterms:modified>
  <cp:category/>
</cp:coreProperties>
</file>