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0245"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BW34" i="9"/>
  <c r="BW35" i="9" s="1"/>
  <c r="BW36" i="9" s="1"/>
  <c r="BW37" i="9" s="1"/>
  <c r="BW38" i="9" s="1"/>
  <c r="BW39" i="9" s="1"/>
  <c r="BW40" i="9" s="1"/>
  <c r="C34" i="9"/>
  <c r="CO34" i="9" l="1"/>
  <c r="U34" i="9"/>
  <c r="U35" i="9" s="1"/>
  <c r="U36" i="9" s="1"/>
  <c r="U37"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alcChain>
</file>

<file path=xl/sharedStrings.xml><?xml version="1.0" encoding="utf-8"?>
<sst xmlns="http://schemas.openxmlformats.org/spreadsheetml/2006/main" count="1029" uniqueCount="553">
  <si>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</si>
  <si>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</si>
  <si>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</si>
  <si>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</si>
  <si>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</si>
  <si>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</si>
  <si>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</si>
  <si>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</si>
  <si>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</si>
  <si>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</si>
  <si>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</si>
  <si>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</si>
  <si>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</si>
  <si>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</si>
  <si>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</si>
  <si>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</si>
  <si>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</si>
  <si>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</si>
  <si>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</si>
  <si>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</si>
  <si>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</si>
  <si>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</si>
  <si>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</si>
  <si>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</si>
  <si>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</si>
  <si>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</si>
  <si>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</si>
  <si>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</si>
  <si>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</si>
  <si>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</si>
  <si>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</si>
  <si>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</si>
  <si>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</si>
  <si>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</si>
  <si>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</si>
  <si>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</si>
  <si>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</si>
  <si>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</si>
  <si>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</si>
  <si>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</si>
  <si>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</si>
  <si>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</si>
  <si>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</si>
  <si>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</si>
  <si>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</si>
  <si>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</si>
  <si>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</si>
  <si>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</si>
  <si>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</si>
  <si>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</si>
  <si>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</si>
  <si>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</si>
  <si>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</si>
  <si>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</si>
  <si>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</si>
  <si>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</si>
  <si>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</si>
  <si>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</si>
  <si>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</si>
  <si>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</si>
  <si>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</si>
  <si>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</si>
  <si>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</si>
  <si>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</si>
  <si>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</si>
  <si>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</si>
  <si>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</si>
  <si>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</si>
  <si>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</si>
  <si>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</si>
  <si>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</si>
  <si>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</si>
  <si>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</si>
  <si>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</si>
  <si>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</si>
  <si>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</si>
  <si>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</si>
  <si>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</si>
  <si>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</si>
  <si>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</si>
  <si>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</si>
  <si>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</si>
  <si>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</si>
  <si>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</si>
  <si>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</si>
  <si>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</si>
  <si>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</si>
  <si>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</si>
  <si>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</si>
  <si>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</si>
  <si>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</si>
  <si>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</si>
  <si>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</si>
  <si>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</si>
  <si>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</si>
  <si>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</si>
  <si>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</si>
  <si>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</si>
  <si>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</si>
  <si>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</si>
  <si>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</si>
  <si>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</si>
  <si>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</si>
  <si>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</si>
  <si>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</si>
  <si>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</si>
  <si>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</si>
  <si>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</si>
  <si>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</si>
  <si>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</si>
  <si>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</si>
  <si>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</si>
  <si>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</si>
  <si>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</si>
  <si>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</si>
  <si>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</si>
  <si>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</si>
  <si>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</si>
  <si>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</si>
  <si>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</si>
  <si>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</si>
  <si>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</si>
  <si>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</si>
  <si>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</si>
  <si>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</si>
  <si>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</si>
  <si>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</si>
  <si>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</si>
  <si>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</si>
  <si>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</si>
  <si>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</si>
  <si>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</si>
  <si>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</si>
  <si>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</si>
  <si>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</si>
  <si>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</si>
  <si>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高原町病院事業会計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</si>
  <si>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</si>
  <si>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</si>
  <si>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</si>
  <si>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</si>
  <si>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</si>
  <si>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</si>
  <si>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</si>
  <si>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</si>
  <si>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</si>
  <si>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</si>
  <si>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</si>
  <si>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</si>
  <si>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</si>
  <si>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</si>
  <si>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</si>
  <si>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</si>
  <si>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</si>
  <si>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</si>
  <si>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</si>
  <si>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</si>
  <si>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</si>
  <si>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</si>
  <si>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</si>
  <si>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</si>
  <si>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</si>
  <si>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</si>
  <si>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</si>
  <si>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</si>
  <si>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</si>
  <si>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</si>
  <si>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</si>
  <si>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</si>
  <si>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</si>
  <si>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</si>
  <si>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</si>
  <si>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</si>
  <si>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</si>
  <si>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</si>
  <si>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</si>
  <si>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</si>
  <si>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</si>
  <si>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</si>
  <si>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</si>
  <si>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</si>
  <si>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</si>
  <si>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</si>
  <si>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</si>
  <si>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</si>
  <si>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</si>
  <si>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</si>
  <si>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</si>
  <si>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</si>
  <si>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</si>
  <si>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</si>
  <si>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</si>
  <si>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</si>
  <si>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</si>
  <si>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</si>
  <si>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</si>
  <si>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</si>
  <si>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</si>
  <si>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</si>
  <si>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</si>
  <si>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</si>
  <si>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</si>
  <si>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</si>
  <si>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</si>
  <si>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</si>
  <si>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</si>
  <si>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</si>
  <si>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</si>
  <si>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</si>
  <si>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</si>
  <si>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</si>
  <si>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</si>
  <si>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</si>
  <si>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</si>
  <si>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</si>
  <si>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</si>
  <si>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</si>
  <si>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</si>
  <si>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</si>
  <si>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</si>
  <si>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</si>
  <si>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</si>
  <si>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</si>
  <si>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</si>
  <si>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</si>
  <si>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</si>
  <si>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</si>
  <si>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</si>
  <si>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</si>
  <si>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</si>
  <si>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</si>
  <si>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</si>
  <si>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</si>
  <si>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</si>
  <si>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</si>
  <si>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</si>
  <si>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</si>
  <si>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</si>
  <si>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</si>
  <si>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</si>
  <si>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</si>
  <si>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</si>
  <si>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</si>
  <si>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</si>
  <si>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</si>
  <si>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</si>
  <si>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</si>
  <si>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</si>
  <si>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</si>
  <si>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</si>
  <si>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</si>
  <si>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</si>
  <si>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</si>
  <si>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</si>
  <si>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</si>
  <si>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</si>
  <si>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</si>
  <si>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</si>
  <si>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</si>
  <si>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</si>
  <si>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</si>
  <si>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</si>
  <si>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</si>
  <si>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</si>
  <si>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</si>
  <si>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</si>
  <si>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</si>
  <si>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</si>
  <si>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</si>
  <si>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</si>
  <si>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</si>
  <si>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</si>
  <si>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</si>
  <si>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</si>
  <si>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</si>
  <si>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</si>
  <si>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</si>
  <si>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</si>
  <si>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</si>
  <si>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</si>
  <si>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</si>
  <si>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</si>
  <si>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</si>
  <si>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</si>
  <si>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</si>
  <si>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</si>
  <si>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</si>
  <si>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</si>
  <si>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</si>
  <si>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</si>
  <si>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</si>
  <si>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</si>
  <si>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</si>
  <si>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</si>
  <si>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</si>
  <si>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</si>
  <si>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</si>
  <si>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</si>
  <si>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</si>
  <si>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</si>
  <si>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</si>
  <si>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</si>
  <si>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</si>
  <si>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</si>
  <si>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</si>
  <si>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</si>
  <si>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</si>
  <si>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</si>
  <si>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</si>
  <si>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</si>
  <si>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</si>
  <si>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</si>
  <si>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</si>
  <si>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</si>
  <si>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</si>
  <si>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</si>
  <si>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</si>
  <si>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</si>
  <si>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</si>
  <si>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</si>
  <si>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</si>
  <si>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</si>
  <si>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</si>
  <si>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</si>
  <si>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</si>
  <si>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</si>
  <si>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</si>
  <si>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</si>
  <si>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</si>
  <si>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</si>
  <si>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</si>
  <si>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</si>
  <si>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</si>
  <si>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</si>
  <si>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</si>
  <si>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</si>
  <si>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</si>
  <si>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</si>
  <si>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</si>
  <si>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</si>
  <si>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</si>
  <si>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</si>
  <si>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</si>
  <si>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</si>
  <si>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</si>
  <si>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</si>
  <si>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</si>
  <si>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</si>
  <si>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</si>
  <si>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</si>
  <si>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</si>
  <si>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</si>
  <si>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</si>
  <si>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</si>
  <si>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</si>
  <si>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</si>
  <si>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</si>
  <si>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</si>
  <si>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</si>
  <si>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</si>
  <si>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</si>
  <si>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</si>
  <si>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</si>
  <si>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</si>
  <si>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</si>
  <si>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</si>
  <si>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</si>
  <si>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</si>
  <si>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高原町住宅新築資金等貸付事業特別会計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</si>
  <si>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</si>
  <si>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</si>
  <si>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</si>
  <si>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</si>
  <si>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</si>
  <si>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</si>
  <si>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</si>
  <si>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</si>
  <si>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</si>
  <si>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</si>
  <si>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</si>
  <si>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</si>
  <si>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</si>
  <si>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高原町国民健康保険特別会計</t>
    <phoneticPr fontId="5"/>
  </si>
  <si>
    <t>高原町後期高齢者医療特別会計</t>
    <phoneticPr fontId="5"/>
  </si>
  <si>
    <t>高原町介護保険事業特別会計（介護保険事業勘定）</t>
    <phoneticPr fontId="5"/>
  </si>
  <si>
    <t>高原町介護保険事業特別会計（介護サービス勘定）</t>
    <phoneticPr fontId="5"/>
  </si>
  <si>
    <t>高原町水道事業会計</t>
    <phoneticPr fontId="5"/>
  </si>
  <si>
    <t>法適用企業</t>
    <phoneticPr fontId="5"/>
  </si>
  <si>
    <t>高原町工業用水道事業会計</t>
    <phoneticPr fontId="5"/>
  </si>
  <si>
    <t>高原町病院事業会計</t>
    <phoneticPr fontId="5"/>
  </si>
  <si>
    <t>高原町農業集落排水事業特別会計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</si>
  <si>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</si>
  <si>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</si>
  <si>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</si>
  <si>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</si>
  <si>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</si>
  <si>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</si>
  <si>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</si>
  <si>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</si>
  <si>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</si>
  <si>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</si>
  <si>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</si>
  <si>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</si>
  <si>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</si>
  <si>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</si>
  <si>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</si>
  <si>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</si>
  <si>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</si>
  <si>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</si>
  <si>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</si>
  <si>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</si>
  <si>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</si>
  <si>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</si>
  <si>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</si>
  <si>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</si>
  <si>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</si>
  <si>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</si>
  <si>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</si>
  <si>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</si>
  <si>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</si>
  <si>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</si>
  <si>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</si>
  <si>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</si>
  <si>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</si>
  <si>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</si>
  <si>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</si>
  <si>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</si>
  <si>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</si>
  <si>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</si>
  <si>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</si>
  <si>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</si>
  <si>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</si>
  <si>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</si>
  <si>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</si>
  <si>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</si>
  <si>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</si>
  <si>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</si>
  <si>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</si>
  <si>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</si>
  <si>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</si>
  <si>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</si>
  <si>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</si>
  <si>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</si>
  <si>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</si>
  <si>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</si>
  <si>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</si>
  <si>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</si>
  <si>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</si>
  <si>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</si>
  <si>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</si>
  <si>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</si>
  <si>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</si>
  <si>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</si>
  <si>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</si>
  <si>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</si>
  <si>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</si>
  <si>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</si>
  <si>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</si>
  <si>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</si>
  <si>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</si>
  <si>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</si>
  <si>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</si>
  <si>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</si>
  <si>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</si>
  <si>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</si>
  <si>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</si>
  <si>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</si>
  <si>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</si>
  <si>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</si>
  <si>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</si>
  <si>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</si>
  <si>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</si>
  <si>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</si>
  <si>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</si>
  <si>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</si>
  <si>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</si>
  <si>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</si>
  <si>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</si>
  <si>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</si>
  <si>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</si>
  <si>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</si>
  <si>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</si>
  <si>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</si>
  <si>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</si>
  <si>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</si>
  <si>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</si>
  <si>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</si>
  <si>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</si>
  <si>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</si>
  <si>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</si>
  <si>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</si>
  <si>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</si>
  <si>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</si>
  <si>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</si>
  <si>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</si>
  <si>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</si>
  <si>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</si>
  <si>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</si>
  <si>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</si>
  <si>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</si>
  <si>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</si>
  <si>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</si>
  <si>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</si>
  <si>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</si>
  <si>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</si>
  <si>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</si>
  <si>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</si>
  <si>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</si>
  <si>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</si>
  <si>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</si>
  <si>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</si>
  <si>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</si>
  <si>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</si>
  <si>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</si>
  <si>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</si>
  <si>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</si>
  <si>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</si>
  <si>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</si>
  <si>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</si>
  <si>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</si>
  <si>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</si>
  <si>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</si>
  <si>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</si>
  <si>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</si>
  <si>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2.80</t>
  </si>
  <si>
    <t>▲ 4.96</t>
  </si>
  <si>
    <t>高原町病院事業会計</t>
  </si>
  <si>
    <t>▲ 2.86</t>
  </si>
  <si>
    <t>高原町水道事業会計</t>
  </si>
  <si>
    <t>一般会計</t>
  </si>
  <si>
    <t>高原町国民健康保険特別会計</t>
  </si>
  <si>
    <t>高原町介護保険事業特別会計（介護保険事業勘定）</t>
  </si>
  <si>
    <t>高原町後期高齢者医療特別会計</t>
  </si>
  <si>
    <t>高原町介護保険事業特別会計（介護サービス勘定）</t>
  </si>
  <si>
    <t>高原町農業集落排水事業特別会計</t>
  </si>
  <si>
    <t>その他会計（赤字）</t>
  </si>
  <si>
    <t>その他会計（黒字）</t>
  </si>
  <si>
    <t>西諸広域行政事務組合</t>
    <phoneticPr fontId="2"/>
  </si>
  <si>
    <t>霧島美化センター事務組合</t>
    <phoneticPr fontId="2"/>
  </si>
  <si>
    <t>小林高原衛生事業事務組合</t>
    <phoneticPr fontId="2"/>
  </si>
  <si>
    <t>宮崎県市町村総合事務組合(一般会計）</t>
    <phoneticPr fontId="2"/>
  </si>
  <si>
    <t>宮崎県後期高齢者医療広域連合(一般会計）</t>
    <rPh sb="15" eb="17">
      <t>イッパン</t>
    </rPh>
    <rPh sb="17" eb="19">
      <t>カイケイ</t>
    </rPh>
    <phoneticPr fontId="2"/>
  </si>
  <si>
    <t>宮崎県後期高齢者医療広域連合(後期高齢者医療特別会計）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</si>
  <si>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</si>
  <si>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</si>
  <si>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</si>
  <si>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</si>
  <si>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</si>
  <si>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</si>
  <si>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</si>
  <si>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 xml:space="preserve">高原町土地開発公社              </t>
    <phoneticPr fontId="2"/>
  </si>
  <si>
    <t>宮崎県市町村総合事務組合（市町村交通災害共済事業特別会計）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</si>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</sst>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wrapText="1"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43206</c:v>
                </c:pt>
                <c:pt idx="1">
                  <c:v>92006</c:v>
                </c:pt>
                <c:pt idx="2">
                  <c:v>74192</c:v>
                </c:pt>
                <c:pt idx="3">
                  <c:v>68365</c:v>
                </c:pt>
                <c:pt idx="4">
                  <c:v>64151</c:v>
                </c:pt>
              </c:numCache>
            </c:numRef>
          </c:val>
          <c:smooth val="0"/>
        </c:ser>
        <c:dLbls>
          <c:showLegendKey val="0"/>
          <c:showVal val="0"/>
          <c:showCatName val="0"/>
          <c:showSerName val="0"/>
          <c:showPercent val="0"/>
          <c:showBubbleSize val="0"/>
        </c:dLbls>
        <c:marker val="1"/>
        <c:smooth val="0"/>
        <c:axId val="102368768"/>
        <c:axId val="102370688"/>
      </c:lineChart>
      <c:catAx>
        <c:axId val="102368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70688"/>
        <c:crosses val="autoZero"/>
        <c:auto val="1"/>
        <c:lblAlgn val="ctr"/>
        <c:lblOffset val="100"/>
        <c:tickLblSkip val="1"/>
        <c:tickMarkSkip val="1"/>
        <c:noMultiLvlLbl val="0"/>
      </c:catAx>
      <c:valAx>
        <c:axId val="1023706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36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2.62</c:v>
                </c:pt>
                <c:pt idx="1">
                  <c:v>2.48</c:v>
                </c:pt>
                <c:pt idx="2">
                  <c:v>2.73</c:v>
                </c:pt>
                <c:pt idx="3">
                  <c:v>2.4</c:v>
                </c:pt>
                <c:pt idx="4">
                  <c:v>3.12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29.22</c:v>
                </c:pt>
                <c:pt idx="1">
                  <c:v>33.770000000000003</c:v>
                </c:pt>
                <c:pt idx="2">
                  <c:v>32.979999999999997</c:v>
                </c:pt>
                <c:pt idx="3">
                  <c:v>35.72</c:v>
                </c:pt>
                <c:pt idx="4">
                  <c:v>32.58</c:v>
                </c:pt>
              </c:numCache>
            </c:numRef>
          </c:val>
        </c:ser>
        <c:dLbls>
          <c:showLegendKey val="0"/>
          <c:showVal val="0"/>
          <c:showCatName val="0"/>
          <c:showSerName val="0"/>
          <c:showPercent val="0"/>
          <c:showBubbleSize val="0"/>
        </c:dLbls>
        <c:gapWidth val="250"/>
        <c:overlap val="100"/>
        <c:axId val="132790144"/>
        <c:axId val="132796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3.06</c:v>
                </c:pt>
                <c:pt idx="1">
                  <c:v>2.61</c:v>
                </c:pt>
                <c:pt idx="2">
                  <c:v>-2.8</c:v>
                </c:pt>
                <c:pt idx="3">
                  <c:v>0.64</c:v>
                </c:pt>
                <c:pt idx="4">
                  <c:v>-4.96</c:v>
                </c:pt>
              </c:numCache>
            </c:numRef>
          </c:val>
          <c:smooth val="0"/>
        </c:ser>
        <c:dLbls>
          <c:showLegendKey val="0"/>
          <c:showVal val="0"/>
          <c:showCatName val="0"/>
          <c:showSerName val="0"/>
          <c:showPercent val="0"/>
          <c:showBubbleSize val="0"/>
        </c:dLbls>
        <c:marker val="1"/>
        <c:smooth val="0"/>
        <c:axId val="132790144"/>
        <c:axId val="132796416"/>
      </c:lineChart>
      <c:catAx>
        <c:axId val="13279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796416"/>
        <c:crosses val="autoZero"/>
        <c:auto val="1"/>
        <c:lblAlgn val="ctr"/>
        <c:lblOffset val="100"/>
        <c:tickLblSkip val="1"/>
        <c:tickMarkSkip val="1"/>
        <c:noMultiLvlLbl val="0"/>
      </c:catAx>
      <c:valAx>
        <c:axId val="13279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9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高原町農業集落排水事業特別会計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0.02</c:v>
                </c:pt>
                <c:pt idx="8">
                  <c:v>#N/A</c:v>
                </c:pt>
                <c:pt idx="9">
                  <c:v>0.01</c:v>
                </c:pt>
              </c:numCache>
            </c:numRef>
          </c:val>
        </c:ser>
        <c:ser>
          <c:idx val="3"/>
          <c:order val="3"/>
          <c:tx>
            <c:strRef>
              <c:f>データシート!$A$30</c:f>
              <c:strCache>
                <c:ptCount val="1"/>
                <c:pt idx="0">
                  <c:v>高原町介護保険事業特別会計（介護サービス勘定）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0.05</c:v>
                </c:pt>
                <c:pt idx="8">
                  <c:v>#N/A</c:v>
                </c:pt>
                <c:pt idx="9">
                  <c:v>0.02</c:v>
                </c:pt>
              </c:numCache>
            </c:numRef>
          </c:val>
        </c:ser>
        <c:ser>
          <c:idx val="4"/>
          <c:order val="4"/>
          <c:tx>
            <c:strRef>
              <c:f>データシート!$A$31</c:f>
              <c:strCache>
                <c:ptCount val="1"/>
                <c:pt idx="0">
                  <c:v>高原町後期高齢者医療特別会計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0.12</c:v>
                </c:pt>
                <c:pt idx="4">
                  <c:v>#N/A</c:v>
                </c:pt>
                <c:pt idx="5">
                  <c:v>0.08</c:v>
                </c:pt>
                <c:pt idx="6">
                  <c:v>#N/A</c:v>
                </c:pt>
                <c:pt idx="7">
                  <c:v>0.08</c:v>
                </c:pt>
                <c:pt idx="8">
                  <c:v>#N/A</c:v>
                </c:pt>
                <c:pt idx="9">
                  <c:v>0.12</c:v>
                </c:pt>
              </c:numCache>
            </c:numRef>
          </c:val>
        </c:ser>
        <c:ser>
          <c:idx val="5"/>
          <c:order val="5"/>
          <c:tx>
            <c:strRef>
              <c:f>データシート!$A$32</c:f>
              <c:strCache>
                <c:ptCount val="1"/>
                <c:pt idx="0">
                  <c:v>高原町介護保険事業特別会計（介護保険事業勘定）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1.0900000000000001</c:v>
                </c:pt>
                <c:pt idx="2">
                  <c:v>#N/A</c:v>
                </c:pt>
                <c:pt idx="3">
                  <c:v>0.87</c:v>
                </c:pt>
                <c:pt idx="4">
                  <c:v>#N/A</c:v>
                </c:pt>
                <c:pt idx="5">
                  <c:v>1</c:v>
                </c:pt>
                <c:pt idx="6">
                  <c:v>#N/A</c:v>
                </c:pt>
                <c:pt idx="7">
                  <c:v>1.9</c:v>
                </c:pt>
                <c:pt idx="8">
                  <c:v>#N/A</c:v>
                </c:pt>
                <c:pt idx="9">
                  <c:v>2</c:v>
                </c:pt>
              </c:numCache>
            </c:numRef>
          </c:val>
        </c:ser>
        <c:ser>
          <c:idx val="6"/>
          <c:order val="6"/>
          <c:tx>
            <c:strRef>
              <c:f>データシート!$A$33</c:f>
              <c:strCache>
                <c:ptCount val="1"/>
                <c:pt idx="0">
                  <c:v>高原町国民健康保険特別会計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1.75</c:v>
                </c:pt>
                <c:pt idx="2">
                  <c:v>#N/A</c:v>
                </c:pt>
                <c:pt idx="3">
                  <c:v>1.33</c:v>
                </c:pt>
                <c:pt idx="4">
                  <c:v>#N/A</c:v>
                </c:pt>
                <c:pt idx="5">
                  <c:v>1.42</c:v>
                </c:pt>
                <c:pt idx="6">
                  <c:v>#N/A</c:v>
                </c:pt>
                <c:pt idx="7">
                  <c:v>0.5</c:v>
                </c:pt>
                <c:pt idx="8">
                  <c:v>#N/A</c:v>
                </c:pt>
                <c:pt idx="9">
                  <c:v>2.0299999999999998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2.61</c:v>
                </c:pt>
                <c:pt idx="2">
                  <c:v>#N/A</c:v>
                </c:pt>
                <c:pt idx="3">
                  <c:v>2.4500000000000002</c:v>
                </c:pt>
                <c:pt idx="4">
                  <c:v>#N/A</c:v>
                </c:pt>
                <c:pt idx="5">
                  <c:v>2.72</c:v>
                </c:pt>
                <c:pt idx="6">
                  <c:v>#N/A</c:v>
                </c:pt>
                <c:pt idx="7">
                  <c:v>2.39</c:v>
                </c:pt>
                <c:pt idx="8">
                  <c:v>#N/A</c:v>
                </c:pt>
                <c:pt idx="9">
                  <c:v>3.12</c:v>
                </c:pt>
              </c:numCache>
            </c:numRef>
          </c:val>
        </c:ser>
        <c:ser>
          <c:idx val="8"/>
          <c:order val="8"/>
          <c:tx>
            <c:strRef>
              <c:f>データシート!$A$35</c:f>
              <c:strCache>
                <c:ptCount val="1"/>
                <c:pt idx="0">
                  <c:v>高原町水道事業会計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3.66</c:v>
                </c:pt>
                <c:pt idx="2">
                  <c:v>#N/A</c:v>
                </c:pt>
                <c:pt idx="3">
                  <c:v>4.25</c:v>
                </c:pt>
                <c:pt idx="4">
                  <c:v>#N/A</c:v>
                </c:pt>
                <c:pt idx="5">
                  <c:v>4.5199999999999996</c:v>
                </c:pt>
                <c:pt idx="6">
                  <c:v>#N/A</c:v>
                </c:pt>
                <c:pt idx="7">
                  <c:v>4.99</c:v>
                </c:pt>
                <c:pt idx="8">
                  <c:v>#N/A</c:v>
                </c:pt>
                <c:pt idx="9">
                  <c:v>5.38</c:v>
                </c:pt>
              </c:numCache>
            </c:numRef>
          </c:val>
        </c:ser>
        <c:ser>
          <c:idx val="9"/>
          <c:order val="9"/>
          <c:tx>
            <c:strRef>
              <c:f>データシート!$A$36</c:f>
              <c:strCache>
                <c:ptCount val="1"/>
                <c:pt idx="0">
                  <c:v>高原町病院事業会計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2.27</c:v>
                </c:pt>
                <c:pt idx="2">
                  <c:v>#N/A</c:v>
                </c:pt>
                <c:pt idx="3">
                  <c:v>1.75</c:v>
                </c:pt>
                <c:pt idx="4">
                  <c:v>#N/A</c:v>
                </c:pt>
                <c:pt idx="5">
                  <c:v>0.91</c:v>
                </c:pt>
                <c:pt idx="6">
                  <c:v>#N/A</c:v>
                </c:pt>
                <c:pt idx="7">
                  <c:v>0.03</c:v>
                </c:pt>
                <c:pt idx="8">
                  <c:v>2.86</c:v>
                </c:pt>
                <c:pt idx="9">
                  <c:v>#N/A</c:v>
                </c:pt>
              </c:numCache>
            </c:numRef>
          </c:val>
        </c:ser>
        <c:dLbls>
          <c:showLegendKey val="0"/>
          <c:showVal val="0"/>
          <c:showCatName val="0"/>
          <c:showSerName val="0"/>
          <c:showPercent val="0"/>
          <c:showBubbleSize val="0"/>
        </c:dLbls>
        <c:gapWidth val="150"/>
        <c:overlap val="100"/>
        <c:axId val="132514176"/>
        <c:axId val="132515712"/>
      </c:barChart>
      <c:catAx>
        <c:axId val="1325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15712"/>
        <c:crosses val="autoZero"/>
        <c:auto val="1"/>
        <c:lblAlgn val="ctr"/>
        <c:lblOffset val="100"/>
        <c:tickLblSkip val="1"/>
        <c:tickMarkSkip val="1"/>
        <c:noMultiLvlLbl val="0"/>
      </c:catAx>
      <c:valAx>
        <c:axId val="13251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14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779</c:v>
                </c:pt>
                <c:pt idx="5">
                  <c:v>792</c:v>
                </c:pt>
                <c:pt idx="8">
                  <c:v>756</c:v>
                </c:pt>
                <c:pt idx="11">
                  <c:v>698</c:v>
                </c:pt>
                <c:pt idx="14">
                  <c:v>657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97</c:v>
                </c:pt>
                <c:pt idx="3">
                  <c:v>91</c:v>
                </c:pt>
                <c:pt idx="6">
                  <c:v>80</c:v>
                </c:pt>
                <c:pt idx="9">
                  <c:v>51</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c:v>
                </c:pt>
                <c:pt idx="3">
                  <c:v>42</c:v>
                </c:pt>
                <c:pt idx="6">
                  <c:v>56</c:v>
                </c:pt>
                <c:pt idx="9">
                  <c:v>67</c:v>
                </c:pt>
                <c:pt idx="12">
                  <c:v>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1051</c:v>
                </c:pt>
                <c:pt idx="3">
                  <c:v>1038</c:v>
                </c:pt>
                <c:pt idx="6">
                  <c:v>1002</c:v>
                </c:pt>
                <c:pt idx="9">
                  <c:v>865</c:v>
                </c:pt>
                <c:pt idx="12">
                  <c:v>795</c:v>
                </c:pt>
              </c:numCache>
            </c:numRef>
          </c:val>
        </c:ser>
        <c:dLbls>
          <c:showLegendKey val="0"/>
          <c:showVal val="0"/>
          <c:showCatName val="0"/>
          <c:showSerName val="0"/>
          <c:showPercent val="0"/>
          <c:showBubbleSize val="0"/>
        </c:dLbls>
        <c:gapWidth val="100"/>
        <c:overlap val="100"/>
        <c:axId val="131501440"/>
        <c:axId val="13150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407</c:v>
                </c:pt>
                <c:pt idx="2">
                  <c:v>#N/A</c:v>
                </c:pt>
                <c:pt idx="3">
                  <c:v>#N/A</c:v>
                </c:pt>
                <c:pt idx="4">
                  <c:v>379</c:v>
                </c:pt>
                <c:pt idx="5">
                  <c:v>#N/A</c:v>
                </c:pt>
                <c:pt idx="6">
                  <c:v>#N/A</c:v>
                </c:pt>
                <c:pt idx="7">
                  <c:v>382</c:v>
                </c:pt>
                <c:pt idx="8">
                  <c:v>#N/A</c:v>
                </c:pt>
                <c:pt idx="9">
                  <c:v>#N/A</c:v>
                </c:pt>
                <c:pt idx="10">
                  <c:v>285</c:v>
                </c:pt>
                <c:pt idx="11">
                  <c:v>#N/A</c:v>
                </c:pt>
                <c:pt idx="12">
                  <c:v>#N/A</c:v>
                </c:pt>
                <c:pt idx="13">
                  <c:v>238</c:v>
                </c:pt>
                <c:pt idx="14">
                  <c:v>#N/A</c:v>
                </c:pt>
              </c:numCache>
            </c:numRef>
          </c:val>
          <c:smooth val="0"/>
        </c:ser>
        <c:dLbls>
          <c:showLegendKey val="0"/>
          <c:showVal val="0"/>
          <c:showCatName val="0"/>
          <c:showSerName val="0"/>
          <c:showPercent val="0"/>
          <c:showBubbleSize val="0"/>
        </c:dLbls>
        <c:marker val="1"/>
        <c:smooth val="0"/>
        <c:axId val="131501440"/>
        <c:axId val="131503616"/>
      </c:lineChart>
      <c:catAx>
        <c:axId val="131501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03616"/>
        <c:crosses val="autoZero"/>
        <c:auto val="1"/>
        <c:lblAlgn val="ctr"/>
        <c:lblOffset val="100"/>
        <c:tickLblSkip val="1"/>
        <c:tickMarkSkip val="1"/>
        <c:noMultiLvlLbl val="0"/>
      </c:catAx>
      <c:valAx>
        <c:axId val="13150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01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5429</c:v>
                </c:pt>
                <c:pt idx="5">
                  <c:v>5051</c:v>
                </c:pt>
                <c:pt idx="8">
                  <c:v>4696</c:v>
                </c:pt>
                <c:pt idx="11">
                  <c:v>4448</c:v>
                </c:pt>
                <c:pt idx="14">
                  <c:v>4178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473</c:v>
                </c:pt>
                <c:pt idx="5">
                  <c:v>448</c:v>
                </c:pt>
                <c:pt idx="8">
                  <c:v>424</c:v>
                </c:pt>
                <c:pt idx="11">
                  <c:v>399</c:v>
                </c:pt>
                <c:pt idx="14">
                  <c:v>373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2420</c:v>
                </c:pt>
                <c:pt idx="5">
                  <c:v>2519</c:v>
                </c:pt>
                <c:pt idx="8">
                  <c:v>2421</c:v>
                </c:pt>
                <c:pt idx="11">
                  <c:v>2541</c:v>
                </c:pt>
                <c:pt idx="14">
                  <c:v>2266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232</c:v>
                </c:pt>
                <c:pt idx="3">
                  <c:v>156</c:v>
                </c:pt>
                <c:pt idx="6">
                  <c:v>109</c:v>
                </c:pt>
                <c:pt idx="9">
                  <c:v>51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542</c:v>
                </c:pt>
                <c:pt idx="3">
                  <c:v>545</c:v>
                </c:pt>
                <c:pt idx="6">
                  <c:v>573</c:v>
                </c:pt>
                <c:pt idx="9">
                  <c:v>541</c:v>
                </c:pt>
                <c:pt idx="12">
                  <c:v>487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331</c:v>
                </c:pt>
                <c:pt idx="3">
                  <c:v>236</c:v>
                </c:pt>
                <c:pt idx="6">
                  <c:v>210</c:v>
                </c:pt>
                <c:pt idx="9">
                  <c:v>196</c:v>
                </c:pt>
                <c:pt idx="12">
                  <c:v>149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910</c:v>
                </c:pt>
                <c:pt idx="3">
                  <c:v>898</c:v>
                </c:pt>
                <c:pt idx="6">
                  <c:v>842</c:v>
                </c:pt>
                <c:pt idx="9">
                  <c:v>745</c:v>
                </c:pt>
                <c:pt idx="12">
                  <c:v>708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c:v>
                </c:pt>
                <c:pt idx="3">
                  <c:v>4</c:v>
                </c:pt>
                <c:pt idx="6">
                  <c:v>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6772</c:v>
                </c:pt>
                <c:pt idx="3">
                  <c:v>6230</c:v>
                </c:pt>
                <c:pt idx="6">
                  <c:v>5794</c:v>
                </c:pt>
                <c:pt idx="9">
                  <c:v>5454</c:v>
                </c:pt>
                <c:pt idx="12">
                  <c:v>5249</c:v>
                </c:pt>
              </c:numCache>
            </c:numRef>
          </c:val>
        </c:ser>
        <c:dLbls>
          <c:showLegendKey val="0"/>
          <c:showVal val="0"/>
          <c:showCatName val="0"/>
          <c:showSerName val="0"/>
          <c:showPercent val="0"/>
          <c:showBubbleSize val="0"/>
        </c:dLbls>
        <c:gapWidth val="100"/>
        <c:overlap val="100"/>
        <c:axId val="102491648"/>
        <c:axId val="10249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470</c:v>
                </c:pt>
                <c:pt idx="2">
                  <c:v>#N/A</c:v>
                </c:pt>
                <c:pt idx="3">
                  <c:v>#N/A</c:v>
                </c:pt>
                <c:pt idx="4">
                  <c:v>50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2491648"/>
        <c:axId val="102493568"/>
      </c:lineChart>
      <c:catAx>
        <c:axId val="10249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493568"/>
        <c:crosses val="autoZero"/>
        <c:auto val="1"/>
        <c:lblAlgn val="ctr"/>
        <c:lblOffset val="100"/>
        <c:tickLblSkip val="1"/>
        <c:tickMarkSkip val="1"/>
        <c:noMultiLvlLbl val="0"/>
      </c:catAx>
      <c:valAx>
        <c:axId val="10249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9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10,025
10,011
85.39
5,893,237
5,775,809
108,396
3,472,737
5,248,638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人口の減少や高齢化が進んでいることに加え、町内に中心となる産業がないこと等により、財政基盤が弱く、類似団体平均を０．０４％下回っている。</a:t>
          </a:r>
          <a:r>
            <a:rPr lang="ja-JP" altLang="en-US" sz="1100" b="0" i="0" baseline="0">
              <a:solidFill>
                <a:schemeClr val="dk1"/>
              </a:solidFill>
              <a:effectLst/>
              <a:latin typeface="+mn-lt"/>
              <a:ea typeface="+mn-ea"/>
              <a:cs typeface="+mn-cs"/>
            </a:rPr>
            <a:t>今後、人口減少等の影響による普通交付税が減額となる見込みの中で、</a:t>
          </a:r>
          <a:r>
            <a:rPr lang="ja-JP" altLang="ja-JP" sz="1100" b="0" i="0" baseline="0">
              <a:solidFill>
                <a:schemeClr val="dk1"/>
              </a:solidFill>
              <a:effectLst/>
              <a:latin typeface="+mn-lt"/>
              <a:ea typeface="+mn-ea"/>
              <a:cs typeface="+mn-cs"/>
            </a:rPr>
            <a:t>行財政改革を更に進めるため、</a:t>
          </a:r>
          <a:r>
            <a:rPr lang="ja-JP" altLang="en-US" sz="1100" b="0" i="0" baseline="0">
              <a:solidFill>
                <a:schemeClr val="dk1"/>
              </a:solidFill>
              <a:effectLst/>
              <a:latin typeface="+mn-lt"/>
              <a:ea typeface="+mn-ea"/>
              <a:cs typeface="+mn-cs"/>
            </a:rPr>
            <a:t>緊急に必要な事業を峻別し、投資的経費を抑制する等（単独事業費を５年間で２０％縮減）、歳出の徹底的な見直しを実施するとともに、ふるさと納税事業を拡大し、自主財源の確保に努める</a:t>
          </a:r>
          <a:r>
            <a:rPr kumimoji="1" lang="ja-JP" altLang="en-US" sz="1300" b="0" i="0" baseline="0">
              <a:solidFill>
                <a:schemeClr val="dk1"/>
              </a:solidFill>
              <a:effectLst/>
              <a:latin typeface="ＭＳ Ｐゴシック"/>
              <a:ea typeface="+mn-ea"/>
              <a:cs typeface="+mn-cs"/>
            </a:rPr>
            <a:t>。</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7" name="直線コネクタ 66"/>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0" name="直線コネクタ 69"/>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105833</xdr:rowOff>
    </xdr:to>
    <xdr:cxnSp macro="">
      <xdr:nvCxnSpPr>
        <xdr:cNvPr id="73" name="直線コネクタ 72"/>
        <xdr:cNvCxnSpPr/>
      </xdr:nvCxnSpPr>
      <xdr:spPr>
        <a:xfrm>
          <a:off x="2336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65617</xdr:rowOff>
    </xdr:to>
    <xdr:cxnSp macro="">
      <xdr:nvCxnSpPr>
        <xdr:cNvPr id="76" name="直線コネクタ 75"/>
        <xdr:cNvCxnSpPr/>
      </xdr:nvCxnSpPr>
      <xdr:spPr>
        <a:xfrm>
          <a:off x="1447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7"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9" name="テキスト ボックス 88"/>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3" name="テキスト ボックス 92"/>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4" name="円/楕円 93"/>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5" name="テキスト ボックス 94"/>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年々、増加傾向にある</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（１１．２％増）や普通建設事業費の単独事業費（２１．４％増）</a:t>
          </a:r>
          <a:r>
            <a:rPr lang="ja-JP" altLang="ja-JP" sz="1100" b="0" i="0" baseline="0">
              <a:solidFill>
                <a:schemeClr val="dk1"/>
              </a:solidFill>
              <a:effectLst/>
              <a:latin typeface="+mn-lt"/>
              <a:ea typeface="+mn-ea"/>
              <a:cs typeface="+mn-cs"/>
            </a:rPr>
            <a:t>の増加に加え、普通交付税の交付額が大幅に減少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８千８百万円減</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したことにより</a:t>
          </a:r>
          <a:r>
            <a:rPr lang="ja-JP" altLang="en-US" sz="1100" b="0" i="0" baseline="0">
              <a:solidFill>
                <a:schemeClr val="dk1"/>
              </a:solidFill>
              <a:effectLst/>
              <a:latin typeface="+mn-lt"/>
              <a:ea typeface="+mn-ea"/>
              <a:cs typeface="+mn-cs"/>
            </a:rPr>
            <a:t>前年比１．４％増、</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を５．７</a:t>
          </a:r>
          <a:r>
            <a:rPr lang="ja-JP" altLang="ja-JP" sz="1100" b="0" i="0" baseline="0">
              <a:solidFill>
                <a:schemeClr val="dk1"/>
              </a:solidFill>
              <a:effectLst/>
              <a:latin typeface="+mn-lt"/>
              <a:ea typeface="+mn-ea"/>
              <a:cs typeface="+mn-cs"/>
            </a:rPr>
            <a:t>％上回っている。投資的経費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や、新規地方債発行の抑制による公債費の減等</a:t>
          </a:r>
          <a:r>
            <a:rPr lang="ja-JP" altLang="ja-JP" sz="1100" b="0" i="0" baseline="0">
              <a:solidFill>
                <a:schemeClr val="dk1"/>
              </a:solidFill>
              <a:effectLst/>
              <a:latin typeface="+mn-lt"/>
              <a:ea typeface="+mn-ea"/>
              <a:cs typeface="+mn-cs"/>
            </a:rPr>
            <a:t>、更なる歳出抑制により経常経費が９０％以下となるよう改善に努める。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102108</xdr:rowOff>
    </xdr:from>
    <xdr:to>
      <xdr:col>7</xdr:col>
      <xdr:colOff>152400</xdr:colOff>
      <xdr:row>64</xdr:row>
      <xdr:rowOff>169672</xdr:rowOff>
    </xdr:to>
    <xdr:cxnSp macro="">
      <xdr:nvCxnSpPr>
        <xdr:cNvPr id="128" name="直線コネクタ 127"/>
        <xdr:cNvCxnSpPr/>
      </xdr:nvCxnSpPr>
      <xdr:spPr>
        <a:xfrm>
          <a:off x="4114800" y="1107490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102108</xdr:rowOff>
    </xdr:from>
    <xdr:to>
      <xdr:col>6</xdr:col>
      <xdr:colOff>0</xdr:colOff>
      <xdr:row>65</xdr:row>
      <xdr:rowOff>3048</xdr:rowOff>
    </xdr:to>
    <xdr:cxnSp macro="">
      <xdr:nvCxnSpPr>
        <xdr:cNvPr id="131" name="直線コネクタ 130"/>
        <xdr:cNvCxnSpPr/>
      </xdr:nvCxnSpPr>
      <xdr:spPr>
        <a:xfrm flipV="1">
          <a:off x="3225800" y="1107490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102108</xdr:rowOff>
    </xdr:from>
    <xdr:to>
      <xdr:col>4</xdr:col>
      <xdr:colOff>482600</xdr:colOff>
      <xdr:row>65</xdr:row>
      <xdr:rowOff>3048</xdr:rowOff>
    </xdr:to>
    <xdr:cxnSp macro="">
      <xdr:nvCxnSpPr>
        <xdr:cNvPr id="134" name="直線コネクタ 133"/>
        <xdr:cNvCxnSpPr/>
      </xdr:nvCxnSpPr>
      <xdr:spPr>
        <a:xfrm>
          <a:off x="2336800" y="1107490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102108</xdr:rowOff>
    </xdr:to>
    <xdr:cxnSp macro="">
      <xdr:nvCxnSpPr>
        <xdr:cNvPr id="137" name="直線コネクタ 136"/>
        <xdr:cNvCxnSpPr/>
      </xdr:nvCxnSpPr>
      <xdr:spPr>
        <a:xfrm>
          <a:off x="1447800" y="1103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118872</xdr:rowOff>
    </xdr:from>
    <xdr:to>
      <xdr:col>7</xdr:col>
      <xdr:colOff>203200</xdr:colOff>
      <xdr:row>65</xdr:row>
      <xdr:rowOff>49022</xdr:rowOff>
    </xdr:to>
    <xdr:sp macro="" textlink="">
      <xdr:nvSpPr>
        <xdr:cNvPr id="147" name="円/楕円 146"/>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90949</xdr:rowOff>
    </xdr:from>
    <xdr:ext cx="762000" cy="259045"/>
    <xdr:sp macro="" textlink="">
      <xdr:nvSpPr>
        <xdr:cNvPr id="148"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51308</xdr:rowOff>
    </xdr:from>
    <xdr:to>
      <xdr:col>6</xdr:col>
      <xdr:colOff>50800</xdr:colOff>
      <xdr:row>64</xdr:row>
      <xdr:rowOff>152908</xdr:rowOff>
    </xdr:to>
    <xdr:sp macro="" textlink="">
      <xdr:nvSpPr>
        <xdr:cNvPr id="149" name="円/楕円 148"/>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50" name="テキスト ボックス 149"/>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51" name="円/楕円 150"/>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2" name="テキスト ボックス 151"/>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51308</xdr:rowOff>
    </xdr:from>
    <xdr:to>
      <xdr:col>3</xdr:col>
      <xdr:colOff>330200</xdr:colOff>
      <xdr:row>64</xdr:row>
      <xdr:rowOff>152908</xdr:rowOff>
    </xdr:to>
    <xdr:sp macro="" textlink="">
      <xdr:nvSpPr>
        <xdr:cNvPr id="153" name="円/楕円 152"/>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137685</xdr:rowOff>
    </xdr:from>
    <xdr:ext cx="762000" cy="259045"/>
    <xdr:sp macro="" textlink="">
      <xdr:nvSpPr>
        <xdr:cNvPr id="154" name="テキスト ボックス 153"/>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5" name="円/楕円 154"/>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6" name="テキスト ボックス 15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[151,788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物件費等の</a:t>
          </a:r>
          <a:r>
            <a:rPr lang="ja-JP" altLang="en-US" sz="1100" b="0" i="0" baseline="0">
              <a:solidFill>
                <a:schemeClr val="dk1"/>
              </a:solidFill>
              <a:effectLst/>
              <a:latin typeface="+mn-lt"/>
              <a:ea typeface="+mn-ea"/>
              <a:cs typeface="+mn-cs"/>
            </a:rPr>
            <a:t>合計額が類似団体平均を下回っているのは、主に人件費が</a:t>
          </a:r>
          <a:r>
            <a:rPr lang="ja-JP" altLang="ja-JP" sz="1100" b="0" i="0" baseline="0">
              <a:solidFill>
                <a:schemeClr val="dk1"/>
              </a:solidFill>
              <a:effectLst/>
              <a:latin typeface="+mn-lt"/>
              <a:ea typeface="+mn-ea"/>
              <a:cs typeface="+mn-cs"/>
            </a:rPr>
            <a:t>要因と</a:t>
          </a:r>
          <a:r>
            <a:rPr lang="ja-JP" altLang="en-US" sz="1100" b="0" i="0" baseline="0">
              <a:solidFill>
                <a:schemeClr val="dk1"/>
              </a:solidFill>
              <a:effectLst/>
              <a:latin typeface="+mn-lt"/>
              <a:ea typeface="+mn-ea"/>
              <a:cs typeface="+mn-cs"/>
            </a:rPr>
            <a:t>なっている。これは、</a:t>
          </a:r>
          <a:r>
            <a:rPr lang="ja-JP" altLang="ja-JP" sz="1100" b="0" i="0" baseline="0">
              <a:solidFill>
                <a:schemeClr val="dk1"/>
              </a:solidFill>
              <a:effectLst/>
              <a:latin typeface="+mn-lt"/>
              <a:ea typeface="+mn-ea"/>
              <a:cs typeface="+mn-cs"/>
            </a:rPr>
            <a:t>公立保育所運営業務の指定管理者制度導入や、学校給食調理業務</a:t>
          </a:r>
          <a:r>
            <a:rPr lang="ja-JP" altLang="en-US" sz="1100" b="0" i="0" baseline="0">
              <a:solidFill>
                <a:schemeClr val="dk1"/>
              </a:solidFill>
              <a:effectLst/>
              <a:latin typeface="+mn-lt"/>
              <a:ea typeface="+mn-ea"/>
              <a:cs typeface="+mn-cs"/>
            </a:rPr>
            <a:t>や学校用務員業務</a:t>
          </a:r>
          <a:r>
            <a:rPr lang="ja-JP" altLang="ja-JP" sz="1100" b="0" i="0" baseline="0">
              <a:solidFill>
                <a:schemeClr val="dk1"/>
              </a:solidFill>
              <a:effectLst/>
              <a:latin typeface="+mn-lt"/>
              <a:ea typeface="+mn-ea"/>
              <a:cs typeface="+mn-cs"/>
            </a:rPr>
            <a:t>の民間委託</a:t>
          </a:r>
          <a:r>
            <a:rPr lang="ja-JP" altLang="en-US" sz="1100" b="0" i="0" baseline="0">
              <a:solidFill>
                <a:schemeClr val="dk1"/>
              </a:solidFill>
              <a:effectLst/>
              <a:latin typeface="+mn-lt"/>
              <a:ea typeface="+mn-ea"/>
              <a:cs typeface="+mn-cs"/>
            </a:rPr>
            <a:t>の実施を行ってきた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によ</a:t>
          </a:r>
          <a:r>
            <a:rPr lang="ja-JP" altLang="ja-JP" sz="1100" b="0" i="0" baseline="0">
              <a:solidFill>
                <a:schemeClr val="dk1"/>
              </a:solidFill>
              <a:effectLst/>
              <a:latin typeface="+mn-lt"/>
              <a:ea typeface="+mn-ea"/>
              <a:cs typeface="+mn-cs"/>
            </a:rPr>
            <a:t>る。今後も、民間でも実施可能な業務については、指定管理者制度や民間委託を推進し、更なる歳出削減に努める。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75816</xdr:rowOff>
    </xdr:from>
    <xdr:to>
      <xdr:col>7</xdr:col>
      <xdr:colOff>152400</xdr:colOff>
      <xdr:row>82</xdr:row>
      <xdr:rowOff>41356</xdr:rowOff>
    </xdr:to>
    <xdr:cxnSp macro="">
      <xdr:nvCxnSpPr>
        <xdr:cNvPr id="193" name="直線コネクタ 192"/>
        <xdr:cNvCxnSpPr/>
      </xdr:nvCxnSpPr>
      <xdr:spPr>
        <a:xfrm>
          <a:off x="4114800" y="13963266"/>
          <a:ext cx="838200" cy="13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78337</xdr:rowOff>
    </xdr:from>
    <xdr:ext cx="762000" cy="259045"/>
    <xdr:sp macro="" textlink="">
      <xdr:nvSpPr>
        <xdr:cNvPr id="194" name="人件費・物件費等の状況平均値テキスト"/>
        <xdr:cNvSpPr txBox="1"/>
      </xdr:nvSpPr>
      <xdr:spPr>
        <a:xfrm>
          <a:off x="5041900" y="14308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75816</xdr:rowOff>
    </xdr:from>
    <xdr:to>
      <xdr:col>6</xdr:col>
      <xdr:colOff>0</xdr:colOff>
      <xdr:row>81</xdr:row>
      <xdr:rowOff>89936</xdr:rowOff>
    </xdr:to>
    <xdr:cxnSp macro="">
      <xdr:nvCxnSpPr>
        <xdr:cNvPr id="196" name="直線コネクタ 195"/>
        <xdr:cNvCxnSpPr/>
      </xdr:nvCxnSpPr>
      <xdr:spPr>
        <a:xfrm flipV="1">
          <a:off x="3225800" y="13963266"/>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139964</xdr:rowOff>
    </xdr:from>
    <xdr:ext cx="736600" cy="259045"/>
    <xdr:sp macro="" textlink="">
      <xdr:nvSpPr>
        <xdr:cNvPr id="198" name="テキスト ボックス 197"/>
        <xdr:cNvSpPr txBox="1"/>
      </xdr:nvSpPr>
      <xdr:spPr>
        <a:xfrm>
          <a:off x="3733800" y="1437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89936</xdr:rowOff>
    </xdr:from>
    <xdr:to>
      <xdr:col>4</xdr:col>
      <xdr:colOff>482600</xdr:colOff>
      <xdr:row>81</xdr:row>
      <xdr:rowOff>129026</xdr:rowOff>
    </xdr:to>
    <xdr:cxnSp macro="">
      <xdr:nvCxnSpPr>
        <xdr:cNvPr id="199" name="直線コネクタ 198"/>
        <xdr:cNvCxnSpPr/>
      </xdr:nvCxnSpPr>
      <xdr:spPr>
        <a:xfrm flipV="1">
          <a:off x="2336800" y="13977386"/>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122370</xdr:rowOff>
    </xdr:from>
    <xdr:ext cx="762000" cy="259045"/>
    <xdr:sp macro="" textlink="">
      <xdr:nvSpPr>
        <xdr:cNvPr id="201" name="テキスト ボックス 200"/>
        <xdr:cNvSpPr txBox="1"/>
      </xdr:nvSpPr>
      <xdr:spPr>
        <a:xfrm>
          <a:off x="2844800" y="1435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129026</xdr:rowOff>
    </xdr:from>
    <xdr:to>
      <xdr:col>3</xdr:col>
      <xdr:colOff>279400</xdr:colOff>
      <xdr:row>81</xdr:row>
      <xdr:rowOff>137368</xdr:rowOff>
    </xdr:to>
    <xdr:cxnSp macro="">
      <xdr:nvCxnSpPr>
        <xdr:cNvPr id="202" name="直線コネクタ 201"/>
        <xdr:cNvCxnSpPr/>
      </xdr:nvCxnSpPr>
      <xdr:spPr>
        <a:xfrm flipV="1">
          <a:off x="1447800" y="14016476"/>
          <a:ext cx="889000" cy="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119232</xdr:rowOff>
    </xdr:from>
    <xdr:ext cx="762000" cy="259045"/>
    <xdr:sp macro="" textlink="">
      <xdr:nvSpPr>
        <xdr:cNvPr id="204" name="テキスト ボックス 203"/>
        <xdr:cNvSpPr txBox="1"/>
      </xdr:nvSpPr>
      <xdr:spPr>
        <a:xfrm>
          <a:off x="1955800" y="1434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85920</xdr:rowOff>
    </xdr:from>
    <xdr:ext cx="762000" cy="259045"/>
    <xdr:sp macro="" textlink="">
      <xdr:nvSpPr>
        <xdr:cNvPr id="206" name="テキスト ボックス 205"/>
        <xdr:cNvSpPr txBox="1"/>
      </xdr:nvSpPr>
      <xdr:spPr>
        <a:xfrm>
          <a:off x="1066800" y="1431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162006</xdr:rowOff>
    </xdr:from>
    <xdr:to>
      <xdr:col>7</xdr:col>
      <xdr:colOff>203200</xdr:colOff>
      <xdr:row>82</xdr:row>
      <xdr:rowOff>92156</xdr:rowOff>
    </xdr:to>
    <xdr:sp macro="" textlink="">
      <xdr:nvSpPr>
        <xdr:cNvPr id="212" name="円/楕円 211"/>
        <xdr:cNvSpPr/>
      </xdr:nvSpPr>
      <xdr:spPr>
        <a:xfrm>
          <a:off x="4902200" y="140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7083</xdr:rowOff>
    </xdr:from>
    <xdr:ext cx="762000" cy="259045"/>
    <xdr:sp macro="" textlink="">
      <xdr:nvSpPr>
        <xdr:cNvPr id="213" name="人件費・物件費等の状況該当値テキスト"/>
        <xdr:cNvSpPr txBox="1"/>
      </xdr:nvSpPr>
      <xdr:spPr>
        <a:xfrm>
          <a:off x="5041900" y="1389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151,788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25016</xdr:rowOff>
    </xdr:from>
    <xdr:to>
      <xdr:col>6</xdr:col>
      <xdr:colOff>50800</xdr:colOff>
      <xdr:row>81</xdr:row>
      <xdr:rowOff>126616</xdr:rowOff>
    </xdr:to>
    <xdr:sp macro="" textlink="">
      <xdr:nvSpPr>
        <xdr:cNvPr id="214" name="円/楕円 213"/>
        <xdr:cNvSpPr/>
      </xdr:nvSpPr>
      <xdr:spPr>
        <a:xfrm>
          <a:off x="4064000" y="139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136793</xdr:rowOff>
    </xdr:from>
    <xdr:ext cx="736600" cy="259045"/>
    <xdr:sp macro="" textlink="">
      <xdr:nvSpPr>
        <xdr:cNvPr id="215" name="テキスト ボックス 214"/>
        <xdr:cNvSpPr txBox="1"/>
      </xdr:nvSpPr>
      <xdr:spPr>
        <a:xfrm>
          <a:off x="3733800" y="1368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39136</xdr:rowOff>
    </xdr:from>
    <xdr:to>
      <xdr:col>4</xdr:col>
      <xdr:colOff>533400</xdr:colOff>
      <xdr:row>81</xdr:row>
      <xdr:rowOff>140736</xdr:rowOff>
    </xdr:to>
    <xdr:sp macro="" textlink="">
      <xdr:nvSpPr>
        <xdr:cNvPr id="216" name="円/楕円 215"/>
        <xdr:cNvSpPr/>
      </xdr:nvSpPr>
      <xdr:spPr>
        <a:xfrm>
          <a:off x="3175000" y="1392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150913</xdr:rowOff>
    </xdr:from>
    <xdr:ext cx="762000" cy="259045"/>
    <xdr:sp macro="" textlink="">
      <xdr:nvSpPr>
        <xdr:cNvPr id="217" name="テキスト ボックス 216"/>
        <xdr:cNvSpPr txBox="1"/>
      </xdr:nvSpPr>
      <xdr:spPr>
        <a:xfrm>
          <a:off x="2844800" y="1369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133,966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78226</xdr:rowOff>
    </xdr:from>
    <xdr:to>
      <xdr:col>3</xdr:col>
      <xdr:colOff>330200</xdr:colOff>
      <xdr:row>82</xdr:row>
      <xdr:rowOff>8376</xdr:rowOff>
    </xdr:to>
    <xdr:sp macro="" textlink="">
      <xdr:nvSpPr>
        <xdr:cNvPr id="218" name="円/楕円 217"/>
        <xdr:cNvSpPr/>
      </xdr:nvSpPr>
      <xdr:spPr>
        <a:xfrm>
          <a:off x="2286000" y="139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18553</xdr:rowOff>
    </xdr:from>
    <xdr:ext cx="762000" cy="259045"/>
    <xdr:sp macro="" textlink="">
      <xdr:nvSpPr>
        <xdr:cNvPr id="219" name="テキスト ボックス 218"/>
        <xdr:cNvSpPr txBox="1"/>
      </xdr:nvSpPr>
      <xdr:spPr>
        <a:xfrm>
          <a:off x="1955800" y="1373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86568</xdr:rowOff>
    </xdr:from>
    <xdr:to>
      <xdr:col>2</xdr:col>
      <xdr:colOff>127000</xdr:colOff>
      <xdr:row>82</xdr:row>
      <xdr:rowOff>16718</xdr:rowOff>
    </xdr:to>
    <xdr:sp macro="" textlink="">
      <xdr:nvSpPr>
        <xdr:cNvPr id="220" name="円/楕円 219"/>
        <xdr:cNvSpPr/>
      </xdr:nvSpPr>
      <xdr:spPr>
        <a:xfrm>
          <a:off x="1397000" y="139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26895</xdr:rowOff>
    </xdr:from>
    <xdr:ext cx="762000" cy="259045"/>
    <xdr:sp macro="" textlink="">
      <xdr:nvSpPr>
        <xdr:cNvPr id="221" name="テキスト ボックス 220"/>
        <xdr:cNvSpPr txBox="1"/>
      </xdr:nvSpPr>
      <xdr:spPr>
        <a:xfrm>
          <a:off x="1066800" y="1374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140,846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前年比１．０％下回ったが、</a:t>
          </a:r>
          <a:r>
            <a:rPr lang="ja-JP" altLang="ja-JP" sz="1100" b="0" i="0" baseline="0">
              <a:solidFill>
                <a:schemeClr val="dk1"/>
              </a:solidFill>
              <a:effectLst/>
              <a:latin typeface="+mn-lt"/>
              <a:ea typeface="+mn-ea"/>
              <a:cs typeface="+mn-cs"/>
            </a:rPr>
            <a:t>現行の給料表は年功的な体系となっており、類似団体平均を</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％上回っている。</a:t>
          </a:r>
          <a:r>
            <a:rPr lang="ja-JP" altLang="en-US" sz="1100" b="0" i="0" u="none" strike="noStrike" baseline="0" smtClean="0">
              <a:solidFill>
                <a:schemeClr val="dk1"/>
              </a:solidFill>
              <a:latin typeface="+mn-lt"/>
              <a:ea typeface="+mn-ea"/>
              <a:cs typeface="+mn-cs"/>
            </a:rPr>
            <a:t>今後５年間で類似団体平均の水準値まで低下させる。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128778</xdr:rowOff>
    </xdr:from>
    <xdr:to>
      <xdr:col>24</xdr:col>
      <xdr:colOff>558800</xdr:colOff>
      <xdr:row>86</xdr:row>
      <xdr:rowOff>91948</xdr:rowOff>
    </xdr:to>
    <xdr:cxnSp macro="">
      <xdr:nvCxnSpPr>
        <xdr:cNvPr id="248" name="直線コネクタ 247"/>
        <xdr:cNvCxnSpPr/>
      </xdr:nvCxnSpPr>
      <xdr:spPr>
        <a:xfrm flipV="1">
          <a:off x="17018000" y="14016228"/>
          <a:ext cx="0" cy="8204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64025</xdr:rowOff>
    </xdr:from>
    <xdr:ext cx="762000" cy="259045"/>
    <xdr:sp macro="" textlink="">
      <xdr:nvSpPr>
        <xdr:cNvPr id="249" name="給与水準   （国との比較）最小値テキスト"/>
        <xdr:cNvSpPr txBox="1"/>
      </xdr:nvSpPr>
      <xdr:spPr>
        <a:xfrm>
          <a:off x="17106900" y="1480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91948</xdr:rowOff>
    </xdr:from>
    <xdr:to>
      <xdr:col>24</xdr:col>
      <xdr:colOff>647700</xdr:colOff>
      <xdr:row>86</xdr:row>
      <xdr:rowOff>91948</xdr:rowOff>
    </xdr:to>
    <xdr:cxnSp macro="">
      <xdr:nvCxnSpPr>
        <xdr:cNvPr id="250" name="直線コネクタ 249"/>
        <xdr:cNvCxnSpPr/>
      </xdr:nvCxnSpPr>
      <xdr:spPr>
        <a:xfrm>
          <a:off x="16929100" y="1483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43705</xdr:rowOff>
    </xdr:from>
    <xdr:ext cx="762000" cy="259045"/>
    <xdr:sp macro="" textlink="">
      <xdr:nvSpPr>
        <xdr:cNvPr id="251" name="給与水準   （国との比較）最大値テキスト"/>
        <xdr:cNvSpPr txBox="1"/>
      </xdr:nvSpPr>
      <xdr:spPr>
        <a:xfrm>
          <a:off x="171069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128778</xdr:rowOff>
    </xdr:from>
    <xdr:to>
      <xdr:col>24</xdr:col>
      <xdr:colOff>647700</xdr:colOff>
      <xdr:row>81</xdr:row>
      <xdr:rowOff>128778</xdr:rowOff>
    </xdr:to>
    <xdr:cxnSp macro="">
      <xdr:nvCxnSpPr>
        <xdr:cNvPr id="252" name="直線コネクタ 251"/>
        <xdr:cNvCxnSpPr/>
      </xdr:nvCxnSpPr>
      <xdr:spPr>
        <a:xfrm>
          <a:off x="16929100" y="1401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123444</xdr:rowOff>
    </xdr:to>
    <xdr:cxnSp macro="">
      <xdr:nvCxnSpPr>
        <xdr:cNvPr id="253" name="直線コネクタ 252"/>
        <xdr:cNvCxnSpPr/>
      </xdr:nvCxnSpPr>
      <xdr:spPr>
        <a:xfrm flipV="1">
          <a:off x="16179800" y="14648435"/>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4"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5" name="フローチャート : 判断 254"/>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123444</xdr:rowOff>
    </xdr:from>
    <xdr:to>
      <xdr:col>23</xdr:col>
      <xdr:colOff>406400</xdr:colOff>
      <xdr:row>87</xdr:row>
      <xdr:rowOff>161798</xdr:rowOff>
    </xdr:to>
    <xdr:cxnSp macro="">
      <xdr:nvCxnSpPr>
        <xdr:cNvPr id="256" name="直線コネクタ 255"/>
        <xdr:cNvCxnSpPr/>
      </xdr:nvCxnSpPr>
      <xdr:spPr>
        <a:xfrm flipV="1">
          <a:off x="15290800" y="1469669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142748</xdr:rowOff>
    </xdr:from>
    <xdr:to>
      <xdr:col>23</xdr:col>
      <xdr:colOff>457200</xdr:colOff>
      <xdr:row>85</xdr:row>
      <xdr:rowOff>72898</xdr:rowOff>
    </xdr:to>
    <xdr:sp macro="" textlink="">
      <xdr:nvSpPr>
        <xdr:cNvPr id="257" name="フローチャート : 判断 256"/>
        <xdr:cNvSpPr/>
      </xdr:nvSpPr>
      <xdr:spPr>
        <a:xfrm>
          <a:off x="16129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83075</xdr:rowOff>
    </xdr:from>
    <xdr:ext cx="736600" cy="259045"/>
    <xdr:sp macro="" textlink="">
      <xdr:nvSpPr>
        <xdr:cNvPr id="258" name="テキスト ボックス 257"/>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87</xdr:row>
      <xdr:rowOff>161798</xdr:rowOff>
    </xdr:to>
    <xdr:cxnSp macro="">
      <xdr:nvCxnSpPr>
        <xdr:cNvPr id="259" name="直線コネクタ 258"/>
        <xdr:cNvCxnSpPr/>
      </xdr:nvCxnSpPr>
      <xdr:spPr>
        <a:xfrm>
          <a:off x="14401800" y="1506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161798</xdr:rowOff>
    </xdr:from>
    <xdr:to>
      <xdr:col>22</xdr:col>
      <xdr:colOff>254000</xdr:colOff>
      <xdr:row>87</xdr:row>
      <xdr:rowOff>91948</xdr:rowOff>
    </xdr:to>
    <xdr:sp macro="" textlink="">
      <xdr:nvSpPr>
        <xdr:cNvPr id="260" name="フローチャート : 判断 259"/>
        <xdr:cNvSpPr/>
      </xdr:nvSpPr>
      <xdr:spPr>
        <a:xfrm>
          <a:off x="15240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102125</xdr:rowOff>
    </xdr:from>
    <xdr:ext cx="762000" cy="259045"/>
    <xdr:sp macro="" textlink="">
      <xdr:nvSpPr>
        <xdr:cNvPr id="261" name="テキスト ボックス 260"/>
        <xdr:cNvSpPr txBox="1"/>
      </xdr:nvSpPr>
      <xdr:spPr>
        <a:xfrm>
          <a:off x="14909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87</xdr:row>
      <xdr:rowOff>147320</xdr:rowOff>
    </xdr:to>
    <xdr:cxnSp macro="">
      <xdr:nvCxnSpPr>
        <xdr:cNvPr id="262" name="直線コネクタ 261"/>
        <xdr:cNvCxnSpPr/>
      </xdr:nvCxnSpPr>
      <xdr:spPr>
        <a:xfrm>
          <a:off x="13512800" y="1462913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5" name="フローチャート : 判断 264"/>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6" name="テキスト ボックス 265"/>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72" name="円/楕円 271"/>
        <xdr:cNvSpPr/>
      </xdr:nvSpPr>
      <xdr:spPr>
        <a:xfrm>
          <a:off x="169672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167912</xdr:rowOff>
    </xdr:from>
    <xdr:ext cx="762000" cy="259045"/>
    <xdr:sp macro="" textlink="">
      <xdr:nvSpPr>
        <xdr:cNvPr id="273" name="給与水準   （国との比較）該当値テキスト"/>
        <xdr:cNvSpPr txBox="1"/>
      </xdr:nvSpPr>
      <xdr:spPr>
        <a:xfrm>
          <a:off x="17106900" y="1456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72644</xdr:rowOff>
    </xdr:from>
    <xdr:to>
      <xdr:col>23</xdr:col>
      <xdr:colOff>457200</xdr:colOff>
      <xdr:row>86</xdr:row>
      <xdr:rowOff>2794</xdr:rowOff>
    </xdr:to>
    <xdr:sp macro="" textlink="">
      <xdr:nvSpPr>
        <xdr:cNvPr id="274" name="円/楕円 273"/>
        <xdr:cNvSpPr/>
      </xdr:nvSpPr>
      <xdr:spPr>
        <a:xfrm>
          <a:off x="16129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159021</xdr:rowOff>
    </xdr:from>
    <xdr:ext cx="736600" cy="259045"/>
    <xdr:sp macro="" textlink="">
      <xdr:nvSpPr>
        <xdr:cNvPr id="275" name="テキスト ボックス 274"/>
        <xdr:cNvSpPr txBox="1"/>
      </xdr:nvSpPr>
      <xdr:spPr>
        <a:xfrm>
          <a:off x="15798800" y="1473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6" name="円/楕円 275"/>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25925</xdr:rowOff>
    </xdr:from>
    <xdr:ext cx="762000" cy="259045"/>
    <xdr:sp macro="" textlink="">
      <xdr:nvSpPr>
        <xdr:cNvPr id="277" name="テキスト ボックス 276"/>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8" name="円/楕円 277"/>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11447</xdr:rowOff>
    </xdr:from>
    <xdr:ext cx="762000" cy="259045"/>
    <xdr:sp macro="" textlink="">
      <xdr:nvSpPr>
        <xdr:cNvPr id="279" name="テキスト ボックス 278"/>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0" name="円/楕円 279"/>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81" name="テキスト ボックス 280"/>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これまでの退職者不補充（新規採用職員数の抑制）や指定管理者制度を含めた業務の民間委託推進等により、職類似団体平均を</a:t>
          </a:r>
          <a:r>
            <a:rPr lang="ja-JP" altLang="en-US" sz="1100" b="0" i="0" baseline="0">
              <a:solidFill>
                <a:schemeClr val="dk1"/>
              </a:solidFill>
              <a:effectLst/>
              <a:latin typeface="+mn-lt"/>
              <a:ea typeface="+mn-ea"/>
              <a:cs typeface="+mn-cs"/>
            </a:rPr>
            <a:t>０．９４</a:t>
          </a:r>
          <a:r>
            <a:rPr lang="ja-JP" altLang="ja-JP" sz="1100" b="0" i="0" baseline="0">
              <a:solidFill>
                <a:schemeClr val="dk1"/>
              </a:solidFill>
              <a:effectLst/>
              <a:latin typeface="+mn-lt"/>
              <a:ea typeface="+mn-ea"/>
              <a:cs typeface="+mn-cs"/>
            </a:rPr>
            <a:t>人下回る結果となっている。今後も業務の効率化を図りながら定員管理の適正化に努める。 </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3" name="直線コネクタ 312"/>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4"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5" name="直線コネクタ 314"/>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6"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7" name="直線コネクタ 316"/>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80554</xdr:rowOff>
    </xdr:from>
    <xdr:to>
      <xdr:col>24</xdr:col>
      <xdr:colOff>558800</xdr:colOff>
      <xdr:row>60</xdr:row>
      <xdr:rowOff>148348</xdr:rowOff>
    </xdr:to>
    <xdr:cxnSp macro="">
      <xdr:nvCxnSpPr>
        <xdr:cNvPr id="318" name="直線コネクタ 317"/>
        <xdr:cNvCxnSpPr/>
      </xdr:nvCxnSpPr>
      <xdr:spPr>
        <a:xfrm>
          <a:off x="16179800" y="10367554"/>
          <a:ext cx="8382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19"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0" name="フローチャート : 判断 319"/>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25400</xdr:rowOff>
    </xdr:from>
    <xdr:to>
      <xdr:col>23</xdr:col>
      <xdr:colOff>406400</xdr:colOff>
      <xdr:row>60</xdr:row>
      <xdr:rowOff>80554</xdr:rowOff>
    </xdr:to>
    <xdr:cxnSp macro="">
      <xdr:nvCxnSpPr>
        <xdr:cNvPr id="321" name="直線コネクタ 320"/>
        <xdr:cNvCxnSpPr/>
      </xdr:nvCxnSpPr>
      <xdr:spPr>
        <a:xfrm>
          <a:off x="15290800" y="103124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2" name="フローチャート : 判断 321"/>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23" name="テキスト ボックス 322"/>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23102</xdr:rowOff>
    </xdr:from>
    <xdr:to>
      <xdr:col>22</xdr:col>
      <xdr:colOff>203200</xdr:colOff>
      <xdr:row>60</xdr:row>
      <xdr:rowOff>25400</xdr:rowOff>
    </xdr:to>
    <xdr:cxnSp macro="">
      <xdr:nvCxnSpPr>
        <xdr:cNvPr id="324" name="直線コネクタ 323"/>
        <xdr:cNvCxnSpPr/>
      </xdr:nvCxnSpPr>
      <xdr:spPr>
        <a:xfrm>
          <a:off x="14401800" y="1031010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5" name="フローチャート : 判断 324"/>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26" name="テキスト ボックス 325"/>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23102</xdr:rowOff>
    </xdr:from>
    <xdr:to>
      <xdr:col>21</xdr:col>
      <xdr:colOff>0</xdr:colOff>
      <xdr:row>60</xdr:row>
      <xdr:rowOff>50679</xdr:rowOff>
    </xdr:to>
    <xdr:cxnSp macro="">
      <xdr:nvCxnSpPr>
        <xdr:cNvPr id="327" name="直線コネクタ 326"/>
        <xdr:cNvCxnSpPr/>
      </xdr:nvCxnSpPr>
      <xdr:spPr>
        <a:xfrm flipV="1">
          <a:off x="13512800" y="1031010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8" name="フローチャート : 判断 327"/>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9" name="テキスト ボックス 328"/>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0" name="フローチャート : 判断 329"/>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31" name="テキスト ボックス 330"/>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97548</xdr:rowOff>
    </xdr:from>
    <xdr:to>
      <xdr:col>24</xdr:col>
      <xdr:colOff>609600</xdr:colOff>
      <xdr:row>61</xdr:row>
      <xdr:rowOff>27698</xdr:rowOff>
    </xdr:to>
    <xdr:sp macro="" textlink="">
      <xdr:nvSpPr>
        <xdr:cNvPr id="337" name="円/楕円 336"/>
        <xdr:cNvSpPr/>
      </xdr:nvSpPr>
      <xdr:spPr>
        <a:xfrm>
          <a:off x="169672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114075</xdr:rowOff>
    </xdr:from>
    <xdr:ext cx="762000" cy="259045"/>
    <xdr:sp macro="" textlink="">
      <xdr:nvSpPr>
        <xdr:cNvPr id="338" name="定員管理の状況該当値テキスト"/>
        <xdr:cNvSpPr txBox="1"/>
      </xdr:nvSpPr>
      <xdr:spPr>
        <a:xfrm>
          <a:off x="17106900" y="1022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29754</xdr:rowOff>
    </xdr:from>
    <xdr:to>
      <xdr:col>23</xdr:col>
      <xdr:colOff>457200</xdr:colOff>
      <xdr:row>60</xdr:row>
      <xdr:rowOff>131354</xdr:rowOff>
    </xdr:to>
    <xdr:sp macro="" textlink="">
      <xdr:nvSpPr>
        <xdr:cNvPr id="339" name="円/楕円 338"/>
        <xdr:cNvSpPr/>
      </xdr:nvSpPr>
      <xdr:spPr>
        <a:xfrm>
          <a:off x="16129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141531</xdr:rowOff>
    </xdr:from>
    <xdr:ext cx="736600" cy="259045"/>
    <xdr:sp macro="" textlink="">
      <xdr:nvSpPr>
        <xdr:cNvPr id="340" name="テキスト ボックス 339"/>
        <xdr:cNvSpPr txBox="1"/>
      </xdr:nvSpPr>
      <xdr:spPr>
        <a:xfrm>
          <a:off x="15798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146050</xdr:rowOff>
    </xdr:from>
    <xdr:to>
      <xdr:col>22</xdr:col>
      <xdr:colOff>254000</xdr:colOff>
      <xdr:row>60</xdr:row>
      <xdr:rowOff>76200</xdr:rowOff>
    </xdr:to>
    <xdr:sp macro="" textlink="">
      <xdr:nvSpPr>
        <xdr:cNvPr id="341" name="円/楕円 340"/>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86377</xdr:rowOff>
    </xdr:from>
    <xdr:ext cx="762000" cy="259045"/>
    <xdr:sp macro="" textlink="">
      <xdr:nvSpPr>
        <xdr:cNvPr id="342" name="テキスト ボックス 341"/>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143752</xdr:rowOff>
    </xdr:from>
    <xdr:to>
      <xdr:col>21</xdr:col>
      <xdr:colOff>50800</xdr:colOff>
      <xdr:row>60</xdr:row>
      <xdr:rowOff>73902</xdr:rowOff>
    </xdr:to>
    <xdr:sp macro="" textlink="">
      <xdr:nvSpPr>
        <xdr:cNvPr id="343" name="円/楕円 342"/>
        <xdr:cNvSpPr/>
      </xdr:nvSpPr>
      <xdr:spPr>
        <a:xfrm>
          <a:off x="14351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84079</xdr:rowOff>
    </xdr:from>
    <xdr:ext cx="762000" cy="259045"/>
    <xdr:sp macro="" textlink="">
      <xdr:nvSpPr>
        <xdr:cNvPr id="344" name="テキスト ボックス 343"/>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171329</xdr:rowOff>
    </xdr:from>
    <xdr:to>
      <xdr:col>19</xdr:col>
      <xdr:colOff>533400</xdr:colOff>
      <xdr:row>60</xdr:row>
      <xdr:rowOff>101479</xdr:rowOff>
    </xdr:to>
    <xdr:sp macro="" textlink="">
      <xdr:nvSpPr>
        <xdr:cNvPr id="345" name="円/楕円 344"/>
        <xdr:cNvSpPr/>
      </xdr:nvSpPr>
      <xdr:spPr>
        <a:xfrm>
          <a:off x="13462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111656</xdr:rowOff>
    </xdr:from>
    <xdr:ext cx="762000" cy="259045"/>
    <xdr:sp macro="" textlink="">
      <xdr:nvSpPr>
        <xdr:cNvPr id="346" name="テキスト ボックス 345"/>
        <xdr:cNvSpPr txBox="1"/>
      </xdr:nvSpPr>
      <xdr:spPr>
        <a:xfrm>
          <a:off x="13131800" y="1005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下回っているが、県平均を</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％上回っている状況である</a:t>
          </a:r>
          <a:r>
            <a:rPr lang="ja-JP" altLang="en-US" sz="1100" b="0" i="0" baseline="0">
              <a:solidFill>
                <a:schemeClr val="dk1"/>
              </a:solidFill>
              <a:effectLst/>
              <a:latin typeface="+mn-lt"/>
              <a:ea typeface="+mn-ea"/>
              <a:cs typeface="+mn-cs"/>
            </a:rPr>
            <a:t>。公債費負担適正化計画に基づき平成１９年から２５年までの９年間、新規地方債の発行抑制に努めてきたが、近年、普通建設事業の補助裏財源やソフト事業の財源とした地方債発行は増加傾向となっている。</a:t>
          </a:r>
          <a:r>
            <a:rPr lang="ja-JP" altLang="ja-JP" sz="1100" b="0" i="0" baseline="0">
              <a:solidFill>
                <a:schemeClr val="dk1"/>
              </a:solidFill>
              <a:effectLst/>
              <a:latin typeface="+mn-lt"/>
              <a:ea typeface="+mn-ea"/>
              <a:cs typeface="+mn-cs"/>
            </a:rPr>
            <a:t>地方債発行額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上限枠</a:t>
          </a:r>
          <a:r>
            <a:rPr lang="ja-JP" altLang="en-US" sz="1100" b="0" i="0" baseline="0">
              <a:solidFill>
                <a:schemeClr val="dk1"/>
              </a:solidFill>
              <a:effectLst/>
              <a:latin typeface="+mn-lt"/>
              <a:ea typeface="+mn-ea"/>
              <a:cs typeface="+mn-cs"/>
            </a:rPr>
            <a:t>を５億円に</a:t>
          </a:r>
          <a:r>
            <a:rPr lang="ja-JP" altLang="ja-JP" sz="1100" b="0" i="0" baseline="0">
              <a:solidFill>
                <a:schemeClr val="dk1"/>
              </a:solidFill>
              <a:effectLst/>
              <a:latin typeface="+mn-lt"/>
              <a:ea typeface="+mn-ea"/>
              <a:cs typeface="+mn-cs"/>
            </a:rPr>
            <a:t>設定</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、新規地方債の発行抑制</a:t>
          </a:r>
          <a:r>
            <a:rPr lang="ja-JP" altLang="ja-JP" sz="1100" b="0" i="0" baseline="0">
              <a:solidFill>
                <a:schemeClr val="dk1"/>
              </a:solidFill>
              <a:effectLst/>
              <a:latin typeface="+mn-lt"/>
              <a:ea typeface="+mn-ea"/>
              <a:cs typeface="+mn-cs"/>
            </a:rPr>
            <a:t>に取り組み、引き続き水準を抑える。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76" name="直線コネクタ 375"/>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77"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8" name="直線コネクタ 377"/>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9"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0" name="直線コネクタ 379"/>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39</xdr:row>
      <xdr:rowOff>49106</xdr:rowOff>
    </xdr:to>
    <xdr:cxnSp macro="">
      <xdr:nvCxnSpPr>
        <xdr:cNvPr id="381" name="直線コネクタ 380"/>
        <xdr:cNvCxnSpPr/>
      </xdr:nvCxnSpPr>
      <xdr:spPr>
        <a:xfrm flipV="1">
          <a:off x="16179800" y="661500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3" name="フローチャート :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49106</xdr:rowOff>
    </xdr:from>
    <xdr:to>
      <xdr:col>23</xdr:col>
      <xdr:colOff>406400</xdr:colOff>
      <xdr:row>39</xdr:row>
      <xdr:rowOff>153670</xdr:rowOff>
    </xdr:to>
    <xdr:cxnSp macro="">
      <xdr:nvCxnSpPr>
        <xdr:cNvPr id="384" name="直線コネクタ 383"/>
        <xdr:cNvCxnSpPr/>
      </xdr:nvCxnSpPr>
      <xdr:spPr>
        <a:xfrm flipV="1">
          <a:off x="15290800" y="673565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5" name="フローチャート : 判断 384"/>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132944</xdr:rowOff>
    </xdr:from>
    <xdr:ext cx="736600" cy="259045"/>
    <xdr:sp macro="" textlink="">
      <xdr:nvSpPr>
        <xdr:cNvPr id="386" name="テキスト ボックス 385"/>
        <xdr:cNvSpPr txBox="1"/>
      </xdr:nvSpPr>
      <xdr:spPr>
        <a:xfrm>
          <a:off x="15798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54610</xdr:rowOff>
    </xdr:to>
    <xdr:cxnSp macro="">
      <xdr:nvCxnSpPr>
        <xdr:cNvPr id="387" name="直線コネクタ 386"/>
        <xdr:cNvCxnSpPr/>
      </xdr:nvCxnSpPr>
      <xdr:spPr>
        <a:xfrm flipV="1">
          <a:off x="14401800" y="68402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8" name="フローチャート : 判断 387"/>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25840</xdr:rowOff>
    </xdr:from>
    <xdr:ext cx="762000" cy="259045"/>
    <xdr:sp macro="" textlink="">
      <xdr:nvSpPr>
        <xdr:cNvPr id="389" name="テキスト ボックス 388"/>
        <xdr:cNvSpPr txBox="1"/>
      </xdr:nvSpPr>
      <xdr:spPr>
        <a:xfrm>
          <a:off x="149098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159173</xdr:rowOff>
    </xdr:to>
    <xdr:cxnSp macro="">
      <xdr:nvCxnSpPr>
        <xdr:cNvPr id="390" name="直線コネクタ 389"/>
        <xdr:cNvCxnSpPr/>
      </xdr:nvCxnSpPr>
      <xdr:spPr>
        <a:xfrm flipV="1">
          <a:off x="13512800" y="69126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1" name="フローチャート : 判断 390"/>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122360</xdr:rowOff>
    </xdr:from>
    <xdr:ext cx="762000" cy="259045"/>
    <xdr:sp macro="" textlink="">
      <xdr:nvSpPr>
        <xdr:cNvPr id="392" name="テキスト ボックス 391"/>
        <xdr:cNvSpPr txBox="1"/>
      </xdr:nvSpPr>
      <xdr:spPr>
        <a:xfrm>
          <a:off x="14020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3" name="フローチャート : 判断 392"/>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94" name="テキスト ボックス 393"/>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400" name="円/楕円 399"/>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401"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169756</xdr:rowOff>
    </xdr:from>
    <xdr:to>
      <xdr:col>23</xdr:col>
      <xdr:colOff>457200</xdr:colOff>
      <xdr:row>39</xdr:row>
      <xdr:rowOff>99906</xdr:rowOff>
    </xdr:to>
    <xdr:sp macro="" textlink="">
      <xdr:nvSpPr>
        <xdr:cNvPr id="402" name="円/楕円 401"/>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110083</xdr:rowOff>
    </xdr:from>
    <xdr:ext cx="736600" cy="259045"/>
    <xdr:sp macro="" textlink="">
      <xdr:nvSpPr>
        <xdr:cNvPr id="403" name="テキスト ボックス 402"/>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404" name="円/楕円 403"/>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405" name="テキスト ボックス 404"/>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6" name="円/楕円 405"/>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7" name="テキスト ボックス 406"/>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8" name="円/楕円 407"/>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9" name="テキスト ボックス 408"/>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地方債残高の減や、土地開発公社の負担見込額がなくなったことなど</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類似団体平均を大きく下回っ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霧島美化センターにおける地方債の償還完了による組合等負担等見込額</a:t>
          </a:r>
          <a:r>
            <a:rPr lang="ja-JP" altLang="en-US" sz="1100" b="0" i="0" baseline="0">
              <a:solidFill>
                <a:schemeClr val="dk1"/>
              </a:solidFill>
              <a:effectLst/>
              <a:latin typeface="+mn-lt"/>
              <a:ea typeface="+mn-ea"/>
              <a:cs typeface="+mn-cs"/>
            </a:rPr>
            <a:t>の減少が見込まれるが、新規地方債の発行抑制に努め、</a:t>
          </a:r>
          <a:r>
            <a:rPr lang="ja-JP" altLang="ja-JP" sz="1100" b="0" i="0" baseline="0">
              <a:solidFill>
                <a:schemeClr val="dk1"/>
              </a:solidFill>
              <a:effectLst/>
              <a:latin typeface="+mn-lt"/>
              <a:ea typeface="+mn-ea"/>
              <a:cs typeface="+mn-cs"/>
            </a:rPr>
            <a:t>公債費等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義務的経費の削減を中心とする行財政改革を進め、財政の健全化に努める。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36" name="直線コネクタ 435"/>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37"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38" name="直線コネクタ 437"/>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59004</xdr:rowOff>
    </xdr:from>
    <xdr:to>
      <xdr:col>21</xdr:col>
      <xdr:colOff>0</xdr:colOff>
      <xdr:row>14</xdr:row>
      <xdr:rowOff>126086</xdr:rowOff>
    </xdr:to>
    <xdr:cxnSp macro="">
      <xdr:nvCxnSpPr>
        <xdr:cNvPr id="441" name="直線コネクタ 440"/>
        <xdr:cNvCxnSpPr/>
      </xdr:nvCxnSpPr>
      <xdr:spPr>
        <a:xfrm flipV="1">
          <a:off x="13512800" y="2459304"/>
          <a:ext cx="889000" cy="6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61231</xdr:rowOff>
    </xdr:from>
    <xdr:ext cx="762000" cy="259045"/>
    <xdr:sp macro="" textlink="">
      <xdr:nvSpPr>
        <xdr:cNvPr id="442" name="将来負担の状況平均値テキスト"/>
        <xdr:cNvSpPr txBox="1"/>
      </xdr:nvSpPr>
      <xdr:spPr>
        <a:xfrm>
          <a:off x="17106900" y="2632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3" name="フローチャート : 判断 442"/>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4" name="フローチャート : 判断 443"/>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45" name="テキスト ボックス 444"/>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140792</xdr:rowOff>
    </xdr:from>
    <xdr:to>
      <xdr:col>22</xdr:col>
      <xdr:colOff>254000</xdr:colOff>
      <xdr:row>16</xdr:row>
      <xdr:rowOff>70942</xdr:rowOff>
    </xdr:to>
    <xdr:sp macro="" textlink="">
      <xdr:nvSpPr>
        <xdr:cNvPr id="446" name="フローチャート : 判断 445"/>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47" name="テキスト ボックス 446"/>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18085</xdr:rowOff>
    </xdr:from>
    <xdr:to>
      <xdr:col>21</xdr:col>
      <xdr:colOff>50800</xdr:colOff>
      <xdr:row>16</xdr:row>
      <xdr:rowOff>119685</xdr:rowOff>
    </xdr:to>
    <xdr:sp macro="" textlink="">
      <xdr:nvSpPr>
        <xdr:cNvPr id="448" name="フローチャート : 判断 447"/>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104462</xdr:rowOff>
    </xdr:from>
    <xdr:ext cx="762000" cy="259045"/>
    <xdr:sp macro="" textlink="">
      <xdr:nvSpPr>
        <xdr:cNvPr id="449" name="テキスト ボックス 448"/>
        <xdr:cNvSpPr txBox="1"/>
      </xdr:nvSpPr>
      <xdr:spPr>
        <a:xfrm>
          <a:off x="14020800" y="28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0" name="フローチャート : 判断 449"/>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111218</xdr:rowOff>
    </xdr:from>
    <xdr:ext cx="762000" cy="259045"/>
    <xdr:sp macro="" textlink="">
      <xdr:nvSpPr>
        <xdr:cNvPr id="451" name="テキスト ボックス 450"/>
        <xdr:cNvSpPr txBox="1"/>
      </xdr:nvSpPr>
      <xdr:spPr>
        <a:xfrm>
          <a:off x="13131800" y="28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8204</xdr:rowOff>
    </xdr:from>
    <xdr:to>
      <xdr:col>21</xdr:col>
      <xdr:colOff>50800</xdr:colOff>
      <xdr:row>14</xdr:row>
      <xdr:rowOff>109804</xdr:rowOff>
    </xdr:to>
    <xdr:sp macro="" textlink="">
      <xdr:nvSpPr>
        <xdr:cNvPr id="457" name="円/楕円 456"/>
        <xdr:cNvSpPr/>
      </xdr:nvSpPr>
      <xdr:spPr>
        <a:xfrm>
          <a:off x="14351000" y="24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119981</xdr:rowOff>
    </xdr:from>
    <xdr:ext cx="762000" cy="259045"/>
    <xdr:sp macro="" textlink="">
      <xdr:nvSpPr>
        <xdr:cNvPr id="458" name="テキスト ボックス 457"/>
        <xdr:cNvSpPr txBox="1"/>
      </xdr:nvSpPr>
      <xdr:spPr>
        <a:xfrm>
          <a:off x="14020800" y="217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75286</xdr:rowOff>
    </xdr:from>
    <xdr:to>
      <xdr:col>19</xdr:col>
      <xdr:colOff>533400</xdr:colOff>
      <xdr:row>15</xdr:row>
      <xdr:rowOff>5436</xdr:rowOff>
    </xdr:to>
    <xdr:sp macro="" textlink="">
      <xdr:nvSpPr>
        <xdr:cNvPr id="459" name="円/楕円 458"/>
        <xdr:cNvSpPr/>
      </xdr:nvSpPr>
      <xdr:spPr>
        <a:xfrm>
          <a:off x="13462000" y="24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15613</xdr:rowOff>
    </xdr:from>
    <xdr:ext cx="762000" cy="259045"/>
    <xdr:sp macro="" textlink="">
      <xdr:nvSpPr>
        <xdr:cNvPr id="460" name="テキスト ボックス 459"/>
        <xdr:cNvSpPr txBox="1"/>
      </xdr:nvSpPr>
      <xdr:spPr>
        <a:xfrm>
          <a:off x="13131800" y="224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10,025
10,011
85.39
5,893,237
5,775,809
108,396
3,472,737
5,248,638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に係るものは、平成２２年度から比率の横ばいが続いていたが、平成２６年度において前年比１．４％増となった。類似団体平均と比べても高い水準にある。これは、人事員勧告により基本給が引き上げられたことによるものである。改善策として、</a:t>
          </a:r>
          <a:r>
            <a:rPr lang="ja-JP" altLang="ja-JP" sz="1100" b="0" i="0" baseline="0">
              <a:solidFill>
                <a:schemeClr val="dk1"/>
              </a:solidFill>
              <a:effectLst/>
              <a:latin typeface="+mn-lt"/>
              <a:ea typeface="+mn-ea"/>
              <a:cs typeface="+mn-cs"/>
            </a:rPr>
            <a:t>民間委託等の実施や適正な定員管理の元での適正な人員配置等により人件費抑制に努める。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77470</xdr:rowOff>
    </xdr:from>
    <xdr:to>
      <xdr:col>7</xdr:col>
      <xdr:colOff>15875</xdr:colOff>
      <xdr:row>40</xdr:row>
      <xdr:rowOff>12700</xdr:rowOff>
    </xdr:to>
    <xdr:cxnSp macro="">
      <xdr:nvCxnSpPr>
        <xdr:cNvPr id="64" name="直線コネクタ 63"/>
        <xdr:cNvCxnSpPr/>
      </xdr:nvCxnSpPr>
      <xdr:spPr>
        <a:xfrm>
          <a:off x="3987800" y="67640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77470</xdr:rowOff>
    </xdr:from>
    <xdr:to>
      <xdr:col>5</xdr:col>
      <xdr:colOff>549275</xdr:colOff>
      <xdr:row>39</xdr:row>
      <xdr:rowOff>85090</xdr:rowOff>
    </xdr:to>
    <xdr:cxnSp macro="">
      <xdr:nvCxnSpPr>
        <xdr:cNvPr id="67" name="直線コネクタ 66"/>
        <xdr:cNvCxnSpPr/>
      </xdr:nvCxnSpPr>
      <xdr:spPr>
        <a:xfrm flipV="1">
          <a:off x="3098800" y="676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85090</xdr:rowOff>
    </xdr:to>
    <xdr:cxnSp macro="">
      <xdr:nvCxnSpPr>
        <xdr:cNvPr id="70" name="直線コネクタ 69"/>
        <xdr:cNvCxnSpPr/>
      </xdr:nvCxnSpPr>
      <xdr:spPr>
        <a:xfrm>
          <a:off x="2209800" y="6756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62230</xdr:rowOff>
    </xdr:from>
    <xdr:to>
      <xdr:col>3</xdr:col>
      <xdr:colOff>142875</xdr:colOff>
      <xdr:row>39</xdr:row>
      <xdr:rowOff>69850</xdr:rowOff>
    </xdr:to>
    <xdr:cxnSp macro="">
      <xdr:nvCxnSpPr>
        <xdr:cNvPr id="73" name="直線コネクタ 72"/>
        <xdr:cNvCxnSpPr/>
      </xdr:nvCxnSpPr>
      <xdr:spPr>
        <a:xfrm>
          <a:off x="1320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133350</xdr:rowOff>
    </xdr:from>
    <xdr:to>
      <xdr:col>7</xdr:col>
      <xdr:colOff>66675</xdr:colOff>
      <xdr:row>40</xdr:row>
      <xdr:rowOff>63500</xdr:rowOff>
    </xdr:to>
    <xdr:sp macro="" textlink="">
      <xdr:nvSpPr>
        <xdr:cNvPr id="83" name="円/楕円 82"/>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105427</xdr:rowOff>
    </xdr:from>
    <xdr:ext cx="762000" cy="259045"/>
    <xdr:sp macro="" textlink="">
      <xdr:nvSpPr>
        <xdr:cNvPr id="84"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26670</xdr:rowOff>
    </xdr:from>
    <xdr:to>
      <xdr:col>5</xdr:col>
      <xdr:colOff>600075</xdr:colOff>
      <xdr:row>39</xdr:row>
      <xdr:rowOff>128270</xdr:rowOff>
    </xdr:to>
    <xdr:sp macro="" textlink="">
      <xdr:nvSpPr>
        <xdr:cNvPr id="85" name="円/楕円 84"/>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113047</xdr:rowOff>
    </xdr:from>
    <xdr:ext cx="736600" cy="259045"/>
    <xdr:sp macro="" textlink="">
      <xdr:nvSpPr>
        <xdr:cNvPr id="86" name="テキスト ボックス 85"/>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34290</xdr:rowOff>
    </xdr:from>
    <xdr:to>
      <xdr:col>4</xdr:col>
      <xdr:colOff>396875</xdr:colOff>
      <xdr:row>39</xdr:row>
      <xdr:rowOff>135890</xdr:rowOff>
    </xdr:to>
    <xdr:sp macro="" textlink="">
      <xdr:nvSpPr>
        <xdr:cNvPr id="87" name="円/楕円 86"/>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120667</xdr:rowOff>
    </xdr:from>
    <xdr:ext cx="762000" cy="259045"/>
    <xdr:sp macro="" textlink="">
      <xdr:nvSpPr>
        <xdr:cNvPr id="88" name="テキスト ボックス 87"/>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89" name="円/楕円 88"/>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0" name="テキスト ボックス 89"/>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91" name="円/楕円 90"/>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92" name="テキスト ボックス 91"/>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国の事業</a:t>
          </a:r>
          <a:r>
            <a:rPr kumimoji="1" lang="ja-JP" altLang="en-US" sz="1100">
              <a:solidFill>
                <a:schemeClr val="dk1"/>
              </a:solidFill>
              <a:effectLst/>
              <a:latin typeface="+mn-lt"/>
              <a:ea typeface="+mn-ea"/>
              <a:cs typeface="+mn-cs"/>
            </a:rPr>
            <a:t>や町単独事業</a:t>
          </a:r>
          <a:r>
            <a:rPr kumimoji="1" lang="ja-JP" altLang="ja-JP" sz="1100">
              <a:solidFill>
                <a:schemeClr val="dk1"/>
              </a:solidFill>
              <a:effectLst/>
              <a:latin typeface="+mn-lt"/>
              <a:ea typeface="+mn-ea"/>
              <a:cs typeface="+mn-cs"/>
            </a:rPr>
            <a:t>の影響で前年比０．５％増となった。また、</a:t>
          </a:r>
          <a:r>
            <a:rPr lang="ja-JP" altLang="ja-JP" sz="1100" b="0" i="0" baseline="0">
              <a:solidFill>
                <a:schemeClr val="dk1"/>
              </a:solidFill>
              <a:effectLst/>
              <a:latin typeface="+mn-lt"/>
              <a:ea typeface="+mn-ea"/>
              <a:cs typeface="+mn-cs"/>
            </a:rPr>
            <a:t>今後も指定管理者制度や民間委託の推進により物件費の上昇が想定されるが、民間委託によるコスト削減に努める。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124279</xdr:rowOff>
    </xdr:from>
    <xdr:to>
      <xdr:col>24</xdr:col>
      <xdr:colOff>31750</xdr:colOff>
      <xdr:row>14</xdr:row>
      <xdr:rowOff>29029</xdr:rowOff>
    </xdr:to>
    <xdr:cxnSp macro="">
      <xdr:nvCxnSpPr>
        <xdr:cNvPr id="127" name="直線コネクタ 126"/>
        <xdr:cNvCxnSpPr/>
      </xdr:nvCxnSpPr>
      <xdr:spPr>
        <a:xfrm>
          <a:off x="15671800" y="23531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124279</xdr:rowOff>
    </xdr:to>
    <xdr:cxnSp macro="">
      <xdr:nvCxnSpPr>
        <xdr:cNvPr id="130" name="直線コネクタ 129"/>
        <xdr:cNvCxnSpPr/>
      </xdr:nvCxnSpPr>
      <xdr:spPr>
        <a:xfrm>
          <a:off x="14782800" y="2298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14</xdr:row>
      <xdr:rowOff>18143</xdr:rowOff>
    </xdr:to>
    <xdr:cxnSp macro="">
      <xdr:nvCxnSpPr>
        <xdr:cNvPr id="133" name="直線コネクタ 132"/>
        <xdr:cNvCxnSpPr/>
      </xdr:nvCxnSpPr>
      <xdr:spPr>
        <a:xfrm flipV="1">
          <a:off x="13893800" y="2298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18143</xdr:rowOff>
    </xdr:to>
    <xdr:cxnSp macro="">
      <xdr:nvCxnSpPr>
        <xdr:cNvPr id="136" name="直線コネクタ 135"/>
        <xdr:cNvCxnSpPr/>
      </xdr:nvCxnSpPr>
      <xdr:spPr>
        <a:xfrm>
          <a:off x="13004800" y="237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149679</xdr:rowOff>
    </xdr:from>
    <xdr:to>
      <xdr:col>24</xdr:col>
      <xdr:colOff>82550</xdr:colOff>
      <xdr:row>14</xdr:row>
      <xdr:rowOff>79829</xdr:rowOff>
    </xdr:to>
    <xdr:sp macro="" textlink="">
      <xdr:nvSpPr>
        <xdr:cNvPr id="146" name="円/楕円 145"/>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166206</xdr:rowOff>
    </xdr:from>
    <xdr:ext cx="762000" cy="259045"/>
    <xdr:sp macro="" textlink="">
      <xdr:nvSpPr>
        <xdr:cNvPr id="147" name="物件費該当値テキスト"/>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73479</xdr:rowOff>
    </xdr:from>
    <xdr:to>
      <xdr:col>22</xdr:col>
      <xdr:colOff>615950</xdr:colOff>
      <xdr:row>14</xdr:row>
      <xdr:rowOff>3629</xdr:rowOff>
    </xdr:to>
    <xdr:sp macro="" textlink="">
      <xdr:nvSpPr>
        <xdr:cNvPr id="148" name="円/楕円 147"/>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13806</xdr:rowOff>
    </xdr:from>
    <xdr:ext cx="736600" cy="259045"/>
    <xdr:sp macro="" textlink="">
      <xdr:nvSpPr>
        <xdr:cNvPr id="149" name="テキスト ボックス 148"/>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0" name="円/楕円 149"/>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1" name="テキスト ボックス 150"/>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138793</xdr:rowOff>
    </xdr:from>
    <xdr:to>
      <xdr:col>20</xdr:col>
      <xdr:colOff>209550</xdr:colOff>
      <xdr:row>14</xdr:row>
      <xdr:rowOff>68943</xdr:rowOff>
    </xdr:to>
    <xdr:sp macro="" textlink="">
      <xdr:nvSpPr>
        <xdr:cNvPr id="152" name="円/楕円 151"/>
        <xdr:cNvSpPr/>
      </xdr:nvSpPr>
      <xdr:spPr>
        <a:xfrm>
          <a:off x="13843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79120</xdr:rowOff>
    </xdr:from>
    <xdr:ext cx="762000" cy="259045"/>
    <xdr:sp macro="" textlink="">
      <xdr:nvSpPr>
        <xdr:cNvPr id="153" name="テキスト ボックス 152"/>
        <xdr:cNvSpPr txBox="1"/>
      </xdr:nvSpPr>
      <xdr:spPr>
        <a:xfrm>
          <a:off x="13512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4" name="円/楕円 153"/>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5" name="テキスト ボックス 154"/>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扶助費に係る経常収支比率が類似団体平均を上回っている。要因として、</a:t>
          </a:r>
          <a:r>
            <a:rPr lang="ja-JP" altLang="en-US" sz="1100" b="0" i="0" baseline="0">
              <a:solidFill>
                <a:schemeClr val="dk1"/>
              </a:solidFill>
              <a:effectLst/>
              <a:latin typeface="+mn-lt"/>
              <a:ea typeface="+mn-ea"/>
              <a:cs typeface="+mn-cs"/>
            </a:rPr>
            <a:t>障害に関する事業等の社会福祉総務費や保育所運営費等の児童運営費において、</a:t>
          </a:r>
          <a:r>
            <a:rPr lang="ja-JP" altLang="ja-JP" sz="1100" b="0" i="0" baseline="0">
              <a:solidFill>
                <a:schemeClr val="dk1"/>
              </a:solidFill>
              <a:effectLst/>
              <a:latin typeface="+mn-lt"/>
              <a:ea typeface="+mn-ea"/>
              <a:cs typeface="+mn-cs"/>
            </a:rPr>
            <a:t>制度改正等に伴う事業費が増となっていることなどが挙げられる。資格審査等の適正化により財政を圧迫する上昇傾向に歯止めをかけるよう努める。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146050</xdr:rowOff>
    </xdr:to>
    <xdr:cxnSp macro="">
      <xdr:nvCxnSpPr>
        <xdr:cNvPr id="188" name="直線コネクタ 187"/>
        <xdr:cNvCxnSpPr/>
      </xdr:nvCxnSpPr>
      <xdr:spPr>
        <a:xfrm>
          <a:off x="3987800" y="9842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9"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69850</xdr:rowOff>
    </xdr:to>
    <xdr:cxnSp macro="">
      <xdr:nvCxnSpPr>
        <xdr:cNvPr id="191" name="直線コネクタ 190"/>
        <xdr:cNvCxnSpPr/>
      </xdr:nvCxnSpPr>
      <xdr:spPr>
        <a:xfrm>
          <a:off x="3098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3" name="テキスト ボックス 192"/>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57</xdr:row>
      <xdr:rowOff>12700</xdr:rowOff>
    </xdr:to>
    <xdr:cxnSp macro="">
      <xdr:nvCxnSpPr>
        <xdr:cNvPr id="194" name="直線コネクタ 193"/>
        <xdr:cNvCxnSpPr/>
      </xdr:nvCxnSpPr>
      <xdr:spPr>
        <a:xfrm>
          <a:off x="2209800" y="9613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56</xdr:row>
      <xdr:rowOff>12700</xdr:rowOff>
    </xdr:to>
    <xdr:cxnSp macro="">
      <xdr:nvCxnSpPr>
        <xdr:cNvPr id="197" name="直線コネクタ 196"/>
        <xdr:cNvCxnSpPr/>
      </xdr:nvCxnSpPr>
      <xdr:spPr>
        <a:xfrm>
          <a:off x="1320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7" name="円/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9" name="円/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0" name="テキスト ボックス 209"/>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11" name="円/楕円 210"/>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2" name="テキスト ボックス 211"/>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5" name="円/楕円 214"/>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6" name="テキスト ボックス 215"/>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例年、類似団体平均と同水準で推移してきている</a:t>
          </a:r>
          <a:r>
            <a:rPr lang="ja-JP" altLang="en-US" sz="1100" b="0" i="0" baseline="0">
              <a:solidFill>
                <a:schemeClr val="dk1"/>
              </a:solidFill>
              <a:effectLst/>
              <a:latin typeface="+mn-lt"/>
              <a:ea typeface="+mn-ea"/>
              <a:cs typeface="+mn-cs"/>
            </a:rPr>
            <a:t>が、平成２６年度においては、前年比０．４％増となった。これは、</a:t>
          </a:r>
          <a:r>
            <a:rPr lang="ja-JP" altLang="ja-JP" sz="1100" b="0" i="0" baseline="0">
              <a:solidFill>
                <a:schemeClr val="dk1"/>
              </a:solidFill>
              <a:effectLst/>
              <a:latin typeface="+mn-lt"/>
              <a:ea typeface="+mn-ea"/>
              <a:cs typeface="+mn-cs"/>
            </a:rPr>
            <a:t>国民健康保険事業会計の基金が全額取り崩されたことに伴い、</a:t>
          </a:r>
          <a:r>
            <a:rPr lang="ja-JP" altLang="en-US" sz="1100" b="0" i="0" baseline="0">
              <a:solidFill>
                <a:schemeClr val="dk1"/>
              </a:solidFill>
              <a:effectLst/>
              <a:latin typeface="+mn-lt"/>
              <a:ea typeface="+mn-ea"/>
              <a:cs typeface="+mn-cs"/>
            </a:rPr>
            <a:t>同</a:t>
          </a:r>
          <a:r>
            <a:rPr lang="ja-JP" altLang="ja-JP" sz="1100" b="0" i="0" baseline="0">
              <a:solidFill>
                <a:schemeClr val="dk1"/>
              </a:solidFill>
              <a:effectLst/>
              <a:latin typeface="+mn-lt"/>
              <a:ea typeface="+mn-ea"/>
              <a:cs typeface="+mn-cs"/>
            </a:rPr>
            <a:t>会計</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が５２．４％</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となったことが主な要因である。国民健康保険税の適正化を図ることなどにより、普通会計の負担額を減らしていくよう努める。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1270</xdr:rowOff>
    </xdr:to>
    <xdr:cxnSp macro="">
      <xdr:nvCxnSpPr>
        <xdr:cNvPr id="249" name="直線コネクタ 248"/>
        <xdr:cNvCxnSpPr/>
      </xdr:nvCxnSpPr>
      <xdr:spPr>
        <a:xfrm>
          <a:off x="15671800" y="9728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127000</xdr:rowOff>
    </xdr:to>
    <xdr:cxnSp macro="">
      <xdr:nvCxnSpPr>
        <xdr:cNvPr id="252" name="直線コネクタ 251"/>
        <xdr:cNvCxnSpPr/>
      </xdr:nvCxnSpPr>
      <xdr:spPr>
        <a:xfrm>
          <a:off x="14782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66040</xdr:rowOff>
    </xdr:to>
    <xdr:cxnSp macro="">
      <xdr:nvCxnSpPr>
        <xdr:cNvPr id="255" name="直線コネクタ 254"/>
        <xdr:cNvCxnSpPr/>
      </xdr:nvCxnSpPr>
      <xdr:spPr>
        <a:xfrm>
          <a:off x="13893800" y="9613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7" name="テキスト ボックス 256"/>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27940</xdr:rowOff>
    </xdr:to>
    <xdr:cxnSp macro="">
      <xdr:nvCxnSpPr>
        <xdr:cNvPr id="258" name="直線コネクタ 257"/>
        <xdr:cNvCxnSpPr/>
      </xdr:nvCxnSpPr>
      <xdr:spPr>
        <a:xfrm flipV="1">
          <a:off x="13004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2" name="テキスト ボックス 261"/>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8" name="円/楕円 26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69"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0" name="円/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71" name="テキスト ボックス 270"/>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2" name="円/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4" name="円/楕円 27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5" name="テキスト ボックス 27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6" name="円/楕円 275"/>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7" name="テキスト ボックス 276"/>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平成２５年度に</a:t>
          </a:r>
          <a:r>
            <a:rPr lang="ja-JP" altLang="ja-JP" sz="1100" b="0" i="0" baseline="0">
              <a:solidFill>
                <a:schemeClr val="dk1"/>
              </a:solidFill>
              <a:effectLst/>
              <a:latin typeface="+mn-lt"/>
              <a:ea typeface="+mn-ea"/>
              <a:cs typeface="+mn-cs"/>
            </a:rPr>
            <a:t>一部事務組合負担金（高規格救急車導入による）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一時的</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となったことから、前年比は０．２％減となったが、</a:t>
          </a:r>
          <a:r>
            <a:rPr lang="ja-JP" altLang="ja-JP" sz="1100" b="0" i="0" baseline="0">
              <a:solidFill>
                <a:schemeClr val="dk1"/>
              </a:solidFill>
              <a:effectLst/>
              <a:latin typeface="+mn-lt"/>
              <a:ea typeface="+mn-ea"/>
              <a:cs typeface="+mn-cs"/>
            </a:rPr>
            <a:t>ふるさと納税事業</a:t>
          </a:r>
          <a:r>
            <a:rPr lang="ja-JP" altLang="en-US" sz="1100" b="0" i="0" baseline="0">
              <a:solidFill>
                <a:schemeClr val="dk1"/>
              </a:solidFill>
              <a:effectLst/>
              <a:latin typeface="+mn-lt"/>
              <a:ea typeface="+mn-ea"/>
              <a:cs typeface="+mn-cs"/>
            </a:rPr>
            <a:t>の拡大等</a:t>
          </a:r>
          <a:r>
            <a:rPr lang="ja-JP" altLang="ja-JP" sz="1100" b="0" i="0" baseline="0">
              <a:solidFill>
                <a:schemeClr val="dk1"/>
              </a:solidFill>
              <a:effectLst/>
              <a:latin typeface="+mn-lt"/>
              <a:ea typeface="+mn-ea"/>
              <a:cs typeface="+mn-cs"/>
            </a:rPr>
            <a:t>により、経常収支比率は類似団体平均を１．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％上回っている。今後</a:t>
          </a:r>
          <a:r>
            <a:rPr lang="ja-JP" altLang="en-US" sz="1100" b="0" i="0" baseline="0">
              <a:solidFill>
                <a:schemeClr val="dk1"/>
              </a:solidFill>
              <a:effectLst/>
              <a:latin typeface="+mn-lt"/>
              <a:ea typeface="+mn-ea"/>
              <a:cs typeface="+mn-cs"/>
            </a:rPr>
            <a:t>は、病院事業会計の医業収益の減に対し、</a:t>
          </a:r>
          <a:r>
            <a:rPr lang="ja-JP" altLang="ja-JP" sz="1100" b="0" i="0" baseline="0">
              <a:solidFill>
                <a:schemeClr val="dk1"/>
              </a:solidFill>
              <a:effectLst/>
              <a:latin typeface="+mn-lt"/>
              <a:ea typeface="+mn-ea"/>
              <a:cs typeface="+mn-cs"/>
            </a:rPr>
            <a:t>病院整備費補助金の増が見込まれるため、</a:t>
          </a:r>
          <a:r>
            <a:rPr lang="ja-JP" altLang="en-US" sz="1100" b="0" i="0" baseline="0">
              <a:solidFill>
                <a:schemeClr val="dk1"/>
              </a:solidFill>
              <a:effectLst/>
              <a:latin typeface="+mn-lt"/>
              <a:ea typeface="+mn-ea"/>
              <a:cs typeface="+mn-cs"/>
            </a:rPr>
            <a:t>病院経営</a:t>
          </a:r>
          <a:r>
            <a:rPr lang="ja-JP" altLang="ja-JP" sz="1100" b="0" i="0" baseline="0">
              <a:solidFill>
                <a:schemeClr val="dk1"/>
              </a:solidFill>
              <a:effectLst/>
              <a:latin typeface="+mn-lt"/>
              <a:ea typeface="+mn-ea"/>
              <a:cs typeface="+mn-cs"/>
            </a:rPr>
            <a:t>の見直し</a:t>
          </a:r>
          <a:r>
            <a:rPr lang="ja-JP" altLang="en-US" sz="1100" b="0" i="0" baseline="0">
              <a:solidFill>
                <a:schemeClr val="dk1"/>
              </a:solidFill>
              <a:effectLst/>
              <a:latin typeface="+mn-lt"/>
              <a:ea typeface="+mn-ea"/>
              <a:cs typeface="+mn-cs"/>
            </a:rPr>
            <a:t>を実施し</a:t>
          </a:r>
          <a:r>
            <a:rPr lang="ja-JP" altLang="ja-JP" sz="1100" b="0" i="0" baseline="0">
              <a:solidFill>
                <a:schemeClr val="dk1"/>
              </a:solidFill>
              <a:effectLst/>
              <a:latin typeface="+mn-lt"/>
              <a:ea typeface="+mn-ea"/>
              <a:cs typeface="+mn-cs"/>
            </a:rPr>
            <a:t>、経費の縮減に努めていく。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88900</xdr:rowOff>
    </xdr:from>
    <xdr:to>
      <xdr:col>24</xdr:col>
      <xdr:colOff>31750</xdr:colOff>
      <xdr:row>37</xdr:row>
      <xdr:rowOff>107950</xdr:rowOff>
    </xdr:to>
    <xdr:cxnSp macro="">
      <xdr:nvCxnSpPr>
        <xdr:cNvPr id="314" name="直線コネクタ 313"/>
        <xdr:cNvCxnSpPr/>
      </xdr:nvCxnSpPr>
      <xdr:spPr>
        <a:xfrm flipV="1">
          <a:off x="15671800" y="6432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79375</xdr:rowOff>
    </xdr:from>
    <xdr:to>
      <xdr:col>22</xdr:col>
      <xdr:colOff>565150</xdr:colOff>
      <xdr:row>37</xdr:row>
      <xdr:rowOff>107950</xdr:rowOff>
    </xdr:to>
    <xdr:cxnSp macro="">
      <xdr:nvCxnSpPr>
        <xdr:cNvPr id="317" name="直線コネクタ 316"/>
        <xdr:cNvCxnSpPr/>
      </xdr:nvCxnSpPr>
      <xdr:spPr>
        <a:xfrm>
          <a:off x="14782800" y="6423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165100</xdr:rowOff>
    </xdr:from>
    <xdr:to>
      <xdr:col>21</xdr:col>
      <xdr:colOff>361950</xdr:colOff>
      <xdr:row>37</xdr:row>
      <xdr:rowOff>79375</xdr:rowOff>
    </xdr:to>
    <xdr:cxnSp macro="">
      <xdr:nvCxnSpPr>
        <xdr:cNvPr id="320" name="直線コネクタ 319"/>
        <xdr:cNvCxnSpPr/>
      </xdr:nvCxnSpPr>
      <xdr:spPr>
        <a:xfrm>
          <a:off x="13893800" y="63373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165100</xdr:rowOff>
    </xdr:to>
    <xdr:cxnSp macro="">
      <xdr:nvCxnSpPr>
        <xdr:cNvPr id="323" name="直線コネクタ 322"/>
        <xdr:cNvCxnSpPr/>
      </xdr:nvCxnSpPr>
      <xdr:spPr>
        <a:xfrm>
          <a:off x="13004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38100</xdr:rowOff>
    </xdr:from>
    <xdr:to>
      <xdr:col>24</xdr:col>
      <xdr:colOff>82550</xdr:colOff>
      <xdr:row>37</xdr:row>
      <xdr:rowOff>139700</xdr:rowOff>
    </xdr:to>
    <xdr:sp macro="" textlink="">
      <xdr:nvSpPr>
        <xdr:cNvPr id="333" name="円/楕円 332"/>
        <xdr:cNvSpPr/>
      </xdr:nvSpPr>
      <xdr:spPr>
        <a:xfrm>
          <a:off x="16459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10177</xdr:rowOff>
    </xdr:from>
    <xdr:ext cx="762000" cy="259045"/>
    <xdr:sp macro="" textlink="">
      <xdr:nvSpPr>
        <xdr:cNvPr id="334" name="補助費等該当値テキスト"/>
        <xdr:cNvSpPr txBox="1"/>
      </xdr:nvSpPr>
      <xdr:spPr>
        <a:xfrm>
          <a:off x="165989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57150</xdr:rowOff>
    </xdr:from>
    <xdr:to>
      <xdr:col>22</xdr:col>
      <xdr:colOff>615950</xdr:colOff>
      <xdr:row>37</xdr:row>
      <xdr:rowOff>158750</xdr:rowOff>
    </xdr:to>
    <xdr:sp macro="" textlink="">
      <xdr:nvSpPr>
        <xdr:cNvPr id="335" name="円/楕円 334"/>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143527</xdr:rowOff>
    </xdr:from>
    <xdr:ext cx="736600" cy="259045"/>
    <xdr:sp macro="" textlink="">
      <xdr:nvSpPr>
        <xdr:cNvPr id="336" name="テキスト ボックス 335"/>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28575</xdr:rowOff>
    </xdr:from>
    <xdr:to>
      <xdr:col>21</xdr:col>
      <xdr:colOff>412750</xdr:colOff>
      <xdr:row>37</xdr:row>
      <xdr:rowOff>130175</xdr:rowOff>
    </xdr:to>
    <xdr:sp macro="" textlink="">
      <xdr:nvSpPr>
        <xdr:cNvPr id="337" name="円/楕円 336"/>
        <xdr:cNvSpPr/>
      </xdr:nvSpPr>
      <xdr:spPr>
        <a:xfrm>
          <a:off x="14732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114952</xdr:rowOff>
    </xdr:from>
    <xdr:ext cx="762000" cy="259045"/>
    <xdr:sp macro="" textlink="">
      <xdr:nvSpPr>
        <xdr:cNvPr id="338" name="テキスト ボックス 337"/>
        <xdr:cNvSpPr txBox="1"/>
      </xdr:nvSpPr>
      <xdr:spPr>
        <a:xfrm>
          <a:off x="14401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39" name="円/楕円 338"/>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40" name="テキスト ボックス 33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41" name="円/楕円 340"/>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42" name="テキスト ボックス 341"/>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新規地方債の</a:t>
          </a:r>
          <a:r>
            <a:rPr lang="ja-JP" altLang="ja-JP" sz="1100" b="0" i="0" baseline="0">
              <a:solidFill>
                <a:schemeClr val="dk1"/>
              </a:solidFill>
              <a:effectLst/>
              <a:latin typeface="+mn-lt"/>
              <a:ea typeface="+mn-ea"/>
              <a:cs typeface="+mn-cs"/>
            </a:rPr>
            <a:t>借入抑制を行ってきたことにより、公債費が前年比</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％減となった。しかしながら、類似団体平均を上回っていることや、本町の財政規模からみると公債費が占める割合が依然として高い状況であることから、今後も新規発行の抑制に努める。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18414</xdr:rowOff>
    </xdr:from>
    <xdr:to>
      <xdr:col>7</xdr:col>
      <xdr:colOff>15875</xdr:colOff>
      <xdr:row>78</xdr:row>
      <xdr:rowOff>104139</xdr:rowOff>
    </xdr:to>
    <xdr:cxnSp macro="">
      <xdr:nvCxnSpPr>
        <xdr:cNvPr id="371" name="直線コネクタ 370"/>
        <xdr:cNvCxnSpPr/>
      </xdr:nvCxnSpPr>
      <xdr:spPr>
        <a:xfrm flipV="1">
          <a:off x="3987800" y="13391514"/>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79</xdr:row>
      <xdr:rowOff>121286</xdr:rowOff>
    </xdr:to>
    <xdr:cxnSp macro="">
      <xdr:nvCxnSpPr>
        <xdr:cNvPr id="374" name="直線コネクタ 373"/>
        <xdr:cNvCxnSpPr/>
      </xdr:nvCxnSpPr>
      <xdr:spPr>
        <a:xfrm flipV="1">
          <a:off x="3098800" y="13477239"/>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121286</xdr:rowOff>
    </xdr:from>
    <xdr:to>
      <xdr:col>4</xdr:col>
      <xdr:colOff>346075</xdr:colOff>
      <xdr:row>79</xdr:row>
      <xdr:rowOff>127000</xdr:rowOff>
    </xdr:to>
    <xdr:cxnSp macro="">
      <xdr:nvCxnSpPr>
        <xdr:cNvPr id="377" name="直線コネクタ 376"/>
        <xdr:cNvCxnSpPr/>
      </xdr:nvCxnSpPr>
      <xdr:spPr>
        <a:xfrm flipV="1">
          <a:off x="2209800" y="136658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9" name="テキスト ボックス 378"/>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127000</xdr:rowOff>
    </xdr:from>
    <xdr:to>
      <xdr:col>3</xdr:col>
      <xdr:colOff>142875</xdr:colOff>
      <xdr:row>79</xdr:row>
      <xdr:rowOff>127000</xdr:rowOff>
    </xdr:to>
    <xdr:cxnSp macro="">
      <xdr:nvCxnSpPr>
        <xdr:cNvPr id="380" name="直線コネクタ 379"/>
        <xdr:cNvCxnSpPr/>
      </xdr:nvCxnSpPr>
      <xdr:spPr>
        <a:xfrm>
          <a:off x="1320800" y="1367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139064</xdr:rowOff>
    </xdr:from>
    <xdr:to>
      <xdr:col>7</xdr:col>
      <xdr:colOff>66675</xdr:colOff>
      <xdr:row>78</xdr:row>
      <xdr:rowOff>69214</xdr:rowOff>
    </xdr:to>
    <xdr:sp macro="" textlink="">
      <xdr:nvSpPr>
        <xdr:cNvPr id="390" name="円/楕円 389"/>
        <xdr:cNvSpPr/>
      </xdr:nvSpPr>
      <xdr:spPr>
        <a:xfrm>
          <a:off x="47752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111141</xdr:rowOff>
    </xdr:from>
    <xdr:ext cx="762000" cy="259045"/>
    <xdr:sp macro="" textlink="">
      <xdr:nvSpPr>
        <xdr:cNvPr id="391" name="公債費該当値テキスト"/>
        <xdr:cNvSpPr txBox="1"/>
      </xdr:nvSpPr>
      <xdr:spPr>
        <a:xfrm>
          <a:off x="49149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92" name="円/楕円 391"/>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3" name="テキスト ボックス 392"/>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70486</xdr:rowOff>
    </xdr:from>
    <xdr:to>
      <xdr:col>4</xdr:col>
      <xdr:colOff>396875</xdr:colOff>
      <xdr:row>80</xdr:row>
      <xdr:rowOff>636</xdr:rowOff>
    </xdr:to>
    <xdr:sp macro="" textlink="">
      <xdr:nvSpPr>
        <xdr:cNvPr id="394" name="円/楕円 393"/>
        <xdr:cNvSpPr/>
      </xdr:nvSpPr>
      <xdr:spPr>
        <a:xfrm>
          <a:off x="3048000" y="136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156863</xdr:rowOff>
    </xdr:from>
    <xdr:ext cx="762000" cy="259045"/>
    <xdr:sp macro="" textlink="">
      <xdr:nvSpPr>
        <xdr:cNvPr id="395" name="テキスト ボックス 394"/>
        <xdr:cNvSpPr txBox="1"/>
      </xdr:nvSpPr>
      <xdr:spPr>
        <a:xfrm>
          <a:off x="2717800" y="1370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76200</xdr:rowOff>
    </xdr:from>
    <xdr:to>
      <xdr:col>3</xdr:col>
      <xdr:colOff>193675</xdr:colOff>
      <xdr:row>80</xdr:row>
      <xdr:rowOff>6350</xdr:rowOff>
    </xdr:to>
    <xdr:sp macro="" textlink="">
      <xdr:nvSpPr>
        <xdr:cNvPr id="396" name="円/楕円 395"/>
        <xdr:cNvSpPr/>
      </xdr:nvSpPr>
      <xdr:spPr>
        <a:xfrm>
          <a:off x="2159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162577</xdr:rowOff>
    </xdr:from>
    <xdr:ext cx="762000" cy="259045"/>
    <xdr:sp macro="" textlink="">
      <xdr:nvSpPr>
        <xdr:cNvPr id="397" name="テキスト ボックス 396"/>
        <xdr:cNvSpPr txBox="1"/>
      </xdr:nvSpPr>
      <xdr:spPr>
        <a:xfrm>
          <a:off x="1828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76200</xdr:rowOff>
    </xdr:from>
    <xdr:to>
      <xdr:col>1</xdr:col>
      <xdr:colOff>676275</xdr:colOff>
      <xdr:row>80</xdr:row>
      <xdr:rowOff>6350</xdr:rowOff>
    </xdr:to>
    <xdr:sp macro="" textlink="">
      <xdr:nvSpPr>
        <xdr:cNvPr id="398" name="円/楕円 397"/>
        <xdr:cNvSpPr/>
      </xdr:nvSpPr>
      <xdr:spPr>
        <a:xfrm>
          <a:off x="1270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162577</xdr:rowOff>
    </xdr:from>
    <xdr:ext cx="762000" cy="259045"/>
    <xdr:sp macro="" textlink="">
      <xdr:nvSpPr>
        <xdr:cNvPr id="399" name="テキスト ボックス 398"/>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の減少割合からすると、公債費以外の費用の増加割合が大きくなってきている。また、今後は、国民健康保険事業会計の基金が全額取り崩されたことに伴い、繰出金の増加が見込まれる。事業の見直しや適正化を図ることにより経費の縮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170435</xdr:rowOff>
    </xdr:from>
    <xdr:to>
      <xdr:col>24</xdr:col>
      <xdr:colOff>31750</xdr:colOff>
      <xdr:row>78</xdr:row>
      <xdr:rowOff>131572</xdr:rowOff>
    </xdr:to>
    <xdr:cxnSp macro="">
      <xdr:nvCxnSpPr>
        <xdr:cNvPr id="430" name="直線コネクタ 429"/>
        <xdr:cNvCxnSpPr/>
      </xdr:nvCxnSpPr>
      <xdr:spPr>
        <a:xfrm>
          <a:off x="15671800" y="13372085"/>
          <a:ext cx="8382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77</xdr:row>
      <xdr:rowOff>170435</xdr:rowOff>
    </xdr:to>
    <xdr:cxnSp macro="">
      <xdr:nvCxnSpPr>
        <xdr:cNvPr id="433" name="直線コネクタ 432"/>
        <xdr:cNvCxnSpPr/>
      </xdr:nvCxnSpPr>
      <xdr:spPr>
        <a:xfrm>
          <a:off x="14782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14987</xdr:rowOff>
    </xdr:from>
    <xdr:to>
      <xdr:col>21</xdr:col>
      <xdr:colOff>361950</xdr:colOff>
      <xdr:row>77</xdr:row>
      <xdr:rowOff>88137</xdr:rowOff>
    </xdr:to>
    <xdr:cxnSp macro="">
      <xdr:nvCxnSpPr>
        <xdr:cNvPr id="436" name="直線コネクタ 435"/>
        <xdr:cNvCxnSpPr/>
      </xdr:nvCxnSpPr>
      <xdr:spPr>
        <a:xfrm>
          <a:off x="13893800" y="13216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14987</xdr:rowOff>
    </xdr:to>
    <xdr:cxnSp macro="">
      <xdr:nvCxnSpPr>
        <xdr:cNvPr id="439" name="直線コネクタ 438"/>
        <xdr:cNvCxnSpPr/>
      </xdr:nvCxnSpPr>
      <xdr:spPr>
        <a:xfrm>
          <a:off x="13004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80772</xdr:rowOff>
    </xdr:from>
    <xdr:to>
      <xdr:col>24</xdr:col>
      <xdr:colOff>82550</xdr:colOff>
      <xdr:row>79</xdr:row>
      <xdr:rowOff>10922</xdr:rowOff>
    </xdr:to>
    <xdr:sp macro="" textlink="">
      <xdr:nvSpPr>
        <xdr:cNvPr id="449" name="円/楕円 448"/>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52849</xdr:rowOff>
    </xdr:from>
    <xdr:ext cx="762000" cy="259045"/>
    <xdr:sp macro="" textlink="">
      <xdr:nvSpPr>
        <xdr:cNvPr id="450"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51" name="円/楕円 450"/>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52" name="テキスト ボックス 451"/>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53" name="円/楕円 452"/>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54" name="テキスト ボックス 453"/>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135637</xdr:rowOff>
    </xdr:from>
    <xdr:to>
      <xdr:col>20</xdr:col>
      <xdr:colOff>209550</xdr:colOff>
      <xdr:row>77</xdr:row>
      <xdr:rowOff>65787</xdr:rowOff>
    </xdr:to>
    <xdr:sp macro="" textlink="">
      <xdr:nvSpPr>
        <xdr:cNvPr id="455" name="円/楕円 454"/>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50564</xdr:rowOff>
    </xdr:from>
    <xdr:ext cx="762000" cy="259045"/>
    <xdr:sp macro="" textlink="">
      <xdr:nvSpPr>
        <xdr:cNvPr id="456" name="テキスト ボックス 455"/>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7" name="円/楕円 456"/>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8" name="テキスト ボックス 457"/>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46609</xdr:rowOff>
    </xdr:from>
    <xdr:to>
      <xdr:col>4</xdr:col>
      <xdr:colOff>1117600</xdr:colOff>
      <xdr:row>18</xdr:row>
      <xdr:rowOff>70187</xdr:rowOff>
    </xdr:to>
    <xdr:cxnSp macro="">
      <xdr:nvCxnSpPr>
        <xdr:cNvPr id="52" name="直線コネクタ 51"/>
        <xdr:cNvCxnSpPr/>
      </xdr:nvCxnSpPr>
      <xdr:spPr bwMode="auto">
        <a:xfrm>
          <a:off x="5003800" y="3180334"/>
          <a:ext cx="647700" cy="23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9249</xdr:rowOff>
    </xdr:from>
    <xdr:to>
      <xdr:col>4</xdr:col>
      <xdr:colOff>469900</xdr:colOff>
      <xdr:row>18</xdr:row>
      <xdr:rowOff>46609</xdr:rowOff>
    </xdr:to>
    <xdr:cxnSp macro="">
      <xdr:nvCxnSpPr>
        <xdr:cNvPr id="55" name="直線コネクタ 54"/>
        <xdr:cNvCxnSpPr/>
      </xdr:nvCxnSpPr>
      <xdr:spPr bwMode="auto">
        <a:xfrm>
          <a:off x="4305300" y="3142974"/>
          <a:ext cx="698500" cy="37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122602</xdr:rowOff>
    </xdr:from>
    <xdr:to>
      <xdr:col>3</xdr:col>
      <xdr:colOff>904875</xdr:colOff>
      <xdr:row>18</xdr:row>
      <xdr:rowOff>9249</xdr:rowOff>
    </xdr:to>
    <xdr:cxnSp macro="">
      <xdr:nvCxnSpPr>
        <xdr:cNvPr id="58" name="直線コネクタ 57"/>
        <xdr:cNvCxnSpPr/>
      </xdr:nvCxnSpPr>
      <xdr:spPr bwMode="auto">
        <a:xfrm>
          <a:off x="3606800" y="3084877"/>
          <a:ext cx="698500" cy="5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113077</xdr:rowOff>
    </xdr:from>
    <xdr:to>
      <xdr:col>3</xdr:col>
      <xdr:colOff>206375</xdr:colOff>
      <xdr:row>17</xdr:row>
      <xdr:rowOff>122602</xdr:rowOff>
    </xdr:to>
    <xdr:cxnSp macro="">
      <xdr:nvCxnSpPr>
        <xdr:cNvPr id="61" name="直線コネクタ 60"/>
        <xdr:cNvCxnSpPr/>
      </xdr:nvCxnSpPr>
      <xdr:spPr bwMode="auto">
        <a:xfrm>
          <a:off x="2908300" y="3075352"/>
          <a:ext cx="698500" cy="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19387</xdr:rowOff>
    </xdr:from>
    <xdr:to>
      <xdr:col>5</xdr:col>
      <xdr:colOff>34925</xdr:colOff>
      <xdr:row>18</xdr:row>
      <xdr:rowOff>120987</xdr:rowOff>
    </xdr:to>
    <xdr:sp macro="" textlink="">
      <xdr:nvSpPr>
        <xdr:cNvPr id="71" name="円/楕円 70"/>
        <xdr:cNvSpPr/>
      </xdr:nvSpPr>
      <xdr:spPr bwMode="auto">
        <a:xfrm>
          <a:off x="5600700" y="315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162914</xdr:rowOff>
    </xdr:from>
    <xdr:ext cx="762000" cy="259045"/>
    <xdr:sp macro="" textlink="">
      <xdr:nvSpPr>
        <xdr:cNvPr id="72" name="人口1人当たり決算額の推移該当値テキスト130"/>
        <xdr:cNvSpPr txBox="1"/>
      </xdr:nvSpPr>
      <xdr:spPr>
        <a:xfrm>
          <a:off x="5740400" y="31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167259</xdr:rowOff>
    </xdr:from>
    <xdr:to>
      <xdr:col>4</xdr:col>
      <xdr:colOff>520700</xdr:colOff>
      <xdr:row>18</xdr:row>
      <xdr:rowOff>97409</xdr:rowOff>
    </xdr:to>
    <xdr:sp macro="" textlink="">
      <xdr:nvSpPr>
        <xdr:cNvPr id="73" name="円/楕円 72"/>
        <xdr:cNvSpPr/>
      </xdr:nvSpPr>
      <xdr:spPr bwMode="auto">
        <a:xfrm>
          <a:off x="4953000" y="312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82186</xdr:rowOff>
    </xdr:from>
    <xdr:ext cx="736600" cy="259045"/>
    <xdr:sp macro="" textlink="">
      <xdr:nvSpPr>
        <xdr:cNvPr id="74" name="テキスト ボックス 73"/>
        <xdr:cNvSpPr txBox="1"/>
      </xdr:nvSpPr>
      <xdr:spPr>
        <a:xfrm>
          <a:off x="4622800" y="3215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99,510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129899</xdr:rowOff>
    </xdr:from>
    <xdr:to>
      <xdr:col>3</xdr:col>
      <xdr:colOff>955675</xdr:colOff>
      <xdr:row>18</xdr:row>
      <xdr:rowOff>60049</xdr:rowOff>
    </xdr:to>
    <xdr:sp macro="" textlink="">
      <xdr:nvSpPr>
        <xdr:cNvPr id="75" name="円/楕円 74"/>
        <xdr:cNvSpPr/>
      </xdr:nvSpPr>
      <xdr:spPr bwMode="auto">
        <a:xfrm>
          <a:off x="4254500" y="3092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44826</xdr:rowOff>
    </xdr:from>
    <xdr:ext cx="762000" cy="259045"/>
    <xdr:sp macro="" textlink="">
      <xdr:nvSpPr>
        <xdr:cNvPr id="76" name="テキスト ボックス 75"/>
        <xdr:cNvSpPr txBox="1"/>
      </xdr:nvSpPr>
      <xdr:spPr>
        <a:xfrm>
          <a:off x="3924300" y="31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71802</xdr:rowOff>
    </xdr:from>
    <xdr:to>
      <xdr:col>3</xdr:col>
      <xdr:colOff>257175</xdr:colOff>
      <xdr:row>18</xdr:row>
      <xdr:rowOff>1952</xdr:rowOff>
    </xdr:to>
    <xdr:sp macro="" textlink="">
      <xdr:nvSpPr>
        <xdr:cNvPr id="77" name="円/楕円 76"/>
        <xdr:cNvSpPr/>
      </xdr:nvSpPr>
      <xdr:spPr bwMode="auto">
        <a:xfrm>
          <a:off x="3556000" y="3034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158179</xdr:rowOff>
    </xdr:from>
    <xdr:ext cx="762000" cy="259045"/>
    <xdr:sp macro="" textlink="">
      <xdr:nvSpPr>
        <xdr:cNvPr id="78" name="テキスト ボックス 77"/>
        <xdr:cNvSpPr txBox="1"/>
      </xdr:nvSpPr>
      <xdr:spPr>
        <a:xfrm>
          <a:off x="3225800" y="312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62277</xdr:rowOff>
    </xdr:from>
    <xdr:to>
      <xdr:col>2</xdr:col>
      <xdr:colOff>692150</xdr:colOff>
      <xdr:row>17</xdr:row>
      <xdr:rowOff>163877</xdr:rowOff>
    </xdr:to>
    <xdr:sp macro="" textlink="">
      <xdr:nvSpPr>
        <xdr:cNvPr id="79" name="円/楕円 78"/>
        <xdr:cNvSpPr/>
      </xdr:nvSpPr>
      <xdr:spPr bwMode="auto">
        <a:xfrm>
          <a:off x="2857500" y="302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148654</xdr:rowOff>
    </xdr:from>
    <xdr:ext cx="762000" cy="259045"/>
    <xdr:sp macro="" textlink="">
      <xdr:nvSpPr>
        <xdr:cNvPr id="80" name="テキスト ボックス 79"/>
        <xdr:cNvSpPr txBox="1"/>
      </xdr:nvSpPr>
      <xdr:spPr>
        <a:xfrm>
          <a:off x="2527300" y="311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70193</xdr:rowOff>
    </xdr:from>
    <xdr:to>
      <xdr:col>4</xdr:col>
      <xdr:colOff>1117600</xdr:colOff>
      <xdr:row>36</xdr:row>
      <xdr:rowOff>149708</xdr:rowOff>
    </xdr:to>
    <xdr:cxnSp macro="">
      <xdr:nvCxnSpPr>
        <xdr:cNvPr id="114" name="直線コネクタ 113"/>
        <xdr:cNvCxnSpPr/>
      </xdr:nvCxnSpPr>
      <xdr:spPr bwMode="auto">
        <a:xfrm>
          <a:off x="5003800" y="7023443"/>
          <a:ext cx="647700" cy="7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47102</xdr:rowOff>
    </xdr:from>
    <xdr:ext cx="762000" cy="259045"/>
    <xdr:sp macro="" textlink="">
      <xdr:nvSpPr>
        <xdr:cNvPr id="115" name="人口1人当たり決算額の推移平均値テキスト445"/>
        <xdr:cNvSpPr txBox="1"/>
      </xdr:nvSpPr>
      <xdr:spPr>
        <a:xfrm>
          <a:off x="5740400" y="6657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235680</xdr:rowOff>
    </xdr:from>
    <xdr:to>
      <xdr:col>4</xdr:col>
      <xdr:colOff>469900</xdr:colOff>
      <xdr:row>36</xdr:row>
      <xdr:rowOff>70193</xdr:rowOff>
    </xdr:to>
    <xdr:cxnSp macro="">
      <xdr:nvCxnSpPr>
        <xdr:cNvPr id="117" name="直線コネクタ 116"/>
        <xdr:cNvCxnSpPr/>
      </xdr:nvCxnSpPr>
      <xdr:spPr bwMode="auto">
        <a:xfrm>
          <a:off x="4305300" y="6846030"/>
          <a:ext cx="698500" cy="177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237126</xdr:rowOff>
    </xdr:from>
    <xdr:ext cx="736600" cy="259045"/>
    <xdr:sp macro="" textlink="">
      <xdr:nvSpPr>
        <xdr:cNvPr id="119" name="テキスト ボックス 118"/>
        <xdr:cNvSpPr txBox="1"/>
      </xdr:nvSpPr>
      <xdr:spPr>
        <a:xfrm>
          <a:off x="4622800" y="650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235680</xdr:rowOff>
    </xdr:from>
    <xdr:to>
      <xdr:col>3</xdr:col>
      <xdr:colOff>904875</xdr:colOff>
      <xdr:row>35</xdr:row>
      <xdr:rowOff>246672</xdr:rowOff>
    </xdr:to>
    <xdr:cxnSp macro="">
      <xdr:nvCxnSpPr>
        <xdr:cNvPr id="120" name="直線コネクタ 119"/>
        <xdr:cNvCxnSpPr/>
      </xdr:nvCxnSpPr>
      <xdr:spPr bwMode="auto">
        <a:xfrm flipV="1">
          <a:off x="3606800" y="6846030"/>
          <a:ext cx="698500" cy="10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188930</xdr:rowOff>
    </xdr:from>
    <xdr:ext cx="762000" cy="259045"/>
    <xdr:sp macro="" textlink="">
      <xdr:nvSpPr>
        <xdr:cNvPr id="122" name="テキスト ボックス 121"/>
        <xdr:cNvSpPr txBox="1"/>
      </xdr:nvSpPr>
      <xdr:spPr>
        <a:xfrm>
          <a:off x="3924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207638</xdr:rowOff>
    </xdr:from>
    <xdr:to>
      <xdr:col>3</xdr:col>
      <xdr:colOff>206375</xdr:colOff>
      <xdr:row>35</xdr:row>
      <xdr:rowOff>246672</xdr:rowOff>
    </xdr:to>
    <xdr:cxnSp macro="">
      <xdr:nvCxnSpPr>
        <xdr:cNvPr id="123" name="直線コネクタ 122"/>
        <xdr:cNvCxnSpPr/>
      </xdr:nvCxnSpPr>
      <xdr:spPr bwMode="auto">
        <a:xfrm>
          <a:off x="2908300" y="6817988"/>
          <a:ext cx="698500" cy="39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126274</xdr:rowOff>
    </xdr:from>
    <xdr:ext cx="762000" cy="259045"/>
    <xdr:sp macro="" textlink="">
      <xdr:nvSpPr>
        <xdr:cNvPr id="125" name="テキスト ボックス 124"/>
        <xdr:cNvSpPr txBox="1"/>
      </xdr:nvSpPr>
      <xdr:spPr>
        <a:xfrm>
          <a:off x="3225800" y="63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98908</xdr:rowOff>
    </xdr:from>
    <xdr:to>
      <xdr:col>5</xdr:col>
      <xdr:colOff>34925</xdr:colOff>
      <xdr:row>37</xdr:row>
      <xdr:rowOff>29058</xdr:rowOff>
    </xdr:to>
    <xdr:sp macro="" textlink="">
      <xdr:nvSpPr>
        <xdr:cNvPr id="133" name="円/楕円 132"/>
        <xdr:cNvSpPr/>
      </xdr:nvSpPr>
      <xdr:spPr bwMode="auto">
        <a:xfrm>
          <a:off x="5600700" y="7052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70985</xdr:rowOff>
    </xdr:from>
    <xdr:ext cx="762000" cy="259045"/>
    <xdr:sp macro="" textlink="">
      <xdr:nvSpPr>
        <xdr:cNvPr id="134" name="人口1人当たり決算額の推移該当値テキスト445"/>
        <xdr:cNvSpPr txBox="1"/>
      </xdr:nvSpPr>
      <xdr:spPr>
        <a:xfrm>
          <a:off x="5740400" y="702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23,808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19393</xdr:rowOff>
    </xdr:from>
    <xdr:to>
      <xdr:col>4</xdr:col>
      <xdr:colOff>520700</xdr:colOff>
      <xdr:row>36</xdr:row>
      <xdr:rowOff>120993</xdr:rowOff>
    </xdr:to>
    <xdr:sp macro="" textlink="">
      <xdr:nvSpPr>
        <xdr:cNvPr id="135" name="円/楕円 134"/>
        <xdr:cNvSpPr/>
      </xdr:nvSpPr>
      <xdr:spPr bwMode="auto">
        <a:xfrm>
          <a:off x="4953000" y="697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105770</xdr:rowOff>
    </xdr:from>
    <xdr:ext cx="736600" cy="259045"/>
    <xdr:sp macro="" textlink="">
      <xdr:nvSpPr>
        <xdr:cNvPr id="136" name="テキスト ボックス 135"/>
        <xdr:cNvSpPr txBox="1"/>
      </xdr:nvSpPr>
      <xdr:spPr>
        <a:xfrm>
          <a:off x="4622800" y="7059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184880</xdr:rowOff>
    </xdr:from>
    <xdr:to>
      <xdr:col>3</xdr:col>
      <xdr:colOff>955675</xdr:colOff>
      <xdr:row>35</xdr:row>
      <xdr:rowOff>286480</xdr:rowOff>
    </xdr:to>
    <xdr:sp macro="" textlink="">
      <xdr:nvSpPr>
        <xdr:cNvPr id="137" name="円/楕円 136"/>
        <xdr:cNvSpPr/>
      </xdr:nvSpPr>
      <xdr:spPr bwMode="auto">
        <a:xfrm>
          <a:off x="4254500" y="6795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271257</xdr:rowOff>
    </xdr:from>
    <xdr:ext cx="762000" cy="259045"/>
    <xdr:sp macro="" textlink="">
      <xdr:nvSpPr>
        <xdr:cNvPr id="138" name="テキスト ボックス 137"/>
        <xdr:cNvSpPr txBox="1"/>
      </xdr:nvSpPr>
      <xdr:spPr>
        <a:xfrm>
          <a:off x="3924300" y="6881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195872</xdr:rowOff>
    </xdr:from>
    <xdr:to>
      <xdr:col>3</xdr:col>
      <xdr:colOff>257175</xdr:colOff>
      <xdr:row>35</xdr:row>
      <xdr:rowOff>297472</xdr:rowOff>
    </xdr:to>
    <xdr:sp macro="" textlink="">
      <xdr:nvSpPr>
        <xdr:cNvPr id="139" name="円/楕円 138"/>
        <xdr:cNvSpPr/>
      </xdr:nvSpPr>
      <xdr:spPr bwMode="auto">
        <a:xfrm>
          <a:off x="3556000" y="680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282249</xdr:rowOff>
    </xdr:from>
    <xdr:ext cx="762000" cy="259045"/>
    <xdr:sp macro="" textlink="">
      <xdr:nvSpPr>
        <xdr:cNvPr id="140" name="テキスト ボックス 139"/>
        <xdr:cNvSpPr txBox="1"/>
      </xdr:nvSpPr>
      <xdr:spPr>
        <a:xfrm>
          <a:off x="3225800" y="689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156838</xdr:rowOff>
    </xdr:from>
    <xdr:to>
      <xdr:col>2</xdr:col>
      <xdr:colOff>692150</xdr:colOff>
      <xdr:row>35</xdr:row>
      <xdr:rowOff>258438</xdr:rowOff>
    </xdr:to>
    <xdr:sp macro="" textlink="">
      <xdr:nvSpPr>
        <xdr:cNvPr id="141" name="円/楕円 140"/>
        <xdr:cNvSpPr/>
      </xdr:nvSpPr>
      <xdr:spPr bwMode="auto">
        <a:xfrm>
          <a:off x="2857500" y="676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243215</xdr:rowOff>
    </xdr:from>
    <xdr:ext cx="762000" cy="259045"/>
    <xdr:sp macro="" textlink="">
      <xdr:nvSpPr>
        <xdr:cNvPr id="142" name="テキスト ボックス 141"/>
        <xdr:cNvSpPr txBox="1"/>
      </xdr:nvSpPr>
      <xdr:spPr>
        <a:xfrm>
          <a:off x="2527300" y="68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地方交付税が△８８</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４７４千円（△３．２％減）減少するなど依存財源が大きく減となったことに加え、</a:t>
          </a:r>
          <a:r>
            <a:rPr kumimoji="1" lang="ja-JP" altLang="ja-JP" sz="1100">
              <a:solidFill>
                <a:schemeClr val="dk1"/>
              </a:solidFill>
              <a:effectLst/>
              <a:latin typeface="+mn-lt"/>
              <a:ea typeface="+mn-ea"/>
              <a:cs typeface="+mn-cs"/>
            </a:rPr>
            <a:t>町制施行８０周年記念事業等の単独事業の実施によ</a:t>
          </a:r>
          <a:r>
            <a:rPr kumimoji="1" lang="ja-JP" altLang="en-US" sz="1100">
              <a:solidFill>
                <a:schemeClr val="dk1"/>
              </a:solidFill>
              <a:effectLst/>
              <a:latin typeface="+mn-lt"/>
              <a:ea typeface="+mn-ea"/>
              <a:cs typeface="+mn-cs"/>
            </a:rPr>
            <a:t>り、基金の取崩しが大きくなり</a:t>
          </a:r>
          <a:r>
            <a:rPr kumimoji="1" lang="ja-JP" altLang="ja-JP" sz="1100">
              <a:solidFill>
                <a:schemeClr val="dk1"/>
              </a:solidFill>
              <a:effectLst/>
              <a:latin typeface="+mn-lt"/>
              <a:ea typeface="+mn-ea"/>
              <a:cs typeface="+mn-cs"/>
            </a:rPr>
            <a:t>、前年比△</a:t>
          </a:r>
          <a:r>
            <a:rPr kumimoji="1" lang="ja-JP" altLang="en-US" sz="1100">
              <a:solidFill>
                <a:schemeClr val="dk1"/>
              </a:solidFill>
              <a:effectLst/>
              <a:latin typeface="+mn-lt"/>
              <a:ea typeface="+mn-ea"/>
              <a:cs typeface="+mn-cs"/>
            </a:rPr>
            <a:t>３．１４％の減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実質収支は、</a:t>
          </a:r>
          <a:r>
            <a:rPr kumimoji="1" lang="ja-JP" altLang="en-US" sz="1100">
              <a:solidFill>
                <a:schemeClr val="dk1"/>
              </a:solidFill>
              <a:effectLst/>
              <a:latin typeface="+mn-lt"/>
              <a:ea typeface="+mn-ea"/>
              <a:cs typeface="+mn-cs"/>
            </a:rPr>
            <a:t>財政調整基金の取崩額を大きくしたことから黒字となり、</a:t>
          </a:r>
          <a:r>
            <a:rPr kumimoji="1" lang="ja-JP" altLang="ja-JP" sz="1100">
              <a:solidFill>
                <a:schemeClr val="dk1"/>
              </a:solidFill>
              <a:effectLst/>
              <a:latin typeface="+mn-lt"/>
              <a:ea typeface="+mn-ea"/>
              <a:cs typeface="+mn-cs"/>
            </a:rPr>
            <a:t>前年比</a:t>
          </a:r>
          <a:r>
            <a:rPr kumimoji="1" lang="ja-JP" altLang="en-US" sz="1100">
              <a:solidFill>
                <a:schemeClr val="dk1"/>
              </a:solidFill>
              <a:effectLst/>
              <a:latin typeface="+mn-lt"/>
              <a:ea typeface="+mn-ea"/>
              <a:cs typeface="+mn-cs"/>
            </a:rPr>
            <a:t>０．７２％の増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基金の取崩し額が積立金を大きく上回ったことから、前年比５．６０％の大幅な減となった。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病院事業会計の実質収支は、医業費用にほぼ増減がないのに対し、医業収益が患者数の減少により△４６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９１４千円減（△５．１５％減）となったことから、３０６</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１４４千円の純損失が発生し、本町においてはじめての赤字額が発生した。　</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ja-JP" sz="1100" b="0" i="0" baseline="0">
              <a:solidFill>
                <a:schemeClr val="dk1"/>
              </a:solidFill>
              <a:effectLst/>
              <a:latin typeface="+mn-lt"/>
              <a:ea typeface="+mn-ea"/>
              <a:cs typeface="+mn-cs"/>
            </a:rPr>
            <a:t>国民健康保険特別会計においては、</a:t>
          </a:r>
          <a:r>
            <a:rPr lang="ja-JP" altLang="ja-JP" sz="1100" b="0" i="0" baseline="0">
              <a:solidFill>
                <a:schemeClr val="dk1"/>
              </a:solidFill>
              <a:effectLst/>
              <a:latin typeface="+mn-lt"/>
              <a:ea typeface="+mn-ea"/>
              <a:cs typeface="+mn-cs"/>
            </a:rPr>
            <a:t>基金が全額取り崩されたこと</a:t>
          </a:r>
          <a:r>
            <a:rPr kumimoji="1" lang="ja-JP" altLang="ja-JP" sz="1100" b="0" i="0" baseline="0">
              <a:solidFill>
                <a:schemeClr val="dk1"/>
              </a:solidFill>
              <a:effectLst/>
              <a:latin typeface="+mn-lt"/>
              <a:ea typeface="+mn-ea"/>
              <a:cs typeface="+mn-cs"/>
            </a:rPr>
            <a:t>による繰出金の増額や、</a:t>
          </a:r>
          <a:r>
            <a:rPr kumimoji="1" lang="ja-JP" altLang="en-US" sz="1100" b="0" i="0" baseline="0">
              <a:solidFill>
                <a:schemeClr val="dk1"/>
              </a:solidFill>
              <a:effectLst/>
              <a:latin typeface="+mn-lt"/>
              <a:ea typeface="+mn-ea"/>
              <a:cs typeface="+mn-cs"/>
            </a:rPr>
            <a:t>病院事業会計の損失補てんのための補助金の増額</a:t>
          </a:r>
          <a:r>
            <a:rPr kumimoji="1" lang="ja-JP" altLang="ja-JP" sz="1100" b="0" i="0" baseline="0">
              <a:solidFill>
                <a:schemeClr val="dk1"/>
              </a:solidFill>
              <a:effectLst/>
              <a:latin typeface="+mn-lt"/>
              <a:ea typeface="+mn-ea"/>
              <a:cs typeface="+mn-cs"/>
            </a:rPr>
            <a:t>が見込まれる。</a:t>
          </a:r>
          <a:endParaRPr kumimoji="1" lang="en-US" altLang="ja-JP" sz="1100" b="0" i="0" baseline="0">
            <a:solidFill>
              <a:schemeClr val="dk1"/>
            </a:solidFill>
            <a:effectLst/>
            <a:latin typeface="+mn-lt"/>
            <a:ea typeface="+mn-ea"/>
            <a:cs typeface="+mn-cs"/>
          </a:endParaRPr>
        </a:p>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このため、これまで以上に町全体の全会計が一体となった財政運営の適正化が求められる。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元利償還金、組合等がおこした地方債の元利償還金に対する負担金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公営企業の元利償還金に対する繰入金は、年々減少しているものの、</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公営企業の元利償還金に対する繰入金は、</a:t>
          </a:r>
          <a:r>
            <a:rPr kumimoji="1" lang="ja-JP" altLang="en-US" sz="1100" b="0" i="0" baseline="0">
              <a:solidFill>
                <a:schemeClr val="dk1"/>
              </a:solidFill>
              <a:effectLst/>
              <a:latin typeface="+mn-lt"/>
              <a:ea typeface="+mn-ea"/>
              <a:cs typeface="+mn-cs"/>
            </a:rPr>
            <a:t>病院事業会計を除く公営企業の</a:t>
          </a:r>
          <a:r>
            <a:rPr kumimoji="1" lang="ja-JP" altLang="ja-JP" sz="1100" b="0" i="0" baseline="0">
              <a:solidFill>
                <a:schemeClr val="dk1"/>
              </a:solidFill>
              <a:effectLst/>
              <a:latin typeface="+mn-lt"/>
              <a:ea typeface="+mn-ea"/>
              <a:cs typeface="+mn-cs"/>
            </a:rPr>
            <a:t>地方債の元金償還の</a:t>
          </a:r>
          <a:r>
            <a:rPr kumimoji="1" lang="ja-JP" altLang="en-US" sz="1100" b="0" i="0" baseline="0">
              <a:solidFill>
                <a:schemeClr val="dk1"/>
              </a:solidFill>
              <a:effectLst/>
              <a:latin typeface="+mn-lt"/>
              <a:ea typeface="+mn-ea"/>
              <a:cs typeface="+mn-cs"/>
            </a:rPr>
            <a:t>増により</a:t>
          </a:r>
          <a:r>
            <a:rPr kumimoji="1" lang="ja-JP" altLang="ja-JP" sz="1100" b="0" i="0" baseline="0">
              <a:solidFill>
                <a:schemeClr val="dk1"/>
              </a:solidFill>
              <a:effectLst/>
              <a:latin typeface="+mn-lt"/>
              <a:ea typeface="+mn-ea"/>
              <a:cs typeface="+mn-cs"/>
            </a:rPr>
            <a:t>増と</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る</a:t>
          </a:r>
          <a:r>
            <a:rPr kumimoji="1" lang="ja-JP" altLang="en-US" sz="1100" b="0" i="0" baseline="0">
              <a:solidFill>
                <a:schemeClr val="dk1"/>
              </a:solidFill>
              <a:effectLst/>
              <a:latin typeface="+mn-lt"/>
              <a:ea typeface="+mn-ea"/>
              <a:cs typeface="+mn-cs"/>
            </a:rPr>
            <a:t>見込みである</a:t>
          </a:r>
          <a:r>
            <a:rPr kumimoji="1" lang="ja-JP" altLang="ja-JP"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算入公債費率は、</a:t>
          </a:r>
          <a:r>
            <a:rPr kumimoji="1" lang="ja-JP" altLang="en-US" sz="1100" b="0" i="0" baseline="0">
              <a:solidFill>
                <a:schemeClr val="dk1"/>
              </a:solidFill>
              <a:effectLst/>
              <a:latin typeface="+mn-lt"/>
              <a:ea typeface="+mn-ea"/>
              <a:cs typeface="+mn-cs"/>
            </a:rPr>
            <a:t>臨時財政対策債償還費が増となるものの、</a:t>
          </a:r>
          <a:r>
            <a:rPr kumimoji="1" lang="ja-JP" altLang="ja-JP" sz="1100" b="0" i="0" baseline="0">
              <a:solidFill>
                <a:schemeClr val="dk1"/>
              </a:solidFill>
              <a:effectLst/>
              <a:latin typeface="+mn-lt"/>
              <a:ea typeface="+mn-ea"/>
              <a:cs typeface="+mn-cs"/>
            </a:rPr>
            <a:t>過疎対策債償還</a:t>
          </a:r>
          <a:r>
            <a:rPr kumimoji="1" lang="ja-JP" altLang="en-US" sz="1100" b="0" i="0" baseline="0">
              <a:solidFill>
                <a:schemeClr val="dk1"/>
              </a:solidFill>
              <a:effectLst/>
              <a:latin typeface="+mn-lt"/>
              <a:ea typeface="+mn-ea"/>
              <a:cs typeface="+mn-cs"/>
            </a:rPr>
            <a:t>費</a:t>
          </a:r>
          <a:r>
            <a:rPr kumimoji="1" lang="ja-JP" altLang="ja-JP" sz="1100" b="0" i="0" baseline="0">
              <a:solidFill>
                <a:schemeClr val="dk1"/>
              </a:solidFill>
              <a:effectLst/>
              <a:latin typeface="+mn-lt"/>
              <a:ea typeface="+mn-ea"/>
              <a:cs typeface="+mn-cs"/>
            </a:rPr>
            <a:t>の減により、今後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減少する見込みである。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このため、</a:t>
          </a:r>
          <a:r>
            <a:rPr kumimoji="1" lang="ja-JP" altLang="ja-JP" sz="1100" b="0" i="0" baseline="0">
              <a:solidFill>
                <a:schemeClr val="dk1"/>
              </a:solidFill>
              <a:effectLst/>
              <a:latin typeface="+mn-lt"/>
              <a:ea typeface="+mn-ea"/>
              <a:cs typeface="+mn-cs"/>
            </a:rPr>
            <a:t>実質公債費率の分子は、元利償還金の減額</a:t>
          </a:r>
          <a:r>
            <a:rPr kumimoji="1" lang="ja-JP" altLang="en-US" sz="1100" b="0" i="0" baseline="0">
              <a:solidFill>
                <a:schemeClr val="dk1"/>
              </a:solidFill>
              <a:effectLst/>
              <a:latin typeface="+mn-lt"/>
              <a:ea typeface="+mn-ea"/>
              <a:cs typeface="+mn-cs"/>
            </a:rPr>
            <a:t>が大きく影響し、</a:t>
          </a:r>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減少していく見込みである。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が大幅に減少している。要因は、新規発行額の抑制により地方債の現在高が減額となっていることである。しかしながら、充当可能財源等において、基準財政需要額算入見込額の減少に加え、充当可能基金が減少傾向にあることから、歳出抑制や効率的な財政運営により充当可能基金への積み増しを行い、今後も将来負担比率の分子がさらに減少するよう財政運営の適正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5893237</v>
      </c>
      <c r="BO4" s="349"/>
      <c r="BP4" s="349"/>
      <c r="BQ4" s="349"/>
      <c r="BR4" s="349"/>
      <c r="BS4" s="349"/>
      <c r="BT4" s="349"/>
      <c r="BU4" s="350"/>
      <c r="BV4" s="348">
        <v>5669211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2.4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5775809</v>
      </c>
      <c r="BO5" s="386"/>
      <c r="BP5" s="386"/>
      <c r="BQ5" s="386"/>
      <c r="BR5" s="386"/>
      <c r="BS5" s="386"/>
      <c r="BT5" s="386"/>
      <c r="BU5" s="387"/>
      <c r="BV5" s="385">
        <v>5583547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92.2</v>
      </c>
      <c r="CU5" s="383"/>
      <c r="CV5" s="383"/>
      <c r="CW5" s="383"/>
      <c r="CX5" s="383"/>
      <c r="CY5" s="383"/>
      <c r="CZ5" s="383"/>
      <c r="DA5" s="384"/>
      <c r="DB5" s="382">
        <v>90.8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117428</v>
      </c>
      <c r="BO6" s="386"/>
      <c r="BP6" s="386"/>
      <c r="BQ6" s="386"/>
      <c r="BR6" s="386"/>
      <c r="BS6" s="386"/>
      <c r="BT6" s="386"/>
      <c r="BU6" s="387"/>
      <c r="BV6" s="385">
        <v>85664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97.4</v>
      </c>
      <c r="CU6" s="423"/>
      <c r="CV6" s="423"/>
      <c r="CW6" s="423"/>
      <c r="CX6" s="423"/>
      <c r="CY6" s="423"/>
      <c r="CZ6" s="423"/>
      <c r="DA6" s="424"/>
      <c r="DB6" s="422">
        <v>96.1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9032</v>
      </c>
      <c r="BO7" s="386"/>
      <c r="BP7" s="386"/>
      <c r="BQ7" s="386"/>
      <c r="BR7" s="386"/>
      <c r="BS7" s="386"/>
      <c r="BT7" s="386"/>
      <c r="BU7" s="387"/>
      <c r="BV7" s="385" t="s">
        <v>91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3472737</v>
      </c>
      <c r="CU7" s="386"/>
      <c r="CV7" s="386"/>
      <c r="CW7" s="386"/>
      <c r="CX7" s="386"/>
      <c r="CY7" s="386"/>
      <c r="CZ7" s="386"/>
      <c r="DA7" s="387"/>
      <c r="DB7" s="385">
        <v>3573524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108396</v>
      </c>
      <c r="BO8" s="386"/>
      <c r="BP8" s="386"/>
      <c r="BQ8" s="386"/>
      <c r="BR8" s="386"/>
      <c r="BS8" s="386"/>
      <c r="BT8" s="386"/>
      <c r="BU8" s="387"/>
      <c r="BV8" s="385">
        <v>85664</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0.22</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10000</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22732</v>
      </c>
      <c r="BO9" s="386"/>
      <c r="BP9" s="386"/>
      <c r="BQ9" s="386"/>
      <c r="BR9" s="386"/>
      <c r="BS9" s="386"/>
      <c r="BT9" s="386"/>
      <c r="BU9" s="387"/>
      <c r="BV9" s="385">
        <v>-12763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18.100000000000001</v>
      </c>
      <c r="CU9" s="383"/>
      <c r="CV9" s="383"/>
      <c r="CW9" s="383"/>
      <c r="CX9" s="383"/>
      <c r="CY9" s="383"/>
      <c r="CZ9" s="383"/>
      <c r="DA9" s="384"/>
      <c r="DB9" s="382">
        <v>20.100000000000001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10623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195033</v>
      </c>
      <c r="BO10" s="386"/>
      <c r="BP10" s="386"/>
      <c r="BQ10" s="386"/>
      <c r="BR10" s="386"/>
      <c r="BS10" s="386"/>
      <c r="BT10" s="386"/>
      <c r="BU10" s="387"/>
      <c r="BV10" s="385">
        <v>194484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10025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390000</v>
      </c>
      <c r="BO12" s="386"/>
      <c r="BP12" s="386"/>
      <c r="BQ12" s="386"/>
      <c r="BR12" s="386"/>
      <c r="BS12" s="386"/>
      <c r="BT12" s="386"/>
      <c r="BU12" s="387"/>
      <c r="BV12" s="385">
        <v>158875</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10011</v>
      </c>
      <c r="S13" s="467"/>
      <c r="T13" s="467"/>
      <c r="U13" s="467"/>
      <c r="V13" s="468"/>
      <c r="W13" s="401" t="s">
        <v>124</v>
      </c>
      <c r="X13" s="402"/>
      <c r="Y13" s="402"/>
      <c r="Z13" s="402"/>
      <c r="AA13" s="402"/>
      <c r="AB13" s="392"/>
      <c r="AC13" s="436">
        <v>1396</v>
      </c>
      <c r="AD13" s="437"/>
      <c r="AE13" s="437"/>
      <c r="AF13" s="437"/>
      <c r="AG13" s="476"/>
      <c r="AH13" s="436">
        <v>1613</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-172235</v>
      </c>
      <c r="BO13" s="386"/>
      <c r="BP13" s="386"/>
      <c r="BQ13" s="386"/>
      <c r="BR13" s="386"/>
      <c r="BS13" s="386"/>
      <c r="BT13" s="386"/>
      <c r="BU13" s="387"/>
      <c r="BV13" s="385">
        <v>22846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10.4</v>
      </c>
      <c r="CU13" s="383"/>
      <c r="CV13" s="383"/>
      <c r="CW13" s="383"/>
      <c r="CX13" s="383"/>
      <c r="CY13" s="383"/>
      <c r="CZ13" s="383"/>
      <c r="DA13" s="384"/>
      <c r="DB13" s="382">
        <v>11.9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10223</v>
      </c>
      <c r="S14" s="467"/>
      <c r="T14" s="467"/>
      <c r="U14" s="467"/>
      <c r="V14" s="468"/>
      <c r="W14" s="375"/>
      <c r="X14" s="376"/>
      <c r="Y14" s="376"/>
      <c r="Z14" s="376"/>
      <c r="AA14" s="376"/>
      <c r="AB14" s="365"/>
      <c r="AC14" s="469">
        <v>27.8</v>
      </c>
      <c r="AD14" s="470"/>
      <c r="AE14" s="470"/>
      <c r="AF14" s="470"/>
      <c r="AG14" s="471"/>
      <c r="AH14" s="469">
        <v>29.5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10209</v>
      </c>
      <c r="S15" s="467"/>
      <c r="T15" s="467"/>
      <c r="U15" s="467"/>
      <c r="V15" s="468"/>
      <c r="W15" s="401" t="s">
        <v>130</v>
      </c>
      <c r="X15" s="402"/>
      <c r="Y15" s="402"/>
      <c r="Z15" s="402"/>
      <c r="AA15" s="402"/>
      <c r="AB15" s="392"/>
      <c r="AC15" s="436">
        <v>1112</v>
      </c>
      <c r="AD15" s="437"/>
      <c r="AE15" s="437"/>
      <c r="AF15" s="437"/>
      <c r="AG15" s="476"/>
      <c r="AH15" s="436">
        <v>1344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720435</v>
      </c>
      <c r="BO15" s="349"/>
      <c r="BP15" s="349"/>
      <c r="BQ15" s="349"/>
      <c r="BR15" s="349"/>
      <c r="BS15" s="349"/>
      <c r="BT15" s="349"/>
      <c r="BU15" s="350"/>
      <c r="BV15" s="348">
        <v>716663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22.1</v>
      </c>
      <c r="AD16" s="470"/>
      <c r="AE16" s="470"/>
      <c r="AF16" s="470"/>
      <c r="AG16" s="471"/>
      <c r="AH16" s="469">
        <v>24.6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3084783</v>
      </c>
      <c r="BO16" s="386"/>
      <c r="BP16" s="386"/>
      <c r="BQ16" s="386"/>
      <c r="BR16" s="386"/>
      <c r="BS16" s="386"/>
      <c r="BT16" s="386"/>
      <c r="BU16" s="387"/>
      <c r="BV16" s="385">
        <v>3185589</v>
      </c>
      <c r="BW16" s="386"/>
      <c r="BX16" s="386"/>
      <c r="BY16" s="386"/>
      <c r="BZ16" s="386"/>
      <c r="CA16" s="386"/>
      <c r="CB16" s="386"/>
      <c r="CC16" s="387"/>
      <c r="CD16" s="152"/>
      <c r="CE16" s="492" t="s">
        <v>136</v>
      </c>
      <c r="CF16" s="492"/>
      <c r="CG16" s="492"/>
      <c r="CH16" s="492"/>
      <c r="CI16" s="492"/>
      <c r="CJ16" s="492"/>
      <c r="CK16" s="492"/>
      <c r="CL16" s="492"/>
      <c r="CM16" s="492"/>
      <c r="CN16" s="492"/>
      <c r="CO16" s="492"/>
      <c r="CP16" s="492"/>
      <c r="CQ16" s="492"/>
      <c r="CR16" s="492"/>
      <c r="CS16" s="493"/>
      <c r="CT16" s="382">
        <v>13.9</v>
      </c>
      <c r="CU16" s="383"/>
      <c r="CV16" s="383"/>
      <c r="CW16" s="383"/>
      <c r="CX16" s="383"/>
      <c r="CY16" s="383"/>
      <c r="CZ16" s="383"/>
      <c r="DA16" s="384"/>
      <c r="DB16" s="382" t="s">
        <v>122</v>
      </c>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134</v>
      </c>
      <c r="S17" s="487"/>
      <c r="T17" s="487"/>
      <c r="U17" s="487"/>
      <c r="V17" s="488"/>
      <c r="W17" s="401" t="s">
        <v>138</v>
      </c>
      <c r="X17" s="402"/>
      <c r="Y17" s="402"/>
      <c r="Z17" s="402"/>
      <c r="AA17" s="402"/>
      <c r="AB17" s="392"/>
      <c r="AC17" s="436">
        <v>2515</v>
      </c>
      <c r="AD17" s="437"/>
      <c r="AE17" s="437"/>
      <c r="AF17" s="437"/>
      <c r="AG17" s="476"/>
      <c r="AH17" s="436">
        <v>2500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906410</v>
      </c>
      <c r="BO17" s="386"/>
      <c r="BP17" s="386"/>
      <c r="BQ17" s="386"/>
      <c r="BR17" s="386"/>
      <c r="BS17" s="386"/>
      <c r="BT17" s="386"/>
      <c r="BU17" s="387"/>
      <c r="BV17" s="385">
        <v>909824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85.39</v>
      </c>
      <c r="M18" s="498"/>
      <c r="N18" s="498"/>
      <c r="O18" s="498"/>
      <c r="P18" s="498"/>
      <c r="Q18" s="498"/>
      <c r="R18" s="499"/>
      <c r="S18" s="499"/>
      <c r="T18" s="499"/>
      <c r="U18" s="499"/>
      <c r="V18" s="500"/>
      <c r="W18" s="403"/>
      <c r="X18" s="404"/>
      <c r="Y18" s="404"/>
      <c r="Z18" s="404"/>
      <c r="AA18" s="404"/>
      <c r="AB18" s="395"/>
      <c r="AC18" s="501">
        <v>50.1</v>
      </c>
      <c r="AD18" s="502"/>
      <c r="AE18" s="502"/>
      <c r="AF18" s="502"/>
      <c r="AG18" s="503"/>
      <c r="AH18" s="501">
        <v>45.7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3206598</v>
      </c>
      <c r="BO18" s="386"/>
      <c r="BP18" s="386"/>
      <c r="BQ18" s="386"/>
      <c r="BR18" s="386"/>
      <c r="BS18" s="386"/>
      <c r="BT18" s="386"/>
      <c r="BU18" s="387"/>
      <c r="BV18" s="385">
        <v>3231420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4261670</v>
      </c>
      <c r="BO19" s="386"/>
      <c r="BP19" s="386"/>
      <c r="BQ19" s="386"/>
      <c r="BR19" s="386"/>
      <c r="BS19" s="386"/>
      <c r="BT19" s="386"/>
      <c r="BU19" s="387"/>
      <c r="BV19" s="385">
        <v>4169184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4042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5248638</v>
      </c>
      <c r="BO23" s="386"/>
      <c r="BP23" s="386"/>
      <c r="BQ23" s="386"/>
      <c r="BR23" s="386"/>
      <c r="BS23" s="386"/>
      <c r="BT23" s="386"/>
      <c r="BU23" s="387"/>
      <c r="BV23" s="385">
        <v>5454025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6507</v>
      </c>
      <c r="R24" s="437"/>
      <c r="S24" s="437"/>
      <c r="T24" s="437"/>
      <c r="U24" s="437"/>
      <c r="V24" s="476"/>
      <c r="W24" s="531"/>
      <c r="X24" s="519"/>
      <c r="Y24" s="520"/>
      <c r="Z24" s="435" t="s">
        <v>154</v>
      </c>
      <c r="AA24" s="415"/>
      <c r="AB24" s="415"/>
      <c r="AC24" s="415"/>
      <c r="AD24" s="415"/>
      <c r="AE24" s="415"/>
      <c r="AF24" s="415"/>
      <c r="AG24" s="416"/>
      <c r="AH24" s="436">
        <v>103</v>
      </c>
      <c r="AI24" s="437"/>
      <c r="AJ24" s="437"/>
      <c r="AK24" s="437"/>
      <c r="AL24" s="476"/>
      <c r="AM24" s="436">
        <v>303232</v>
      </c>
      <c r="AN24" s="437"/>
      <c r="AO24" s="437"/>
      <c r="AP24" s="437"/>
      <c r="AQ24" s="437"/>
      <c r="AR24" s="476"/>
      <c r="AS24" s="436">
        <v>2944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4363034</v>
      </c>
      <c r="BO24" s="386"/>
      <c r="BP24" s="386"/>
      <c r="BQ24" s="386"/>
      <c r="BR24" s="386"/>
      <c r="BS24" s="386"/>
      <c r="BT24" s="386"/>
      <c r="BU24" s="387"/>
      <c r="BV24" s="385">
        <v>4558967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5500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688930</v>
      </c>
      <c r="BO25" s="349"/>
      <c r="BP25" s="349"/>
      <c r="BQ25" s="349"/>
      <c r="BR25" s="349"/>
      <c r="BS25" s="349"/>
      <c r="BT25" s="349"/>
      <c r="BU25" s="350"/>
      <c r="BV25" s="348">
        <v>764338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5196</v>
      </c>
      <c r="R26" s="437"/>
      <c r="S26" s="437"/>
      <c r="T26" s="437"/>
      <c r="U26" s="437"/>
      <c r="V26" s="476"/>
      <c r="W26" s="531"/>
      <c r="X26" s="519"/>
      <c r="Y26" s="520"/>
      <c r="Z26" s="435" t="s">
        <v>160</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2950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351000</v>
      </c>
      <c r="BO27" s="555"/>
      <c r="BP27" s="555"/>
      <c r="BQ27" s="555"/>
      <c r="BR27" s="555"/>
      <c r="BS27" s="555"/>
      <c r="BT27" s="555"/>
      <c r="BU27" s="556"/>
      <c r="BV27" s="554">
        <v>351000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2180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1131541</v>
      </c>
      <c r="BO28" s="349"/>
      <c r="BP28" s="349"/>
      <c r="BQ28" s="349"/>
      <c r="BR28" s="349"/>
      <c r="BS28" s="349"/>
      <c r="BT28" s="349"/>
      <c r="BU28" s="350"/>
      <c r="BV28" s="348">
        <v>1276508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8</v>
      </c>
      <c r="M29" s="437"/>
      <c r="N29" s="437"/>
      <c r="O29" s="437"/>
      <c r="P29" s="476"/>
      <c r="Q29" s="436">
        <v>2020</v>
      </c>
      <c r="R29" s="437"/>
      <c r="S29" s="437"/>
      <c r="T29" s="437"/>
      <c r="U29" s="437"/>
      <c r="V29" s="476"/>
      <c r="W29" s="532"/>
      <c r="X29" s="533"/>
      <c r="Y29" s="534"/>
      <c r="Z29" s="435" t="s">
        <v>171</v>
      </c>
      <c r="AA29" s="415"/>
      <c r="AB29" s="415"/>
      <c r="AC29" s="415"/>
      <c r="AD29" s="415"/>
      <c r="AE29" s="415"/>
      <c r="AF29" s="415"/>
      <c r="AG29" s="416"/>
      <c r="AH29" s="436">
        <v>104</v>
      </c>
      <c r="AI29" s="437"/>
      <c r="AJ29" s="437"/>
      <c r="AK29" s="437"/>
      <c r="AL29" s="476"/>
      <c r="AM29" s="436">
        <v>307127</v>
      </c>
      <c r="AN29" s="437"/>
      <c r="AO29" s="437"/>
      <c r="AP29" s="437"/>
      <c r="AQ29" s="437"/>
      <c r="AR29" s="476"/>
      <c r="AS29" s="436">
        <v>2953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2357</v>
      </c>
      <c r="BO29" s="386"/>
      <c r="BP29" s="386"/>
      <c r="BQ29" s="386"/>
      <c r="BR29" s="386"/>
      <c r="BS29" s="386"/>
      <c r="BT29" s="386"/>
      <c r="BU29" s="387"/>
      <c r="BV29" s="385">
        <v>2357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1025694</v>
      </c>
      <c r="BO30" s="555"/>
      <c r="BP30" s="555"/>
      <c r="BQ30" s="555"/>
      <c r="BR30" s="555"/>
      <c r="BS30" s="555"/>
      <c r="BT30" s="555"/>
      <c r="BU30" s="556"/>
      <c r="BV30" s="554">
        <v>999700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高原町国民健康保険特別会計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高原町水道事業会計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高原町農業集落排水事業特別会計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西諸広域行政事務組合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 xml:space="preserve">高原町土地開発公社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高原町住宅新築資金等貸付事業特別会計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高原町後期高齢者医療特別会計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高原町工業用水道事業会計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霧島美化センター事務組合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高原町介護保険事業特別会計（介護保険事業勘定）</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高原町病院事業会計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小林高原衛生事業事務組合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高原町介護保険事業特別会計（介護サービス勘定）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宮崎県市町村総合事務組合(一般会計）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宮崎県市町村総合事務組合（市町村交通災害共済事業特別会計）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宮崎県後期高齢者医療広域連合(一般会計）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宮崎県後期高齢者医療広域連合(後期高齢者医療特別会計）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6772</v>
      </c>
      <c r="J41" s="83">
        <v>6230</v>
      </c>
      <c r="K41" s="83">
        <v>5794</v>
      </c>
      <c r="L41" s="83">
        <v>5454</v>
      </c>
      <c r="M41" s="84">
        <v>5249</v>
      </c>
    </row>
    <row r="42" spans="2:13" ht="27.75" customHeight="1" x14ac:dyDescent="0.15">
      <c r="B42" s="1171"/>
      <c r="C42" s="1172"/>
      <c r="D42" s="85"/>
      <c r="E42" s="1177" t="s">
        <v>26</v>
      </c>
      <c r="F42" s="1177"/>
      <c r="G42" s="1177"/>
      <c r="H42" s="1178"/>
      <c r="I42" s="86">
        <v>5</v>
      </c>
      <c r="J42" s="87">
        <v>4</v>
      </c>
      <c r="K42" s="87">
        <v>2</v>
      </c>
      <c r="L42" s="87" t="s">
        <v>480</v>
      </c>
      <c r="M42" s="88" t="s">
        <v>480</v>
      </c>
    </row>
    <row r="43" spans="2:13" ht="27.75" customHeight="1" x14ac:dyDescent="0.15">
      <c r="B43" s="1171"/>
      <c r="C43" s="1172"/>
      <c r="D43" s="85"/>
      <c r="E43" s="1177" t="s">
        <v>27</v>
      </c>
      <c r="F43" s="1177"/>
      <c r="G43" s="1177"/>
      <c r="H43" s="1178"/>
      <c r="I43" s="86">
        <v>910</v>
      </c>
      <c r="J43" s="87">
        <v>898</v>
      </c>
      <c r="K43" s="87">
        <v>842</v>
      </c>
      <c r="L43" s="87">
        <v>745</v>
      </c>
      <c r="M43" s="88">
        <v>708</v>
      </c>
    </row>
    <row r="44" spans="2:13" ht="27.75" customHeight="1" x14ac:dyDescent="0.15">
      <c r="B44" s="1171"/>
      <c r="C44" s="1172"/>
      <c r="D44" s="85"/>
      <c r="E44" s="1177" t="s">
        <v>28</v>
      </c>
      <c r="F44" s="1177"/>
      <c r="G44" s="1177"/>
      <c r="H44" s="1178"/>
      <c r="I44" s="86">
        <v>331</v>
      </c>
      <c r="J44" s="87">
        <v>236</v>
      </c>
      <c r="K44" s="87">
        <v>210</v>
      </c>
      <c r="L44" s="87">
        <v>196</v>
      </c>
      <c r="M44" s="88">
        <v>149</v>
      </c>
    </row>
    <row r="45" spans="2:13" ht="27.75" customHeight="1" x14ac:dyDescent="0.15">
      <c r="B45" s="1171"/>
      <c r="C45" s="1172"/>
      <c r="D45" s="85"/>
      <c r="E45" s="1177" t="s">
        <v>29</v>
      </c>
      <c r="F45" s="1177"/>
      <c r="G45" s="1177"/>
      <c r="H45" s="1178"/>
      <c r="I45" s="86">
        <v>542</v>
      </c>
      <c r="J45" s="87">
        <v>545</v>
      </c>
      <c r="K45" s="87">
        <v>573</v>
      </c>
      <c r="L45" s="87">
        <v>541</v>
      </c>
      <c r="M45" s="88">
        <v>487</v>
      </c>
    </row>
    <row r="46" spans="2:13" ht="27.75" customHeight="1" x14ac:dyDescent="0.15">
      <c r="B46" s="1171"/>
      <c r="C46" s="1172"/>
      <c r="D46" s="85"/>
      <c r="E46" s="1177" t="s">
        <v>30</v>
      </c>
      <c r="F46" s="1177"/>
      <c r="G46" s="1177"/>
      <c r="H46" s="1178"/>
      <c r="I46" s="86">
        <v>232</v>
      </c>
      <c r="J46" s="87">
        <v>156</v>
      </c>
      <c r="K46" s="87">
        <v>109</v>
      </c>
      <c r="L46" s="87">
        <v>51</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2420</v>
      </c>
      <c r="J49" s="87">
        <v>2519</v>
      </c>
      <c r="K49" s="87">
        <v>2421</v>
      </c>
      <c r="L49" s="87">
        <v>2541</v>
      </c>
      <c r="M49" s="88">
        <v>2266</v>
      </c>
    </row>
    <row r="50" spans="2:13" ht="27.75" customHeight="1" x14ac:dyDescent="0.15">
      <c r="B50" s="1171"/>
      <c r="C50" s="1172"/>
      <c r="D50" s="85"/>
      <c r="E50" s="1177" t="s">
        <v>35</v>
      </c>
      <c r="F50" s="1177"/>
      <c r="G50" s="1177"/>
      <c r="H50" s="1178"/>
      <c r="I50" s="86">
        <v>473</v>
      </c>
      <c r="J50" s="87">
        <v>448</v>
      </c>
      <c r="K50" s="87">
        <v>424</v>
      </c>
      <c r="L50" s="87">
        <v>399</v>
      </c>
      <c r="M50" s="88">
        <v>373</v>
      </c>
    </row>
    <row r="51" spans="2:13" ht="27.75" customHeight="1" x14ac:dyDescent="0.15">
      <c r="B51" s="1173"/>
      <c r="C51" s="1174"/>
      <c r="D51" s="85"/>
      <c r="E51" s="1177" t="s">
        <v>36</v>
      </c>
      <c r="F51" s="1177"/>
      <c r="G51" s="1177"/>
      <c r="H51" s="1178"/>
      <c r="I51" s="86">
        <v>5429</v>
      </c>
      <c r="J51" s="87">
        <v>5051</v>
      </c>
      <c r="K51" s="87">
        <v>4696</v>
      </c>
      <c r="L51" s="87">
        <v>4448</v>
      </c>
      <c r="M51" s="88">
        <v>4178</v>
      </c>
    </row>
    <row r="52" spans="2:13" ht="27.75" customHeight="1" thickBot="1" x14ac:dyDescent="0.2">
      <c r="B52" s="1181" t="s">
        <v>37</v>
      </c>
      <c r="C52" s="1182"/>
      <c r="D52" s="90"/>
      <c r="E52" s="1183" t="s">
        <v>38</v>
      </c>
      <c r="F52" s="1183"/>
      <c r="G52" s="1183"/>
      <c r="H52" s="1184"/>
      <c r="I52" s="91">
        <v>470</v>
      </c>
      <c r="J52" s="92">
        <v>50</v>
      </c>
      <c r="K52" s="92">
        <v>-12</v>
      </c>
      <c r="L52" s="92">
        <v>-400</v>
      </c>
      <c r="M52" s="93">
        <v>-225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43206</v>
      </c>
      <c r="E3" s="116"/>
      <c r="F3" s="117">
        <v>147869</v>
      </c>
      <c r="G3" s="118"/>
      <c r="H3" s="119"/>
    </row>
    <row r="4" spans="1:8" x14ac:dyDescent="0.15">
      <c r="A4" s="120"/>
      <c r="B4" s="121"/>
      <c r="C4" s="122"/>
      <c r="D4" s="123">
        <v>37382</v>
      </c>
      <c r="E4" s="124"/>
      <c r="F4" s="125">
        <v>63271</v>
      </c>
      <c r="G4" s="126"/>
      <c r="H4" s="127"/>
    </row>
    <row r="5" spans="1:8" x14ac:dyDescent="0.15">
      <c r="A5" s="108" t="s">
        <v>513</v>
      </c>
      <c r="B5" s="113"/>
      <c r="C5" s="114"/>
      <c r="D5" s="115">
        <v>92006</v>
      </c>
      <c r="E5" s="116"/>
      <c r="F5" s="117">
        <v>117242</v>
      </c>
      <c r="G5" s="118"/>
      <c r="H5" s="119"/>
    </row>
    <row r="6" spans="1:8" x14ac:dyDescent="0.15">
      <c r="A6" s="120"/>
      <c r="B6" s="121"/>
      <c r="C6" s="122"/>
      <c r="D6" s="123">
        <v>33346</v>
      </c>
      <c r="E6" s="124"/>
      <c r="F6" s="125">
        <v>59388</v>
      </c>
      <c r="G6" s="126"/>
      <c r="H6" s="127"/>
    </row>
    <row r="7" spans="1:8" x14ac:dyDescent="0.15">
      <c r="A7" s="108" t="s">
        <v>514</v>
      </c>
      <c r="B7" s="113"/>
      <c r="C7" s="114"/>
      <c r="D7" s="115">
        <v>74192</v>
      </c>
      <c r="E7" s="116"/>
      <c r="F7" s="117">
        <v>114097</v>
      </c>
      <c r="G7" s="118"/>
      <c r="H7" s="119"/>
    </row>
    <row r="8" spans="1:8" x14ac:dyDescent="0.15">
      <c r="A8" s="120"/>
      <c r="B8" s="121"/>
      <c r="C8" s="122"/>
      <c r="D8" s="123">
        <v>29478</v>
      </c>
      <c r="E8" s="124"/>
      <c r="F8" s="125">
        <v>61630</v>
      </c>
      <c r="G8" s="126"/>
      <c r="H8" s="127"/>
    </row>
    <row r="9" spans="1:8" x14ac:dyDescent="0.15">
      <c r="A9" s="108" t="s">
        <v>515</v>
      </c>
      <c r="B9" s="113"/>
      <c r="C9" s="114"/>
      <c r="D9" s="115">
        <v>68365</v>
      </c>
      <c r="E9" s="116"/>
      <c r="F9" s="117">
        <v>136577</v>
      </c>
      <c r="G9" s="118"/>
      <c r="H9" s="119"/>
    </row>
    <row r="10" spans="1:8" x14ac:dyDescent="0.15">
      <c r="A10" s="120"/>
      <c r="B10" s="121"/>
      <c r="C10" s="122"/>
      <c r="D10" s="123">
        <v>29411</v>
      </c>
      <c r="E10" s="124"/>
      <c r="F10" s="125">
        <v>59645</v>
      </c>
      <c r="G10" s="126"/>
      <c r="H10" s="127"/>
    </row>
    <row r="11" spans="1:8" x14ac:dyDescent="0.15">
      <c r="A11" s="108" t="s">
        <v>516</v>
      </c>
      <c r="B11" s="113"/>
      <c r="C11" s="114"/>
      <c r="D11" s="115">
        <v>64151</v>
      </c>
      <c r="E11" s="116"/>
      <c r="F11" s="117">
        <v>132212</v>
      </c>
      <c r="G11" s="118"/>
      <c r="H11" s="119"/>
    </row>
    <row r="12" spans="1:8" x14ac:dyDescent="0.15">
      <c r="A12" s="120"/>
      <c r="B12" s="121"/>
      <c r="C12" s="128"/>
      <c r="D12" s="123">
        <v>42783</v>
      </c>
      <c r="E12" s="124"/>
      <c r="F12" s="125">
        <v>67114</v>
      </c>
      <c r="G12" s="126"/>
      <c r="H12" s="127"/>
    </row>
    <row r="13" spans="1:8" x14ac:dyDescent="0.15">
      <c r="A13" s="108"/>
      <c r="B13" s="113"/>
      <c r="C13" s="129"/>
      <c r="D13" s="130">
        <v>68384</v>
      </c>
      <c r="E13" s="131"/>
      <c r="F13" s="132">
        <v>129599</v>
      </c>
      <c r="G13" s="133"/>
      <c r="H13" s="119"/>
    </row>
    <row r="14" spans="1:8" x14ac:dyDescent="0.15">
      <c r="A14" s="120"/>
      <c r="B14" s="121"/>
      <c r="C14" s="122"/>
      <c r="D14" s="123">
        <v>34480</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2.62</v>
      </c>
      <c r="C19" s="134">
        <f>ROUND(VALUE(SUBSTITUTE(実質収支比率等に係る経年分析!G$48,"▲","-")),2)</f>
        <v>2.48</v>
      </c>
      <c r="D19" s="134">
        <f>ROUND(VALUE(SUBSTITUTE(実質収支比率等に係る経年分析!H$48,"▲","-")),2)</f>
        <v>2.73</v>
      </c>
      <c r="E19" s="134">
        <f>ROUND(VALUE(SUBSTITUTE(実質収支比率等に係る経年分析!I$48,"▲","-")),2)</f>
        <v>2.4</v>
      </c>
      <c r="F19" s="134">
        <f>ROUND(VALUE(SUBSTITUTE(実質収支比率等に係る経年分析!J$48,"▲","-")),2)</f>
        <v>3.12</v>
      </c>
    </row>
    <row r="20" spans="1:11" x14ac:dyDescent="0.15">
      <c r="A20" s="134" t="s">
        <v>43</v>
      </c>
      <c r="B20" s="134">
        <f>ROUND(VALUE(SUBSTITUTE(実質収支比率等に係る経年分析!F$47,"▲","-")),2)</f>
        <v>29.22</v>
      </c>
      <c r="C20" s="134">
        <f>ROUND(VALUE(SUBSTITUTE(実質収支比率等に係る経年分析!G$47,"▲","-")),2)</f>
        <v>33.770000000000003</v>
      </c>
      <c r="D20" s="134">
        <f>ROUND(VALUE(SUBSTITUTE(実質収支比率等に係る経年分析!H$47,"▲","-")),2)</f>
        <v>32.979999999999997</v>
      </c>
      <c r="E20" s="134">
        <f>ROUND(VALUE(SUBSTITUTE(実質収支比率等に係る経年分析!I$47,"▲","-")),2)</f>
        <v>35.72</v>
      </c>
      <c r="F20" s="134">
        <f>ROUND(VALUE(SUBSTITUTE(実質収支比率等に係る経年分析!J$47,"▲","-")),2)</f>
        <v>32.58</v>
      </c>
    </row>
    <row r="21" spans="1:11" x14ac:dyDescent="0.15">
      <c r="A21" s="134" t="s">
        <v>44</v>
      </c>
      <c r="B21" s="134">
        <f>IF(ISNUMBER(VALUE(SUBSTITUTE(実質収支比率等に係る経年分析!F$49,"▲","-"))),ROUND(VALUE(SUBSTITUTE(実質収支比率等に係る経年分析!F$49,"▲","-")),2),NA())</f>
        <v>3.06</v>
      </c>
      <c r="C21" s="134">
        <f>IF(ISNUMBER(VALUE(SUBSTITUTE(実質収支比率等に係る経年分析!G$49,"▲","-"))),ROUND(VALUE(SUBSTITUTE(実質収支比率等に係る経年分析!G$49,"▲","-")),2),NA())</f>
        <v>2.61</v>
      </c>
      <c r="D21" s="134">
        <f>IF(ISNUMBER(VALUE(SUBSTITUTE(実質収支比率等に係る経年分析!H$49,"▲","-"))),ROUND(VALUE(SUBSTITUTE(実質収支比率等に係る経年分析!H$49,"▲","-")),2),NA())</f>
        <v>-2.8</v>
      </c>
      <c r="E21" s="134">
        <f>IF(ISNUMBER(VALUE(SUBSTITUTE(実質収支比率等に係る経年分析!I$49,"▲","-"))),ROUND(VALUE(SUBSTITUTE(実質収支比率等に係る経年分析!I$49,"▲","-")),2),NA())</f>
        <v>0.64</v>
      </c>
      <c r="F21" s="134">
        <f>IF(ISNUMBER(VALUE(SUBSTITUTE(実質収支比率等に係る経年分析!J$49,"▲","-"))),ROUND(VALUE(SUBSTITUTE(実質収支比率等に係る経年分析!J$49,"▲","-")),2),NA())</f>
        <v>-4.96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高原町農業集落排水事業特別会計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高原町介護保険事業特別会計（介護サービス勘定）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高原町後期高齢者医療特別会計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高原町介護保険事業特別会計（介護保険事業勘定）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1.0900000000000001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v>
      </c>
    </row>
    <row r="33" spans="1:16" x14ac:dyDescent="0.15">
      <c r="A33" s="135" t="str">
        <f>IF(連結実質赤字比率に係る赤字・黒字の構成分析!C$37="",NA(),連結実質赤字比率に係る赤字・黒字の構成分析!C$37)</f>
        <v>高原町国民健康保険特別会計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2.0299999999999998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2.4500000000000002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3.12</v>
      </c>
    </row>
    <row r="35" spans="1:16" x14ac:dyDescent="0.15">
      <c r="A35" s="135" t="str">
        <f>IF(連結実質赤字比率に係る赤字・黒字の構成分析!C$35="",NA(),連結実質赤字比率に係る赤字・黒字の構成分析!C$35)</f>
        <v>高原町水道事業会計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5.38</v>
      </c>
    </row>
    <row r="36" spans="1:16" x14ac:dyDescent="0.15">
      <c r="A36" s="135" t="str">
        <f>IF(連結実質赤字比率に係る赤字・黒字の構成分析!C$34="",NA(),連結実質赤字比率に係る赤字・黒字の構成分析!C$34)</f>
        <v>高原町病院事業会計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0.03</v>
      </c>
      <c r="J36" s="135">
        <f>IF(ROUND(VALUE(SUBSTITUTE(連結実質赤字比率に係る赤字・黒字の構成分析!J$34,"▲", "-")), 2) &lt; 0, ABS(ROUND(VALUE(SUBSTITUTE(連結実質赤字比率に係る赤字・黒字の構成分析!J$34,"▲", "-")), 2)), NA())</f>
        <v>2.86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779</v>
      </c>
      <c r="E42" s="136"/>
      <c r="F42" s="136"/>
      <c r="G42" s="136">
        <f>'実質公債費比率（分子）の構造'!L$52</f>
        <v>792</v>
      </c>
      <c r="H42" s="136"/>
      <c r="I42" s="136"/>
      <c r="J42" s="136">
        <f>'実質公債費比率（分子）の構造'!M$52</f>
        <v>756</v>
      </c>
      <c r="K42" s="136"/>
      <c r="L42" s="136"/>
      <c r="M42" s="136">
        <f>'実質公債費比率（分子）の構造'!N$52</f>
        <v>698</v>
      </c>
      <c r="N42" s="136"/>
      <c r="O42" s="136"/>
      <c r="P42" s="136">
        <f>'実質公債費比率（分子）の構造'!O$52</f>
        <v>657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97</v>
      </c>
      <c r="C45" s="136"/>
      <c r="D45" s="136"/>
      <c r="E45" s="136">
        <f>'実質公債費比率（分子）の構造'!L$49</f>
        <v>91</v>
      </c>
      <c r="F45" s="136"/>
      <c r="G45" s="136"/>
      <c r="H45" s="136">
        <f>'実質公債費比率（分子）の構造'!M$49</f>
        <v>80</v>
      </c>
      <c r="I45" s="136"/>
      <c r="J45" s="136"/>
      <c r="K45" s="136">
        <f>'実質公債費比率（分子）の構造'!N$49</f>
        <v>51</v>
      </c>
      <c r="L45" s="136"/>
      <c r="M45" s="136"/>
      <c r="N45" s="136">
        <f>'実質公債費比率（分子）の構造'!O$49</f>
        <v>41</v>
      </c>
      <c r="O45" s="136"/>
      <c r="P45" s="136"/>
    </row>
    <row r="46" spans="1:16" x14ac:dyDescent="0.15">
      <c r="A46" s="136" t="s">
        <v>55</v>
      </c>
      <c r="B46" s="136">
        <f>'実質公債費比率（分子）の構造'!K$48</f>
        <v>38</v>
      </c>
      <c r="C46" s="136"/>
      <c r="D46" s="136"/>
      <c r="E46" s="136">
        <f>'実質公債費比率（分子）の構造'!L$48</f>
        <v>42</v>
      </c>
      <c r="F46" s="136"/>
      <c r="G46" s="136"/>
      <c r="H46" s="136">
        <f>'実質公債費比率（分子）の構造'!M$48</f>
        <v>56</v>
      </c>
      <c r="I46" s="136"/>
      <c r="J46" s="136"/>
      <c r="K46" s="136">
        <f>'実質公債費比率（分子）の構造'!N$48</f>
        <v>67</v>
      </c>
      <c r="L46" s="136"/>
      <c r="M46" s="136"/>
      <c r="N46" s="136">
        <f>'実質公債費比率（分子）の構造'!O$48</f>
        <v>59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1051</v>
      </c>
      <c r="C49" s="136"/>
      <c r="D49" s="136"/>
      <c r="E49" s="136">
        <f>'実質公債費比率（分子）の構造'!L$45</f>
        <v>1038</v>
      </c>
      <c r="F49" s="136"/>
      <c r="G49" s="136"/>
      <c r="H49" s="136">
        <f>'実質公債費比率（分子）の構造'!M$45</f>
        <v>1002</v>
      </c>
      <c r="I49" s="136"/>
      <c r="J49" s="136"/>
      <c r="K49" s="136">
        <f>'実質公債費比率（分子）の構造'!N$45</f>
        <v>865</v>
      </c>
      <c r="L49" s="136"/>
      <c r="M49" s="136"/>
      <c r="N49" s="136">
        <f>'実質公債費比率（分子）の構造'!O$45</f>
        <v>795</v>
      </c>
      <c r="O49" s="136"/>
      <c r="P49" s="136"/>
    </row>
    <row r="50" spans="1:16" x14ac:dyDescent="0.15">
      <c r="A50" s="136" t="s">
        <v>59</v>
      </c>
      <c r="B50" s="136" t="e">
        <f>NA()</f>
        <v>#N/A</v>
      </c>
      <c r="C50" s="136">
        <f>IF(ISNUMBER('実質公債費比率（分子）の構造'!K$53),'実質公債費比率（分子）の構造'!K$53,NA())</f>
        <v>407</v>
      </c>
      <c r="D50" s="136" t="e">
        <f>NA()</f>
        <v>#N/A</v>
      </c>
      <c r="E50" s="136" t="e">
        <f>NA()</f>
        <v>#N/A</v>
      </c>
      <c r="F50" s="136">
        <f>IF(ISNUMBER('実質公債費比率（分子）の構造'!L$53),'実質公債費比率（分子）の構造'!L$53,NA())</f>
        <v>379</v>
      </c>
      <c r="G50" s="136" t="e">
        <f>NA()</f>
        <v>#N/A</v>
      </c>
      <c r="H50" s="136" t="e">
        <f>NA()</f>
        <v>#N/A</v>
      </c>
      <c r="I50" s="136">
        <f>IF(ISNUMBER('実質公債費比率（分子）の構造'!M$53),'実質公債費比率（分子）の構造'!M$53,NA())</f>
        <v>382</v>
      </c>
      <c r="J50" s="136" t="e">
        <f>NA()</f>
        <v>#N/A</v>
      </c>
      <c r="K50" s="136" t="e">
        <f>NA()</f>
        <v>#N/A</v>
      </c>
      <c r="L50" s="136">
        <f>IF(ISNUMBER('実質公債費比率（分子）の構造'!N$53),'実質公債費比率（分子）の構造'!N$53,NA())</f>
        <v>285</v>
      </c>
      <c r="M50" s="136" t="e">
        <f>NA()</f>
        <v>#N/A</v>
      </c>
      <c r="N50" s="136" t="e">
        <f>NA()</f>
        <v>#N/A</v>
      </c>
      <c r="O50" s="136">
        <f>IF(ISNUMBER('実質公債費比率（分子）の構造'!O$53),'実質公債費比率（分子）の構造'!O$53,NA())</f>
        <v>238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5429</v>
      </c>
      <c r="E56" s="135"/>
      <c r="F56" s="135"/>
      <c r="G56" s="135">
        <f>'将来負担比率（分子）の構造'!J$51</f>
        <v>5051</v>
      </c>
      <c r="H56" s="135"/>
      <c r="I56" s="135"/>
      <c r="J56" s="135">
        <f>'将来負担比率（分子）の構造'!K$51</f>
        <v>4696</v>
      </c>
      <c r="K56" s="135"/>
      <c r="L56" s="135"/>
      <c r="M56" s="135">
        <f>'将来負担比率（分子）の構造'!L$51</f>
        <v>4448</v>
      </c>
      <c r="N56" s="135"/>
      <c r="O56" s="135"/>
      <c r="P56" s="135">
        <f>'将来負担比率（分子）の構造'!M$51</f>
        <v>4178</v>
      </c>
    </row>
    <row r="57" spans="1:16" x14ac:dyDescent="0.15">
      <c r="A57" s="135" t="s">
        <v>35</v>
      </c>
      <c r="B57" s="135"/>
      <c r="C57" s="135"/>
      <c r="D57" s="135">
        <f>'将来負担比率（分子）の構造'!I$50</f>
        <v>473</v>
      </c>
      <c r="E57" s="135"/>
      <c r="F57" s="135"/>
      <c r="G57" s="135">
        <f>'将来負担比率（分子）の構造'!J$50</f>
        <v>448</v>
      </c>
      <c r="H57" s="135"/>
      <c r="I57" s="135"/>
      <c r="J57" s="135">
        <f>'将来負担比率（分子）の構造'!K$50</f>
        <v>424</v>
      </c>
      <c r="K57" s="135"/>
      <c r="L57" s="135"/>
      <c r="M57" s="135">
        <f>'将来負担比率（分子）の構造'!L$50</f>
        <v>399</v>
      </c>
      <c r="N57" s="135"/>
      <c r="O57" s="135"/>
      <c r="P57" s="135">
        <f>'将来負担比率（分子）の構造'!M$50</f>
        <v>373</v>
      </c>
    </row>
    <row r="58" spans="1:16" x14ac:dyDescent="0.15">
      <c r="A58" s="135" t="s">
        <v>34</v>
      </c>
      <c r="B58" s="135"/>
      <c r="C58" s="135"/>
      <c r="D58" s="135">
        <f>'将来負担比率（分子）の構造'!I$49</f>
        <v>2420</v>
      </c>
      <c r="E58" s="135"/>
      <c r="F58" s="135"/>
      <c r="G58" s="135">
        <f>'将来負担比率（分子）の構造'!J$49</f>
        <v>2519</v>
      </c>
      <c r="H58" s="135"/>
      <c r="I58" s="135"/>
      <c r="J58" s="135">
        <f>'将来負担比率（分子）の構造'!K$49</f>
        <v>2421</v>
      </c>
      <c r="K58" s="135"/>
      <c r="L58" s="135"/>
      <c r="M58" s="135">
        <f>'将来負担比率（分子）の構造'!L$49</f>
        <v>2541</v>
      </c>
      <c r="N58" s="135"/>
      <c r="O58" s="135"/>
      <c r="P58" s="135">
        <f>'将来負担比率（分子）の構造'!M$49</f>
        <v>2266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232</v>
      </c>
      <c r="C61" s="135"/>
      <c r="D61" s="135"/>
      <c r="E61" s="135">
        <f>'将来負担比率（分子）の構造'!J$46</f>
        <v>156</v>
      </c>
      <c r="F61" s="135"/>
      <c r="G61" s="135"/>
      <c r="H61" s="135">
        <f>'将来負担比率（分子）の構造'!K$46</f>
        <v>109</v>
      </c>
      <c r="I61" s="135"/>
      <c r="J61" s="135"/>
      <c r="K61" s="135">
        <f>'将来負担比率（分子）の構造'!L$46</f>
        <v>51</v>
      </c>
      <c r="L61" s="135"/>
      <c r="M61" s="135"/>
      <c r="N61" s="135" t="str">
        <f>'将来負担比率（分子）の構造'!M$46</f>
        <v>-</v>
      </c>
      <c r="O61" s="135"/>
      <c r="P61" s="135"/>
    </row>
    <row r="62" spans="1:16" x14ac:dyDescent="0.15">
      <c r="A62" s="135" t="s">
        <v>29</v>
      </c>
      <c r="B62" s="135">
        <f>'将来負担比率（分子）の構造'!I$45</f>
        <v>542</v>
      </c>
      <c r="C62" s="135"/>
      <c r="D62" s="135"/>
      <c r="E62" s="135">
        <f>'将来負担比率（分子）の構造'!J$45</f>
        <v>545</v>
      </c>
      <c r="F62" s="135"/>
      <c r="G62" s="135"/>
      <c r="H62" s="135">
        <f>'将来負担比率（分子）の構造'!K$45</f>
        <v>573</v>
      </c>
      <c r="I62" s="135"/>
      <c r="J62" s="135"/>
      <c r="K62" s="135">
        <f>'将来負担比率（分子）の構造'!L$45</f>
        <v>541</v>
      </c>
      <c r="L62" s="135"/>
      <c r="M62" s="135"/>
      <c r="N62" s="135">
        <f>'将来負担比率（分子）の構造'!M$45</f>
        <v>487</v>
      </c>
      <c r="O62" s="135"/>
      <c r="P62" s="135"/>
    </row>
    <row r="63" spans="1:16" x14ac:dyDescent="0.15">
      <c r="A63" s="135" t="s">
        <v>28</v>
      </c>
      <c r="B63" s="135">
        <f>'将来負担比率（分子）の構造'!I$44</f>
        <v>331</v>
      </c>
      <c r="C63" s="135"/>
      <c r="D63" s="135"/>
      <c r="E63" s="135">
        <f>'将来負担比率（分子）の構造'!J$44</f>
        <v>236</v>
      </c>
      <c r="F63" s="135"/>
      <c r="G63" s="135"/>
      <c r="H63" s="135">
        <f>'将来負担比率（分子）の構造'!K$44</f>
        <v>210</v>
      </c>
      <c r="I63" s="135"/>
      <c r="J63" s="135"/>
      <c r="K63" s="135">
        <f>'将来負担比率（分子）の構造'!L$44</f>
        <v>196</v>
      </c>
      <c r="L63" s="135"/>
      <c r="M63" s="135"/>
      <c r="N63" s="135">
        <f>'将来負担比率（分子）の構造'!M$44</f>
        <v>149</v>
      </c>
      <c r="O63" s="135"/>
      <c r="P63" s="135"/>
    </row>
    <row r="64" spans="1:16" x14ac:dyDescent="0.15">
      <c r="A64" s="135" t="s">
        <v>27</v>
      </c>
      <c r="B64" s="135">
        <f>'将来負担比率（分子）の構造'!I$43</f>
        <v>910</v>
      </c>
      <c r="C64" s="135"/>
      <c r="D64" s="135"/>
      <c r="E64" s="135">
        <f>'将来負担比率（分子）の構造'!J$43</f>
        <v>898</v>
      </c>
      <c r="F64" s="135"/>
      <c r="G64" s="135"/>
      <c r="H64" s="135">
        <f>'将来負担比率（分子）の構造'!K$43</f>
        <v>842</v>
      </c>
      <c r="I64" s="135"/>
      <c r="J64" s="135"/>
      <c r="K64" s="135">
        <f>'将来負担比率（分子）の構造'!L$43</f>
        <v>745</v>
      </c>
      <c r="L64" s="135"/>
      <c r="M64" s="135"/>
      <c r="N64" s="135">
        <f>'将来負担比率（分子）の構造'!M$43</f>
        <v>708</v>
      </c>
      <c r="O64" s="135"/>
      <c r="P64" s="135"/>
    </row>
    <row r="65" spans="1:16" x14ac:dyDescent="0.15">
      <c r="A65" s="135" t="s">
        <v>26</v>
      </c>
      <c r="B65" s="135">
        <f>'将来負担比率（分子）の構造'!I$42</f>
        <v>5</v>
      </c>
      <c r="C65" s="135"/>
      <c r="D65" s="135"/>
      <c r="E65" s="135">
        <f>'将来負担比率（分子）の構造'!J$42</f>
        <v>4</v>
      </c>
      <c r="F65" s="135"/>
      <c r="G65" s="135"/>
      <c r="H65" s="135">
        <f>'将来負担比率（分子）の構造'!K$42</f>
        <v>2</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6772</v>
      </c>
      <c r="C66" s="135"/>
      <c r="D66" s="135"/>
      <c r="E66" s="135">
        <f>'将来負担比率（分子）の構造'!J$41</f>
        <v>6230</v>
      </c>
      <c r="F66" s="135"/>
      <c r="G66" s="135"/>
      <c r="H66" s="135">
        <f>'将来負担比率（分子）の構造'!K$41</f>
        <v>5794</v>
      </c>
      <c r="I66" s="135"/>
      <c r="J66" s="135"/>
      <c r="K66" s="135">
        <f>'将来負担比率（分子）の構造'!L$41</f>
        <v>5454</v>
      </c>
      <c r="L66" s="135"/>
      <c r="M66" s="135"/>
      <c r="N66" s="135">
        <f>'将来負担比率（分子）の構造'!M$41</f>
        <v>5249</v>
      </c>
      <c r="O66" s="135"/>
      <c r="P66" s="135"/>
    </row>
    <row r="67" spans="1:16" x14ac:dyDescent="0.15">
      <c r="A67" s="135" t="s">
        <v>63</v>
      </c>
      <c r="B67" s="135" t="e">
        <f>NA()</f>
        <v>#N/A</v>
      </c>
      <c r="C67" s="135">
        <f>IF(ISNUMBER('将来負担比率（分子）の構造'!I$52), IF('将来負担比率（分子）の構造'!I$52 &lt; 0, 0, '将来負担比率（分子）の構造'!I$52), NA())</f>
        <v>470</v>
      </c>
      <c r="D67" s="135" t="e">
        <f>NA()</f>
        <v>#N/A</v>
      </c>
      <c r="E67" s="135" t="e">
        <f>NA()</f>
        <v>#N/A</v>
      </c>
      <c r="F67" s="135">
        <f>IF(ISNUMBER('将来負担比率（分子）の構造'!J$52), IF('将来負担比率（分子）の構造'!J$52 &lt; 0, 0, '将来負担比率（分子）の構造'!J$52), NA())</f>
        <v>50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718739</v>
      </c>
      <c r="S5" s="583"/>
      <c r="T5" s="583"/>
      <c r="U5" s="583"/>
      <c r="V5" s="583"/>
      <c r="W5" s="583"/>
      <c r="X5" s="583"/>
      <c r="Y5" s="584"/>
      <c r="Z5" s="585">
        <v>12.2</v>
      </c>
      <c r="AA5" s="585"/>
      <c r="AB5" s="585"/>
      <c r="AC5" s="585"/>
      <c r="AD5" s="586">
        <v>718725</v>
      </c>
      <c r="AE5" s="586"/>
      <c r="AF5" s="586"/>
      <c r="AG5" s="586"/>
      <c r="AH5" s="586"/>
      <c r="AI5" s="586"/>
      <c r="AJ5" s="586"/>
      <c r="AK5" s="586"/>
      <c r="AL5" s="587">
        <v>21.8</v>
      </c>
      <c r="AM5" s="588"/>
      <c r="AN5" s="588"/>
      <c r="AO5" s="589"/>
      <c r="AP5" s="579" t="s">
        <v>209</v>
      </c>
      <c r="AQ5" s="580"/>
      <c r="AR5" s="580"/>
      <c r="AS5" s="580"/>
      <c r="AT5" s="580"/>
      <c r="AU5" s="580"/>
      <c r="AV5" s="580"/>
      <c r="AW5" s="580"/>
      <c r="AX5" s="580"/>
      <c r="AY5" s="580"/>
      <c r="AZ5" s="580"/>
      <c r="BA5" s="580"/>
      <c r="BB5" s="580"/>
      <c r="BC5" s="580"/>
      <c r="BD5" s="580"/>
      <c r="BE5" s="580"/>
      <c r="BF5" s="581"/>
      <c r="BG5" s="593">
        <v>718198</v>
      </c>
      <c r="BH5" s="594"/>
      <c r="BI5" s="594"/>
      <c r="BJ5" s="594"/>
      <c r="BK5" s="594"/>
      <c r="BL5" s="594"/>
      <c r="BM5" s="594"/>
      <c r="BN5" s="595"/>
      <c r="BO5" s="596">
        <v>99.9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73593</v>
      </c>
      <c r="S6" s="594"/>
      <c r="T6" s="594"/>
      <c r="U6" s="594"/>
      <c r="V6" s="594"/>
      <c r="W6" s="594"/>
      <c r="X6" s="594"/>
      <c r="Y6" s="595"/>
      <c r="Z6" s="596">
        <v>1.2</v>
      </c>
      <c r="AA6" s="596"/>
      <c r="AB6" s="596"/>
      <c r="AC6" s="596"/>
      <c r="AD6" s="597">
        <v>73593</v>
      </c>
      <c r="AE6" s="597"/>
      <c r="AF6" s="597"/>
      <c r="AG6" s="597"/>
      <c r="AH6" s="597"/>
      <c r="AI6" s="597"/>
      <c r="AJ6" s="597"/>
      <c r="AK6" s="597"/>
      <c r="AL6" s="598">
        <v>2.2000000000000002</v>
      </c>
      <c r="AM6" s="599"/>
      <c r="AN6" s="599"/>
      <c r="AO6" s="600"/>
      <c r="AP6" s="590" t="s">
        <v>215</v>
      </c>
      <c r="AQ6" s="591"/>
      <c r="AR6" s="591"/>
      <c r="AS6" s="591"/>
      <c r="AT6" s="591"/>
      <c r="AU6" s="591"/>
      <c r="AV6" s="591"/>
      <c r="AW6" s="591"/>
      <c r="AX6" s="591"/>
      <c r="AY6" s="591"/>
      <c r="AZ6" s="591"/>
      <c r="BA6" s="591"/>
      <c r="BB6" s="591"/>
      <c r="BC6" s="591"/>
      <c r="BD6" s="591"/>
      <c r="BE6" s="591"/>
      <c r="BF6" s="592"/>
      <c r="BG6" s="593">
        <v>718198</v>
      </c>
      <c r="BH6" s="594"/>
      <c r="BI6" s="594"/>
      <c r="BJ6" s="594"/>
      <c r="BK6" s="594"/>
      <c r="BL6" s="594"/>
      <c r="BM6" s="594"/>
      <c r="BN6" s="595"/>
      <c r="BO6" s="596">
        <v>99.9</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73645</v>
      </c>
      <c r="CS6" s="594"/>
      <c r="CT6" s="594"/>
      <c r="CU6" s="594"/>
      <c r="CV6" s="594"/>
      <c r="CW6" s="594"/>
      <c r="CX6" s="594"/>
      <c r="CY6" s="595"/>
      <c r="CZ6" s="596">
        <v>1.3</v>
      </c>
      <c r="DA6" s="596"/>
      <c r="DB6" s="596"/>
      <c r="DC6" s="596"/>
      <c r="DD6" s="602" t="s">
        <v>216</v>
      </c>
      <c r="DE6" s="594"/>
      <c r="DF6" s="594"/>
      <c r="DG6" s="594"/>
      <c r="DH6" s="594"/>
      <c r="DI6" s="594"/>
      <c r="DJ6" s="594"/>
      <c r="DK6" s="594"/>
      <c r="DL6" s="594"/>
      <c r="DM6" s="594"/>
      <c r="DN6" s="594"/>
      <c r="DO6" s="594"/>
      <c r="DP6" s="595"/>
      <c r="DQ6" s="602">
        <v>73645</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923</v>
      </c>
      <c r="S7" s="594"/>
      <c r="T7" s="594"/>
      <c r="U7" s="594"/>
      <c r="V7" s="594"/>
      <c r="W7" s="594"/>
      <c r="X7" s="594"/>
      <c r="Y7" s="595"/>
      <c r="Z7" s="596">
        <v>0</v>
      </c>
      <c r="AA7" s="596"/>
      <c r="AB7" s="596"/>
      <c r="AC7" s="596"/>
      <c r="AD7" s="597">
        <v>923</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261816</v>
      </c>
      <c r="BH7" s="594"/>
      <c r="BI7" s="594"/>
      <c r="BJ7" s="594"/>
      <c r="BK7" s="594"/>
      <c r="BL7" s="594"/>
      <c r="BM7" s="594"/>
      <c r="BN7" s="595"/>
      <c r="BO7" s="596">
        <v>36.4</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1101133</v>
      </c>
      <c r="CS7" s="594"/>
      <c r="CT7" s="594"/>
      <c r="CU7" s="594"/>
      <c r="CV7" s="594"/>
      <c r="CW7" s="594"/>
      <c r="CX7" s="594"/>
      <c r="CY7" s="595"/>
      <c r="CZ7" s="596">
        <v>19.100000000000001</v>
      </c>
      <c r="DA7" s="596"/>
      <c r="DB7" s="596"/>
      <c r="DC7" s="596"/>
      <c r="DD7" s="602">
        <v>72552</v>
      </c>
      <c r="DE7" s="594"/>
      <c r="DF7" s="594"/>
      <c r="DG7" s="594"/>
      <c r="DH7" s="594"/>
      <c r="DI7" s="594"/>
      <c r="DJ7" s="594"/>
      <c r="DK7" s="594"/>
      <c r="DL7" s="594"/>
      <c r="DM7" s="594"/>
      <c r="DN7" s="594"/>
      <c r="DO7" s="594"/>
      <c r="DP7" s="595"/>
      <c r="DQ7" s="602">
        <v>963361</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3204</v>
      </c>
      <c r="S8" s="594"/>
      <c r="T8" s="594"/>
      <c r="U8" s="594"/>
      <c r="V8" s="594"/>
      <c r="W8" s="594"/>
      <c r="X8" s="594"/>
      <c r="Y8" s="595"/>
      <c r="Z8" s="596">
        <v>0.1</v>
      </c>
      <c r="AA8" s="596"/>
      <c r="AB8" s="596"/>
      <c r="AC8" s="596"/>
      <c r="AD8" s="597">
        <v>3204</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11720</v>
      </c>
      <c r="BH8" s="594"/>
      <c r="BI8" s="594"/>
      <c r="BJ8" s="594"/>
      <c r="BK8" s="594"/>
      <c r="BL8" s="594"/>
      <c r="BM8" s="594"/>
      <c r="BN8" s="595"/>
      <c r="BO8" s="596">
        <v>1.6</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1637948</v>
      </c>
      <c r="CS8" s="594"/>
      <c r="CT8" s="594"/>
      <c r="CU8" s="594"/>
      <c r="CV8" s="594"/>
      <c r="CW8" s="594"/>
      <c r="CX8" s="594"/>
      <c r="CY8" s="595"/>
      <c r="CZ8" s="596">
        <v>28.4</v>
      </c>
      <c r="DA8" s="596"/>
      <c r="DB8" s="596"/>
      <c r="DC8" s="596"/>
      <c r="DD8" s="602">
        <v>31162</v>
      </c>
      <c r="DE8" s="594"/>
      <c r="DF8" s="594"/>
      <c r="DG8" s="594"/>
      <c r="DH8" s="594"/>
      <c r="DI8" s="594"/>
      <c r="DJ8" s="594"/>
      <c r="DK8" s="594"/>
      <c r="DL8" s="594"/>
      <c r="DM8" s="594"/>
      <c r="DN8" s="594"/>
      <c r="DO8" s="594"/>
      <c r="DP8" s="595"/>
      <c r="DQ8" s="602">
        <v>910318</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1855</v>
      </c>
      <c r="S9" s="594"/>
      <c r="T9" s="594"/>
      <c r="U9" s="594"/>
      <c r="V9" s="594"/>
      <c r="W9" s="594"/>
      <c r="X9" s="594"/>
      <c r="Y9" s="595"/>
      <c r="Z9" s="596">
        <v>0</v>
      </c>
      <c r="AA9" s="596"/>
      <c r="AB9" s="596"/>
      <c r="AC9" s="596"/>
      <c r="AD9" s="597">
        <v>1855</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226290</v>
      </c>
      <c r="BH9" s="594"/>
      <c r="BI9" s="594"/>
      <c r="BJ9" s="594"/>
      <c r="BK9" s="594"/>
      <c r="BL9" s="594"/>
      <c r="BM9" s="594"/>
      <c r="BN9" s="595"/>
      <c r="BO9" s="596">
        <v>31.5</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509286</v>
      </c>
      <c r="CS9" s="594"/>
      <c r="CT9" s="594"/>
      <c r="CU9" s="594"/>
      <c r="CV9" s="594"/>
      <c r="CW9" s="594"/>
      <c r="CX9" s="594"/>
      <c r="CY9" s="595"/>
      <c r="CZ9" s="596">
        <v>8.8000000000000007</v>
      </c>
      <c r="DA9" s="596"/>
      <c r="DB9" s="596"/>
      <c r="DC9" s="596"/>
      <c r="DD9" s="602">
        <v>22252</v>
      </c>
      <c r="DE9" s="594"/>
      <c r="DF9" s="594"/>
      <c r="DG9" s="594"/>
      <c r="DH9" s="594"/>
      <c r="DI9" s="594"/>
      <c r="DJ9" s="594"/>
      <c r="DK9" s="594"/>
      <c r="DL9" s="594"/>
      <c r="DM9" s="594"/>
      <c r="DN9" s="594"/>
      <c r="DO9" s="594"/>
      <c r="DP9" s="595"/>
      <c r="DQ9" s="602">
        <v>444991</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95923</v>
      </c>
      <c r="S10" s="594"/>
      <c r="T10" s="594"/>
      <c r="U10" s="594"/>
      <c r="V10" s="594"/>
      <c r="W10" s="594"/>
      <c r="X10" s="594"/>
      <c r="Y10" s="595"/>
      <c r="Z10" s="596">
        <v>1.6</v>
      </c>
      <c r="AA10" s="596"/>
      <c r="AB10" s="596"/>
      <c r="AC10" s="596"/>
      <c r="AD10" s="597">
        <v>95923</v>
      </c>
      <c r="AE10" s="597"/>
      <c r="AF10" s="597"/>
      <c r="AG10" s="597"/>
      <c r="AH10" s="597"/>
      <c r="AI10" s="597"/>
      <c r="AJ10" s="597"/>
      <c r="AK10" s="597"/>
      <c r="AL10" s="598">
        <v>2.9</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15871</v>
      </c>
      <c r="BH10" s="594"/>
      <c r="BI10" s="594"/>
      <c r="BJ10" s="594"/>
      <c r="BK10" s="594"/>
      <c r="BL10" s="594"/>
      <c r="BM10" s="594"/>
      <c r="BN10" s="595"/>
      <c r="BO10" s="596">
        <v>2.2000000000000002</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2491</v>
      </c>
      <c r="CS10" s="594"/>
      <c r="CT10" s="594"/>
      <c r="CU10" s="594"/>
      <c r="CV10" s="594"/>
      <c r="CW10" s="594"/>
      <c r="CX10" s="594"/>
      <c r="CY10" s="595"/>
      <c r="CZ10" s="596">
        <v>0</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v>2683</v>
      </c>
      <c r="S11" s="594"/>
      <c r="T11" s="594"/>
      <c r="U11" s="594"/>
      <c r="V11" s="594"/>
      <c r="W11" s="594"/>
      <c r="X11" s="594"/>
      <c r="Y11" s="595"/>
      <c r="Z11" s="596">
        <v>0</v>
      </c>
      <c r="AA11" s="596"/>
      <c r="AB11" s="596"/>
      <c r="AC11" s="596"/>
      <c r="AD11" s="597">
        <v>2683</v>
      </c>
      <c r="AE11" s="597"/>
      <c r="AF11" s="597"/>
      <c r="AG11" s="597"/>
      <c r="AH11" s="597"/>
      <c r="AI11" s="597"/>
      <c r="AJ11" s="597"/>
      <c r="AK11" s="597"/>
      <c r="AL11" s="598">
        <v>0.1</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7935</v>
      </c>
      <c r="BH11" s="594"/>
      <c r="BI11" s="594"/>
      <c r="BJ11" s="594"/>
      <c r="BK11" s="594"/>
      <c r="BL11" s="594"/>
      <c r="BM11" s="594"/>
      <c r="BN11" s="595"/>
      <c r="BO11" s="596">
        <v>1.1000000000000001</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434466</v>
      </c>
      <c r="CS11" s="594"/>
      <c r="CT11" s="594"/>
      <c r="CU11" s="594"/>
      <c r="CV11" s="594"/>
      <c r="CW11" s="594"/>
      <c r="CX11" s="594"/>
      <c r="CY11" s="595"/>
      <c r="CZ11" s="596">
        <v>7.5</v>
      </c>
      <c r="DA11" s="596"/>
      <c r="DB11" s="596"/>
      <c r="DC11" s="596"/>
      <c r="DD11" s="602">
        <v>85597</v>
      </c>
      <c r="DE11" s="594"/>
      <c r="DF11" s="594"/>
      <c r="DG11" s="594"/>
      <c r="DH11" s="594"/>
      <c r="DI11" s="594"/>
      <c r="DJ11" s="594"/>
      <c r="DK11" s="594"/>
      <c r="DL11" s="594"/>
      <c r="DM11" s="594"/>
      <c r="DN11" s="594"/>
      <c r="DO11" s="594"/>
      <c r="DP11" s="595"/>
      <c r="DQ11" s="602">
        <v>289644</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375789</v>
      </c>
      <c r="BH12" s="594"/>
      <c r="BI12" s="594"/>
      <c r="BJ12" s="594"/>
      <c r="BK12" s="594"/>
      <c r="BL12" s="594"/>
      <c r="BM12" s="594"/>
      <c r="BN12" s="595"/>
      <c r="BO12" s="596">
        <v>52.3</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171570</v>
      </c>
      <c r="CS12" s="594"/>
      <c r="CT12" s="594"/>
      <c r="CU12" s="594"/>
      <c r="CV12" s="594"/>
      <c r="CW12" s="594"/>
      <c r="CX12" s="594"/>
      <c r="CY12" s="595"/>
      <c r="CZ12" s="596">
        <v>3</v>
      </c>
      <c r="DA12" s="596"/>
      <c r="DB12" s="596"/>
      <c r="DC12" s="596"/>
      <c r="DD12" s="602">
        <v>19031</v>
      </c>
      <c r="DE12" s="594"/>
      <c r="DF12" s="594"/>
      <c r="DG12" s="594"/>
      <c r="DH12" s="594"/>
      <c r="DI12" s="594"/>
      <c r="DJ12" s="594"/>
      <c r="DK12" s="594"/>
      <c r="DL12" s="594"/>
      <c r="DM12" s="594"/>
      <c r="DN12" s="594"/>
      <c r="DO12" s="594"/>
      <c r="DP12" s="595"/>
      <c r="DQ12" s="602">
        <v>74929</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5187</v>
      </c>
      <c r="S13" s="594"/>
      <c r="T13" s="594"/>
      <c r="U13" s="594"/>
      <c r="V13" s="594"/>
      <c r="W13" s="594"/>
      <c r="X13" s="594"/>
      <c r="Y13" s="595"/>
      <c r="Z13" s="596">
        <v>0.1</v>
      </c>
      <c r="AA13" s="596"/>
      <c r="AB13" s="596"/>
      <c r="AC13" s="596"/>
      <c r="AD13" s="597">
        <v>5187</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360577</v>
      </c>
      <c r="BH13" s="594"/>
      <c r="BI13" s="594"/>
      <c r="BJ13" s="594"/>
      <c r="BK13" s="594"/>
      <c r="BL13" s="594"/>
      <c r="BM13" s="594"/>
      <c r="BN13" s="595"/>
      <c r="BO13" s="596">
        <v>50.2</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408081</v>
      </c>
      <c r="CS13" s="594"/>
      <c r="CT13" s="594"/>
      <c r="CU13" s="594"/>
      <c r="CV13" s="594"/>
      <c r="CW13" s="594"/>
      <c r="CX13" s="594"/>
      <c r="CY13" s="595"/>
      <c r="CZ13" s="596">
        <v>7.1</v>
      </c>
      <c r="DA13" s="596"/>
      <c r="DB13" s="596"/>
      <c r="DC13" s="596"/>
      <c r="DD13" s="602">
        <v>291180</v>
      </c>
      <c r="DE13" s="594"/>
      <c r="DF13" s="594"/>
      <c r="DG13" s="594"/>
      <c r="DH13" s="594"/>
      <c r="DI13" s="594"/>
      <c r="DJ13" s="594"/>
      <c r="DK13" s="594"/>
      <c r="DL13" s="594"/>
      <c r="DM13" s="594"/>
      <c r="DN13" s="594"/>
      <c r="DO13" s="594"/>
      <c r="DP13" s="595"/>
      <c r="DQ13" s="602">
        <v>154792</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32568</v>
      </c>
      <c r="BH14" s="594"/>
      <c r="BI14" s="594"/>
      <c r="BJ14" s="594"/>
      <c r="BK14" s="594"/>
      <c r="BL14" s="594"/>
      <c r="BM14" s="594"/>
      <c r="BN14" s="595"/>
      <c r="BO14" s="596">
        <v>4.5</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236849</v>
      </c>
      <c r="CS14" s="594"/>
      <c r="CT14" s="594"/>
      <c r="CU14" s="594"/>
      <c r="CV14" s="594"/>
      <c r="CW14" s="594"/>
      <c r="CX14" s="594"/>
      <c r="CY14" s="595"/>
      <c r="CZ14" s="596">
        <v>4.0999999999999996</v>
      </c>
      <c r="DA14" s="596"/>
      <c r="DB14" s="596"/>
      <c r="DC14" s="596"/>
      <c r="DD14" s="602">
        <v>86905</v>
      </c>
      <c r="DE14" s="594"/>
      <c r="DF14" s="594"/>
      <c r="DG14" s="594"/>
      <c r="DH14" s="594"/>
      <c r="DI14" s="594"/>
      <c r="DJ14" s="594"/>
      <c r="DK14" s="594"/>
      <c r="DL14" s="594"/>
      <c r="DM14" s="594"/>
      <c r="DN14" s="594"/>
      <c r="DO14" s="594"/>
      <c r="DP14" s="595"/>
      <c r="DQ14" s="602">
        <v>153399</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2241</v>
      </c>
      <c r="S15" s="594"/>
      <c r="T15" s="594"/>
      <c r="U15" s="594"/>
      <c r="V15" s="594"/>
      <c r="W15" s="594"/>
      <c r="X15" s="594"/>
      <c r="Y15" s="595"/>
      <c r="Z15" s="596">
        <v>0</v>
      </c>
      <c r="AA15" s="596"/>
      <c r="AB15" s="596"/>
      <c r="AC15" s="596"/>
      <c r="AD15" s="597">
        <v>2241</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48025</v>
      </c>
      <c r="BH15" s="594"/>
      <c r="BI15" s="594"/>
      <c r="BJ15" s="594"/>
      <c r="BK15" s="594"/>
      <c r="BL15" s="594"/>
      <c r="BM15" s="594"/>
      <c r="BN15" s="595"/>
      <c r="BO15" s="596">
        <v>6.7</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372670</v>
      </c>
      <c r="CS15" s="594"/>
      <c r="CT15" s="594"/>
      <c r="CU15" s="594"/>
      <c r="CV15" s="594"/>
      <c r="CW15" s="594"/>
      <c r="CX15" s="594"/>
      <c r="CY15" s="595"/>
      <c r="CZ15" s="596">
        <v>6.5</v>
      </c>
      <c r="DA15" s="596"/>
      <c r="DB15" s="596"/>
      <c r="DC15" s="596"/>
      <c r="DD15" s="602">
        <v>34432</v>
      </c>
      <c r="DE15" s="594"/>
      <c r="DF15" s="594"/>
      <c r="DG15" s="594"/>
      <c r="DH15" s="594"/>
      <c r="DI15" s="594"/>
      <c r="DJ15" s="594"/>
      <c r="DK15" s="594"/>
      <c r="DL15" s="594"/>
      <c r="DM15" s="594"/>
      <c r="DN15" s="594"/>
      <c r="DO15" s="594"/>
      <c r="DP15" s="595"/>
      <c r="DQ15" s="602">
        <v>299537</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2635421</v>
      </c>
      <c r="S16" s="594"/>
      <c r="T16" s="594"/>
      <c r="U16" s="594"/>
      <c r="V16" s="594"/>
      <c r="W16" s="594"/>
      <c r="X16" s="594"/>
      <c r="Y16" s="595"/>
      <c r="Z16" s="596">
        <v>44.7</v>
      </c>
      <c r="AA16" s="596"/>
      <c r="AB16" s="596"/>
      <c r="AC16" s="596"/>
      <c r="AD16" s="597">
        <v>2381069</v>
      </c>
      <c r="AE16" s="597"/>
      <c r="AF16" s="597"/>
      <c r="AG16" s="597"/>
      <c r="AH16" s="597"/>
      <c r="AI16" s="597"/>
      <c r="AJ16" s="597"/>
      <c r="AK16" s="597"/>
      <c r="AL16" s="598">
        <v>72.3</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32307</v>
      </c>
      <c r="CS16" s="594"/>
      <c r="CT16" s="594"/>
      <c r="CU16" s="594"/>
      <c r="CV16" s="594"/>
      <c r="CW16" s="594"/>
      <c r="CX16" s="594"/>
      <c r="CY16" s="595"/>
      <c r="CZ16" s="596">
        <v>0.6</v>
      </c>
      <c r="DA16" s="596"/>
      <c r="DB16" s="596"/>
      <c r="DC16" s="596"/>
      <c r="DD16" s="602" t="s">
        <v>223</v>
      </c>
      <c r="DE16" s="594"/>
      <c r="DF16" s="594"/>
      <c r="DG16" s="594"/>
      <c r="DH16" s="594"/>
      <c r="DI16" s="594"/>
      <c r="DJ16" s="594"/>
      <c r="DK16" s="594"/>
      <c r="DL16" s="594"/>
      <c r="DM16" s="594"/>
      <c r="DN16" s="594"/>
      <c r="DO16" s="594"/>
      <c r="DP16" s="595"/>
      <c r="DQ16" s="602">
        <v>9885</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2381069</v>
      </c>
      <c r="S17" s="594"/>
      <c r="T17" s="594"/>
      <c r="U17" s="594"/>
      <c r="V17" s="594"/>
      <c r="W17" s="594"/>
      <c r="X17" s="594"/>
      <c r="Y17" s="595"/>
      <c r="Z17" s="596">
        <v>40.4</v>
      </c>
      <c r="AA17" s="596"/>
      <c r="AB17" s="596"/>
      <c r="AC17" s="596"/>
      <c r="AD17" s="597">
        <v>2381069</v>
      </c>
      <c r="AE17" s="597"/>
      <c r="AF17" s="597"/>
      <c r="AG17" s="597"/>
      <c r="AH17" s="597"/>
      <c r="AI17" s="597"/>
      <c r="AJ17" s="597"/>
      <c r="AK17" s="597"/>
      <c r="AL17" s="598">
        <v>72.3</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795363</v>
      </c>
      <c r="CS17" s="594"/>
      <c r="CT17" s="594"/>
      <c r="CU17" s="594"/>
      <c r="CV17" s="594"/>
      <c r="CW17" s="594"/>
      <c r="CX17" s="594"/>
      <c r="CY17" s="595"/>
      <c r="CZ17" s="596">
        <v>13.8</v>
      </c>
      <c r="DA17" s="596"/>
      <c r="DB17" s="596"/>
      <c r="DC17" s="596"/>
      <c r="DD17" s="602" t="s">
        <v>223</v>
      </c>
      <c r="DE17" s="594"/>
      <c r="DF17" s="594"/>
      <c r="DG17" s="594"/>
      <c r="DH17" s="594"/>
      <c r="DI17" s="594"/>
      <c r="DJ17" s="594"/>
      <c r="DK17" s="594"/>
      <c r="DL17" s="594"/>
      <c r="DM17" s="594"/>
      <c r="DN17" s="594"/>
      <c r="DO17" s="594"/>
      <c r="DP17" s="595"/>
      <c r="DQ17" s="602">
        <v>769741</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254352</v>
      </c>
      <c r="S18" s="594"/>
      <c r="T18" s="594"/>
      <c r="U18" s="594"/>
      <c r="V18" s="594"/>
      <c r="W18" s="594"/>
      <c r="X18" s="594"/>
      <c r="Y18" s="595"/>
      <c r="Z18" s="596">
        <v>4.3</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541</v>
      </c>
      <c r="BH19" s="594"/>
      <c r="BI19" s="594"/>
      <c r="BJ19" s="594"/>
      <c r="BK19" s="594"/>
      <c r="BL19" s="594"/>
      <c r="BM19" s="594"/>
      <c r="BN19" s="595"/>
      <c r="BO19" s="596">
        <v>0.1</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3539769</v>
      </c>
      <c r="S20" s="594"/>
      <c r="T20" s="594"/>
      <c r="U20" s="594"/>
      <c r="V20" s="594"/>
      <c r="W20" s="594"/>
      <c r="X20" s="594"/>
      <c r="Y20" s="595"/>
      <c r="Z20" s="596">
        <v>60.1</v>
      </c>
      <c r="AA20" s="596"/>
      <c r="AB20" s="596"/>
      <c r="AC20" s="596"/>
      <c r="AD20" s="597">
        <v>3285403</v>
      </c>
      <c r="AE20" s="597"/>
      <c r="AF20" s="597"/>
      <c r="AG20" s="597"/>
      <c r="AH20" s="597"/>
      <c r="AI20" s="597"/>
      <c r="AJ20" s="597"/>
      <c r="AK20" s="597"/>
      <c r="AL20" s="598">
        <v>99.7</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541</v>
      </c>
      <c r="BH20" s="594"/>
      <c r="BI20" s="594"/>
      <c r="BJ20" s="594"/>
      <c r="BK20" s="594"/>
      <c r="BL20" s="594"/>
      <c r="BM20" s="594"/>
      <c r="BN20" s="595"/>
      <c r="BO20" s="596">
        <v>0.1</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5775809</v>
      </c>
      <c r="CS20" s="594"/>
      <c r="CT20" s="594"/>
      <c r="CU20" s="594"/>
      <c r="CV20" s="594"/>
      <c r="CW20" s="594"/>
      <c r="CX20" s="594"/>
      <c r="CY20" s="595"/>
      <c r="CZ20" s="596">
        <v>100</v>
      </c>
      <c r="DA20" s="596"/>
      <c r="DB20" s="596"/>
      <c r="DC20" s="596"/>
      <c r="DD20" s="602">
        <v>643111</v>
      </c>
      <c r="DE20" s="594"/>
      <c r="DF20" s="594"/>
      <c r="DG20" s="594"/>
      <c r="DH20" s="594"/>
      <c r="DI20" s="594"/>
      <c r="DJ20" s="594"/>
      <c r="DK20" s="594"/>
      <c r="DL20" s="594"/>
      <c r="DM20" s="594"/>
      <c r="DN20" s="594"/>
      <c r="DO20" s="594"/>
      <c r="DP20" s="595"/>
      <c r="DQ20" s="602">
        <v>4144242</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1838</v>
      </c>
      <c r="S21" s="594"/>
      <c r="T21" s="594"/>
      <c r="U21" s="594"/>
      <c r="V21" s="594"/>
      <c r="W21" s="594"/>
      <c r="X21" s="594"/>
      <c r="Y21" s="595"/>
      <c r="Z21" s="596">
        <v>0</v>
      </c>
      <c r="AA21" s="596"/>
      <c r="AB21" s="596"/>
      <c r="AC21" s="596"/>
      <c r="AD21" s="597">
        <v>1838</v>
      </c>
      <c r="AE21" s="597"/>
      <c r="AF21" s="597"/>
      <c r="AG21" s="597"/>
      <c r="AH21" s="597"/>
      <c r="AI21" s="597"/>
      <c r="AJ21" s="597"/>
      <c r="AK21" s="597"/>
      <c r="AL21" s="598">
        <v>0.1</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527</v>
      </c>
      <c r="BH21" s="594"/>
      <c r="BI21" s="594"/>
      <c r="BJ21" s="594"/>
      <c r="BK21" s="594"/>
      <c r="BL21" s="594"/>
      <c r="BM21" s="594"/>
      <c r="BN21" s="595"/>
      <c r="BO21" s="596">
        <v>0.1</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90052</v>
      </c>
      <c r="S22" s="594"/>
      <c r="T22" s="594"/>
      <c r="U22" s="594"/>
      <c r="V22" s="594"/>
      <c r="W22" s="594"/>
      <c r="X22" s="594"/>
      <c r="Y22" s="595"/>
      <c r="Z22" s="596">
        <v>1.5</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55576</v>
      </c>
      <c r="S23" s="594"/>
      <c r="T23" s="594"/>
      <c r="U23" s="594"/>
      <c r="V23" s="594"/>
      <c r="W23" s="594"/>
      <c r="X23" s="594"/>
      <c r="Y23" s="595"/>
      <c r="Z23" s="596">
        <v>0.9</v>
      </c>
      <c r="AA23" s="596"/>
      <c r="AB23" s="596"/>
      <c r="AC23" s="596"/>
      <c r="AD23" s="597">
        <v>1945</v>
      </c>
      <c r="AE23" s="597"/>
      <c r="AF23" s="597"/>
      <c r="AG23" s="597"/>
      <c r="AH23" s="597"/>
      <c r="AI23" s="597"/>
      <c r="AJ23" s="597"/>
      <c r="AK23" s="597"/>
      <c r="AL23" s="598">
        <v>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v>14</v>
      </c>
      <c r="BH23" s="594"/>
      <c r="BI23" s="594"/>
      <c r="BJ23" s="594"/>
      <c r="BK23" s="594"/>
      <c r="BL23" s="594"/>
      <c r="BM23" s="594"/>
      <c r="BN23" s="595"/>
      <c r="BO23" s="596">
        <v>0</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7703</v>
      </c>
      <c r="S24" s="594"/>
      <c r="T24" s="594"/>
      <c r="U24" s="594"/>
      <c r="V24" s="594"/>
      <c r="W24" s="594"/>
      <c r="X24" s="594"/>
      <c r="Y24" s="595"/>
      <c r="Z24" s="596">
        <v>0.1</v>
      </c>
      <c r="AA24" s="596"/>
      <c r="AB24" s="596"/>
      <c r="AC24" s="596"/>
      <c r="AD24" s="597">
        <v>4</v>
      </c>
      <c r="AE24" s="597"/>
      <c r="AF24" s="597"/>
      <c r="AG24" s="597"/>
      <c r="AH24" s="597"/>
      <c r="AI24" s="597"/>
      <c r="AJ24" s="597"/>
      <c r="AK24" s="597"/>
      <c r="AL24" s="598">
        <v>0</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2611923</v>
      </c>
      <c r="CS24" s="583"/>
      <c r="CT24" s="583"/>
      <c r="CU24" s="583"/>
      <c r="CV24" s="583"/>
      <c r="CW24" s="583"/>
      <c r="CX24" s="583"/>
      <c r="CY24" s="584"/>
      <c r="CZ24" s="620">
        <v>45.2</v>
      </c>
      <c r="DA24" s="621"/>
      <c r="DB24" s="621"/>
      <c r="DC24" s="622"/>
      <c r="DD24" s="619">
        <v>1964188</v>
      </c>
      <c r="DE24" s="583"/>
      <c r="DF24" s="583"/>
      <c r="DG24" s="583"/>
      <c r="DH24" s="583"/>
      <c r="DI24" s="583"/>
      <c r="DJ24" s="583"/>
      <c r="DK24" s="584"/>
      <c r="DL24" s="619">
        <v>1895791</v>
      </c>
      <c r="DM24" s="583"/>
      <c r="DN24" s="583"/>
      <c r="DO24" s="583"/>
      <c r="DP24" s="583"/>
      <c r="DQ24" s="583"/>
      <c r="DR24" s="583"/>
      <c r="DS24" s="583"/>
      <c r="DT24" s="583"/>
      <c r="DU24" s="583"/>
      <c r="DV24" s="584"/>
      <c r="DW24" s="587">
        <v>54.5</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488174</v>
      </c>
      <c r="S25" s="594"/>
      <c r="T25" s="594"/>
      <c r="U25" s="594"/>
      <c r="V25" s="594"/>
      <c r="W25" s="594"/>
      <c r="X25" s="594"/>
      <c r="Y25" s="595"/>
      <c r="Z25" s="596">
        <v>8.3000000000000007</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971862</v>
      </c>
      <c r="CS25" s="625"/>
      <c r="CT25" s="625"/>
      <c r="CU25" s="625"/>
      <c r="CV25" s="625"/>
      <c r="CW25" s="625"/>
      <c r="CX25" s="625"/>
      <c r="CY25" s="626"/>
      <c r="CZ25" s="627">
        <v>16.8</v>
      </c>
      <c r="DA25" s="628"/>
      <c r="DB25" s="628"/>
      <c r="DC25" s="629"/>
      <c r="DD25" s="602">
        <v>927538</v>
      </c>
      <c r="DE25" s="625"/>
      <c r="DF25" s="625"/>
      <c r="DG25" s="625"/>
      <c r="DH25" s="625"/>
      <c r="DI25" s="625"/>
      <c r="DJ25" s="625"/>
      <c r="DK25" s="626"/>
      <c r="DL25" s="602">
        <v>903221</v>
      </c>
      <c r="DM25" s="625"/>
      <c r="DN25" s="625"/>
      <c r="DO25" s="625"/>
      <c r="DP25" s="625"/>
      <c r="DQ25" s="625"/>
      <c r="DR25" s="625"/>
      <c r="DS25" s="625"/>
      <c r="DT25" s="625"/>
      <c r="DU25" s="625"/>
      <c r="DV25" s="626"/>
      <c r="DW25" s="598">
        <v>26</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543166</v>
      </c>
      <c r="CS26" s="594"/>
      <c r="CT26" s="594"/>
      <c r="CU26" s="594"/>
      <c r="CV26" s="594"/>
      <c r="CW26" s="594"/>
      <c r="CX26" s="594"/>
      <c r="CY26" s="595"/>
      <c r="CZ26" s="627">
        <v>9.4</v>
      </c>
      <c r="DA26" s="628"/>
      <c r="DB26" s="628"/>
      <c r="DC26" s="629"/>
      <c r="DD26" s="602">
        <v>511573</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450036</v>
      </c>
      <c r="S27" s="594"/>
      <c r="T27" s="594"/>
      <c r="U27" s="594"/>
      <c r="V27" s="594"/>
      <c r="W27" s="594"/>
      <c r="X27" s="594"/>
      <c r="Y27" s="595"/>
      <c r="Z27" s="596">
        <v>7.6</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718739</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844698</v>
      </c>
      <c r="CS27" s="625"/>
      <c r="CT27" s="625"/>
      <c r="CU27" s="625"/>
      <c r="CV27" s="625"/>
      <c r="CW27" s="625"/>
      <c r="CX27" s="625"/>
      <c r="CY27" s="626"/>
      <c r="CZ27" s="627">
        <v>14.6</v>
      </c>
      <c r="DA27" s="628"/>
      <c r="DB27" s="628"/>
      <c r="DC27" s="629"/>
      <c r="DD27" s="602">
        <v>266909</v>
      </c>
      <c r="DE27" s="625"/>
      <c r="DF27" s="625"/>
      <c r="DG27" s="625"/>
      <c r="DH27" s="625"/>
      <c r="DI27" s="625"/>
      <c r="DJ27" s="625"/>
      <c r="DK27" s="626"/>
      <c r="DL27" s="602">
        <v>222829</v>
      </c>
      <c r="DM27" s="625"/>
      <c r="DN27" s="625"/>
      <c r="DO27" s="625"/>
      <c r="DP27" s="625"/>
      <c r="DQ27" s="625"/>
      <c r="DR27" s="625"/>
      <c r="DS27" s="625"/>
      <c r="DT27" s="625"/>
      <c r="DU27" s="625"/>
      <c r="DV27" s="626"/>
      <c r="DW27" s="598">
        <v>6.4</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9755</v>
      </c>
      <c r="S28" s="594"/>
      <c r="T28" s="594"/>
      <c r="U28" s="594"/>
      <c r="V28" s="594"/>
      <c r="W28" s="594"/>
      <c r="X28" s="594"/>
      <c r="Y28" s="595"/>
      <c r="Z28" s="596">
        <v>0.2</v>
      </c>
      <c r="AA28" s="596"/>
      <c r="AB28" s="596"/>
      <c r="AC28" s="596"/>
      <c r="AD28" s="597" t="s">
        <v>223</v>
      </c>
      <c r="AE28" s="597"/>
      <c r="AF28" s="597"/>
      <c r="AG28" s="597"/>
      <c r="AH28" s="597"/>
      <c r="AI28" s="597"/>
      <c r="AJ28" s="597"/>
      <c r="AK28" s="597"/>
      <c r="AL28" s="598" t="s">
        <v>223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795363</v>
      </c>
      <c r="CS28" s="594"/>
      <c r="CT28" s="594"/>
      <c r="CU28" s="594"/>
      <c r="CV28" s="594"/>
      <c r="CW28" s="594"/>
      <c r="CX28" s="594"/>
      <c r="CY28" s="595"/>
      <c r="CZ28" s="627">
        <v>13.8</v>
      </c>
      <c r="DA28" s="628"/>
      <c r="DB28" s="628"/>
      <c r="DC28" s="629"/>
      <c r="DD28" s="602">
        <v>769741</v>
      </c>
      <c r="DE28" s="594"/>
      <c r="DF28" s="594"/>
      <c r="DG28" s="594"/>
      <c r="DH28" s="594"/>
      <c r="DI28" s="594"/>
      <c r="DJ28" s="594"/>
      <c r="DK28" s="595"/>
      <c r="DL28" s="602">
        <v>769741</v>
      </c>
      <c r="DM28" s="594"/>
      <c r="DN28" s="594"/>
      <c r="DO28" s="594"/>
      <c r="DP28" s="594"/>
      <c r="DQ28" s="594"/>
      <c r="DR28" s="594"/>
      <c r="DS28" s="594"/>
      <c r="DT28" s="594"/>
      <c r="DU28" s="594"/>
      <c r="DV28" s="595"/>
      <c r="DW28" s="598">
        <v>22.1</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64390</v>
      </c>
      <c r="S29" s="594"/>
      <c r="T29" s="594"/>
      <c r="U29" s="594"/>
      <c r="V29" s="594"/>
      <c r="W29" s="594"/>
      <c r="X29" s="594"/>
      <c r="Y29" s="595"/>
      <c r="Z29" s="596">
        <v>1.1000000000000001</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795363</v>
      </c>
      <c r="CS29" s="625"/>
      <c r="CT29" s="625"/>
      <c r="CU29" s="625"/>
      <c r="CV29" s="625"/>
      <c r="CW29" s="625"/>
      <c r="CX29" s="625"/>
      <c r="CY29" s="626"/>
      <c r="CZ29" s="627">
        <v>13.8</v>
      </c>
      <c r="DA29" s="628"/>
      <c r="DB29" s="628"/>
      <c r="DC29" s="629"/>
      <c r="DD29" s="602">
        <v>769741</v>
      </c>
      <c r="DE29" s="625"/>
      <c r="DF29" s="625"/>
      <c r="DG29" s="625"/>
      <c r="DH29" s="625"/>
      <c r="DI29" s="625"/>
      <c r="DJ29" s="625"/>
      <c r="DK29" s="626"/>
      <c r="DL29" s="602">
        <v>769741</v>
      </c>
      <c r="DM29" s="625"/>
      <c r="DN29" s="625"/>
      <c r="DO29" s="625"/>
      <c r="DP29" s="625"/>
      <c r="DQ29" s="625"/>
      <c r="DR29" s="625"/>
      <c r="DS29" s="625"/>
      <c r="DT29" s="625"/>
      <c r="DU29" s="625"/>
      <c r="DV29" s="626"/>
      <c r="DW29" s="598">
        <v>22.1</v>
      </c>
      <c r="DX29" s="623"/>
      <c r="DY29" s="623"/>
      <c r="DZ29" s="623"/>
      <c r="EA29" s="623"/>
      <c r="EB29" s="623"/>
      <c r="EC29" s="624"/>
    </row>
    <row r="30" spans="2:133" ht="11.25" customHeight="1" x14ac:dyDescent="0.15">
      <c r="B30" s="590" t="s">
        <v>292</v>
      </c>
      <c r="C30" s="591"/>
      <c r="D30" s="591"/>
      <c r="E30" s="591"/>
      <c r="F30" s="591"/>
      <c r="G30" s="591"/>
      <c r="H30" s="591"/>
      <c r="I30" s="591"/>
      <c r="J30" s="591"/>
      <c r="K30" s="591"/>
      <c r="L30" s="591"/>
      <c r="M30" s="591"/>
      <c r="N30" s="591"/>
      <c r="O30" s="591"/>
      <c r="P30" s="591"/>
      <c r="Q30" s="592"/>
      <c r="R30" s="593">
        <v>489921</v>
      </c>
      <c r="S30" s="594"/>
      <c r="T30" s="594"/>
      <c r="U30" s="594"/>
      <c r="V30" s="594"/>
      <c r="W30" s="594"/>
      <c r="X30" s="594"/>
      <c r="Y30" s="595"/>
      <c r="Z30" s="596">
        <v>8.3000000000000007</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97</v>
      </c>
      <c r="BH30" s="652"/>
      <c r="BI30" s="652"/>
      <c r="BJ30" s="652"/>
      <c r="BK30" s="652"/>
      <c r="BL30" s="652"/>
      <c r="BM30" s="588">
        <v>88.9</v>
      </c>
      <c r="BN30" s="652"/>
      <c r="BO30" s="652"/>
      <c r="BP30" s="652"/>
      <c r="BQ30" s="653"/>
      <c r="BR30" s="651">
        <v>97.3</v>
      </c>
      <c r="BS30" s="652"/>
      <c r="BT30" s="652"/>
      <c r="BU30" s="652"/>
      <c r="BV30" s="652"/>
      <c r="BW30" s="652"/>
      <c r="BX30" s="588">
        <v>89.1</v>
      </c>
      <c r="BY30" s="652"/>
      <c r="BZ30" s="652"/>
      <c r="CA30" s="652"/>
      <c r="CB30" s="653"/>
      <c r="CD30" s="656"/>
      <c r="CE30" s="657"/>
      <c r="CF30" s="607" t="s">
        <v>295</v>
      </c>
      <c r="CG30" s="608"/>
      <c r="CH30" s="608"/>
      <c r="CI30" s="608"/>
      <c r="CJ30" s="608"/>
      <c r="CK30" s="608"/>
      <c r="CL30" s="608"/>
      <c r="CM30" s="608"/>
      <c r="CN30" s="608"/>
      <c r="CO30" s="608"/>
      <c r="CP30" s="608"/>
      <c r="CQ30" s="609"/>
      <c r="CR30" s="593">
        <v>727245</v>
      </c>
      <c r="CS30" s="594"/>
      <c r="CT30" s="594"/>
      <c r="CU30" s="594"/>
      <c r="CV30" s="594"/>
      <c r="CW30" s="594"/>
      <c r="CX30" s="594"/>
      <c r="CY30" s="595"/>
      <c r="CZ30" s="627">
        <v>12.6</v>
      </c>
      <c r="DA30" s="628"/>
      <c r="DB30" s="628"/>
      <c r="DC30" s="629"/>
      <c r="DD30" s="602">
        <v>702541</v>
      </c>
      <c r="DE30" s="594"/>
      <c r="DF30" s="594"/>
      <c r="DG30" s="594"/>
      <c r="DH30" s="594"/>
      <c r="DI30" s="594"/>
      <c r="DJ30" s="594"/>
      <c r="DK30" s="595"/>
      <c r="DL30" s="602">
        <v>702541</v>
      </c>
      <c r="DM30" s="594"/>
      <c r="DN30" s="594"/>
      <c r="DO30" s="594"/>
      <c r="DP30" s="594"/>
      <c r="DQ30" s="594"/>
      <c r="DR30" s="594"/>
      <c r="DS30" s="594"/>
      <c r="DT30" s="594"/>
      <c r="DU30" s="594"/>
      <c r="DV30" s="595"/>
      <c r="DW30" s="598">
        <v>20.2</v>
      </c>
      <c r="DX30" s="623"/>
      <c r="DY30" s="623"/>
      <c r="DZ30" s="623"/>
      <c r="EA30" s="623"/>
      <c r="EB30" s="623"/>
      <c r="EC30" s="624"/>
    </row>
    <row r="31" spans="2:133" ht="11.25" customHeight="1" x14ac:dyDescent="0.15">
      <c r="B31" s="590" t="s">
        <v>296</v>
      </c>
      <c r="C31" s="591"/>
      <c r="D31" s="591"/>
      <c r="E31" s="591"/>
      <c r="F31" s="591"/>
      <c r="G31" s="591"/>
      <c r="H31" s="591"/>
      <c r="I31" s="591"/>
      <c r="J31" s="591"/>
      <c r="K31" s="591"/>
      <c r="L31" s="591"/>
      <c r="M31" s="591"/>
      <c r="N31" s="591"/>
      <c r="O31" s="591"/>
      <c r="P31" s="591"/>
      <c r="Q31" s="592"/>
      <c r="R31" s="593">
        <v>35664</v>
      </c>
      <c r="S31" s="594"/>
      <c r="T31" s="594"/>
      <c r="U31" s="594"/>
      <c r="V31" s="594"/>
      <c r="W31" s="594"/>
      <c r="X31" s="594"/>
      <c r="Y31" s="595"/>
      <c r="Z31" s="596">
        <v>0.6</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95.9</v>
      </c>
      <c r="BH31" s="625"/>
      <c r="BI31" s="625"/>
      <c r="BJ31" s="625"/>
      <c r="BK31" s="625"/>
      <c r="BL31" s="625"/>
      <c r="BM31" s="599">
        <v>89.7</v>
      </c>
      <c r="BN31" s="649"/>
      <c r="BO31" s="649"/>
      <c r="BP31" s="649"/>
      <c r="BQ31" s="650"/>
      <c r="BR31" s="648">
        <v>97.3</v>
      </c>
      <c r="BS31" s="625"/>
      <c r="BT31" s="625"/>
      <c r="BU31" s="625"/>
      <c r="BV31" s="625"/>
      <c r="BW31" s="625"/>
      <c r="BX31" s="599">
        <v>91.1</v>
      </c>
      <c r="BY31" s="649"/>
      <c r="BZ31" s="649"/>
      <c r="CA31" s="649"/>
      <c r="CB31" s="650"/>
      <c r="CD31" s="656"/>
      <c r="CE31" s="657"/>
      <c r="CF31" s="607" t="s">
        <v>299</v>
      </c>
      <c r="CG31" s="608"/>
      <c r="CH31" s="608"/>
      <c r="CI31" s="608"/>
      <c r="CJ31" s="608"/>
      <c r="CK31" s="608"/>
      <c r="CL31" s="608"/>
      <c r="CM31" s="608"/>
      <c r="CN31" s="608"/>
      <c r="CO31" s="608"/>
      <c r="CP31" s="608"/>
      <c r="CQ31" s="609"/>
      <c r="CR31" s="593">
        <v>68118</v>
      </c>
      <c r="CS31" s="625"/>
      <c r="CT31" s="625"/>
      <c r="CU31" s="625"/>
      <c r="CV31" s="625"/>
      <c r="CW31" s="625"/>
      <c r="CX31" s="625"/>
      <c r="CY31" s="626"/>
      <c r="CZ31" s="627">
        <v>1.2</v>
      </c>
      <c r="DA31" s="628"/>
      <c r="DB31" s="628"/>
      <c r="DC31" s="629"/>
      <c r="DD31" s="602">
        <v>67200</v>
      </c>
      <c r="DE31" s="625"/>
      <c r="DF31" s="625"/>
      <c r="DG31" s="625"/>
      <c r="DH31" s="625"/>
      <c r="DI31" s="625"/>
      <c r="DJ31" s="625"/>
      <c r="DK31" s="626"/>
      <c r="DL31" s="602">
        <v>67200</v>
      </c>
      <c r="DM31" s="625"/>
      <c r="DN31" s="625"/>
      <c r="DO31" s="625"/>
      <c r="DP31" s="625"/>
      <c r="DQ31" s="625"/>
      <c r="DR31" s="625"/>
      <c r="DS31" s="625"/>
      <c r="DT31" s="625"/>
      <c r="DU31" s="625"/>
      <c r="DV31" s="626"/>
      <c r="DW31" s="598">
        <v>1.9</v>
      </c>
      <c r="DX31" s="623"/>
      <c r="DY31" s="623"/>
      <c r="DZ31" s="623"/>
      <c r="EA31" s="623"/>
      <c r="EB31" s="623"/>
      <c r="EC31" s="624"/>
    </row>
    <row r="32" spans="2:133" ht="11.25" customHeight="1" x14ac:dyDescent="0.15">
      <c r="B32" s="590" t="s">
        <v>300</v>
      </c>
      <c r="C32" s="591"/>
      <c r="D32" s="591"/>
      <c r="E32" s="591"/>
      <c r="F32" s="591"/>
      <c r="G32" s="591"/>
      <c r="H32" s="591"/>
      <c r="I32" s="591"/>
      <c r="J32" s="591"/>
      <c r="K32" s="591"/>
      <c r="L32" s="591"/>
      <c r="M32" s="591"/>
      <c r="N32" s="591"/>
      <c r="O32" s="591"/>
      <c r="P32" s="591"/>
      <c r="Q32" s="592"/>
      <c r="R32" s="593">
        <v>138501</v>
      </c>
      <c r="S32" s="594"/>
      <c r="T32" s="594"/>
      <c r="U32" s="594"/>
      <c r="V32" s="594"/>
      <c r="W32" s="594"/>
      <c r="X32" s="594"/>
      <c r="Y32" s="595"/>
      <c r="Z32" s="596">
        <v>2.4</v>
      </c>
      <c r="AA32" s="596"/>
      <c r="AB32" s="596"/>
      <c r="AC32" s="596"/>
      <c r="AD32" s="597">
        <v>4589</v>
      </c>
      <c r="AE32" s="597"/>
      <c r="AF32" s="597"/>
      <c r="AG32" s="597"/>
      <c r="AH32" s="597"/>
      <c r="AI32" s="597"/>
      <c r="AJ32" s="597"/>
      <c r="AK32" s="597"/>
      <c r="AL32" s="598">
        <v>0.1</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97.2</v>
      </c>
      <c r="BH32" s="661"/>
      <c r="BI32" s="661"/>
      <c r="BJ32" s="661"/>
      <c r="BK32" s="661"/>
      <c r="BL32" s="661"/>
      <c r="BM32" s="662">
        <v>86.7</v>
      </c>
      <c r="BN32" s="661"/>
      <c r="BO32" s="661"/>
      <c r="BP32" s="661"/>
      <c r="BQ32" s="663"/>
      <c r="BR32" s="660">
        <v>96.9</v>
      </c>
      <c r="BS32" s="661"/>
      <c r="BT32" s="661"/>
      <c r="BU32" s="661"/>
      <c r="BV32" s="661"/>
      <c r="BW32" s="661"/>
      <c r="BX32" s="662">
        <v>85.9</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3"/>
      <c r="DY32" s="623"/>
      <c r="DZ32" s="623"/>
      <c r="EA32" s="623"/>
      <c r="EB32" s="623"/>
      <c r="EC32" s="624"/>
    </row>
    <row r="33" spans="2:133" ht="11.25" customHeight="1" x14ac:dyDescent="0.15">
      <c r="B33" s="590" t="s">
        <v>303</v>
      </c>
      <c r="C33" s="591"/>
      <c r="D33" s="591"/>
      <c r="E33" s="591"/>
      <c r="F33" s="591"/>
      <c r="G33" s="591"/>
      <c r="H33" s="591"/>
      <c r="I33" s="591"/>
      <c r="J33" s="591"/>
      <c r="K33" s="591"/>
      <c r="L33" s="591"/>
      <c r="M33" s="591"/>
      <c r="N33" s="591"/>
      <c r="O33" s="591"/>
      <c r="P33" s="591"/>
      <c r="Q33" s="592"/>
      <c r="R33" s="593">
        <v>521858</v>
      </c>
      <c r="S33" s="594"/>
      <c r="T33" s="594"/>
      <c r="U33" s="594"/>
      <c r="V33" s="594"/>
      <c r="W33" s="594"/>
      <c r="X33" s="594"/>
      <c r="Y33" s="595"/>
      <c r="Z33" s="596">
        <v>8.9</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2488468</v>
      </c>
      <c r="CS33" s="625"/>
      <c r="CT33" s="625"/>
      <c r="CU33" s="625"/>
      <c r="CV33" s="625"/>
      <c r="CW33" s="625"/>
      <c r="CX33" s="625"/>
      <c r="CY33" s="626"/>
      <c r="CZ33" s="627">
        <v>43.1</v>
      </c>
      <c r="DA33" s="628"/>
      <c r="DB33" s="628"/>
      <c r="DC33" s="629"/>
      <c r="DD33" s="602">
        <v>1951832</v>
      </c>
      <c r="DE33" s="625"/>
      <c r="DF33" s="625"/>
      <c r="DG33" s="625"/>
      <c r="DH33" s="625"/>
      <c r="DI33" s="625"/>
      <c r="DJ33" s="625"/>
      <c r="DK33" s="626"/>
      <c r="DL33" s="602">
        <v>1310807</v>
      </c>
      <c r="DM33" s="625"/>
      <c r="DN33" s="625"/>
      <c r="DO33" s="625"/>
      <c r="DP33" s="625"/>
      <c r="DQ33" s="625"/>
      <c r="DR33" s="625"/>
      <c r="DS33" s="625"/>
      <c r="DT33" s="625"/>
      <c r="DU33" s="625"/>
      <c r="DV33" s="626"/>
      <c r="DW33" s="598">
        <v>37.700000000000003</v>
      </c>
      <c r="DX33" s="623"/>
      <c r="DY33" s="623"/>
      <c r="DZ33" s="623"/>
      <c r="EA33" s="623"/>
      <c r="EB33" s="623"/>
      <c r="EC33" s="624"/>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642230</v>
      </c>
      <c r="CS34" s="594"/>
      <c r="CT34" s="594"/>
      <c r="CU34" s="594"/>
      <c r="CV34" s="594"/>
      <c r="CW34" s="594"/>
      <c r="CX34" s="594"/>
      <c r="CY34" s="595"/>
      <c r="CZ34" s="627">
        <v>11.1</v>
      </c>
      <c r="DA34" s="628"/>
      <c r="DB34" s="628"/>
      <c r="DC34" s="629"/>
      <c r="DD34" s="602">
        <v>480146</v>
      </c>
      <c r="DE34" s="594"/>
      <c r="DF34" s="594"/>
      <c r="DG34" s="594"/>
      <c r="DH34" s="594"/>
      <c r="DI34" s="594"/>
      <c r="DJ34" s="594"/>
      <c r="DK34" s="595"/>
      <c r="DL34" s="602">
        <v>293842</v>
      </c>
      <c r="DM34" s="594"/>
      <c r="DN34" s="594"/>
      <c r="DO34" s="594"/>
      <c r="DP34" s="594"/>
      <c r="DQ34" s="594"/>
      <c r="DR34" s="594"/>
      <c r="DS34" s="594"/>
      <c r="DT34" s="594"/>
      <c r="DU34" s="594"/>
      <c r="DV34" s="595"/>
      <c r="DW34" s="598">
        <v>8.4</v>
      </c>
      <c r="DX34" s="623"/>
      <c r="DY34" s="623"/>
      <c r="DZ34" s="623"/>
      <c r="EA34" s="623"/>
      <c r="EB34" s="623"/>
      <c r="EC34" s="624"/>
    </row>
    <row r="35" spans="2:133" ht="11.25" customHeight="1" x14ac:dyDescent="0.15">
      <c r="B35" s="590" t="s">
        <v>309</v>
      </c>
      <c r="C35" s="591"/>
      <c r="D35" s="591"/>
      <c r="E35" s="591"/>
      <c r="F35" s="591"/>
      <c r="G35" s="591"/>
      <c r="H35" s="591"/>
      <c r="I35" s="591"/>
      <c r="J35" s="591"/>
      <c r="K35" s="591"/>
      <c r="L35" s="591"/>
      <c r="M35" s="591"/>
      <c r="N35" s="591"/>
      <c r="O35" s="591"/>
      <c r="P35" s="591"/>
      <c r="Q35" s="592"/>
      <c r="R35" s="593">
        <v>185258</v>
      </c>
      <c r="S35" s="594"/>
      <c r="T35" s="594"/>
      <c r="U35" s="594"/>
      <c r="V35" s="594"/>
      <c r="W35" s="594"/>
      <c r="X35" s="594"/>
      <c r="Y35" s="595"/>
      <c r="Z35" s="596">
        <v>3.1</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818876</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70607</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39155</v>
      </c>
      <c r="CS35" s="625"/>
      <c r="CT35" s="625"/>
      <c r="CU35" s="625"/>
      <c r="CV35" s="625"/>
      <c r="CW35" s="625"/>
      <c r="CX35" s="625"/>
      <c r="CY35" s="626"/>
      <c r="CZ35" s="627">
        <v>0.7</v>
      </c>
      <c r="DA35" s="628"/>
      <c r="DB35" s="628"/>
      <c r="DC35" s="629"/>
      <c r="DD35" s="602">
        <v>33942</v>
      </c>
      <c r="DE35" s="625"/>
      <c r="DF35" s="625"/>
      <c r="DG35" s="625"/>
      <c r="DH35" s="625"/>
      <c r="DI35" s="625"/>
      <c r="DJ35" s="625"/>
      <c r="DK35" s="626"/>
      <c r="DL35" s="602">
        <v>33942</v>
      </c>
      <c r="DM35" s="625"/>
      <c r="DN35" s="625"/>
      <c r="DO35" s="625"/>
      <c r="DP35" s="625"/>
      <c r="DQ35" s="625"/>
      <c r="DR35" s="625"/>
      <c r="DS35" s="625"/>
      <c r="DT35" s="625"/>
      <c r="DU35" s="625"/>
      <c r="DV35" s="626"/>
      <c r="DW35" s="598">
        <v>1</v>
      </c>
      <c r="DX35" s="623"/>
      <c r="DY35" s="623"/>
      <c r="DZ35" s="623"/>
      <c r="EA35" s="623"/>
      <c r="EB35" s="623"/>
      <c r="EC35" s="624"/>
    </row>
    <row r="36" spans="2:133" ht="11.25" customHeight="1" x14ac:dyDescent="0.15">
      <c r="B36" s="636" t="s">
        <v>313</v>
      </c>
      <c r="C36" s="637"/>
      <c r="D36" s="637"/>
      <c r="E36" s="637"/>
      <c r="F36" s="637"/>
      <c r="G36" s="637"/>
      <c r="H36" s="637"/>
      <c r="I36" s="637"/>
      <c r="J36" s="637"/>
      <c r="K36" s="637"/>
      <c r="L36" s="637"/>
      <c r="M36" s="637"/>
      <c r="N36" s="637"/>
      <c r="O36" s="637"/>
      <c r="P36" s="637"/>
      <c r="Q36" s="638"/>
      <c r="R36" s="665">
        <v>5893237</v>
      </c>
      <c r="S36" s="666"/>
      <c r="T36" s="666"/>
      <c r="U36" s="666"/>
      <c r="V36" s="666"/>
      <c r="W36" s="666"/>
      <c r="X36" s="666"/>
      <c r="Y36" s="667"/>
      <c r="Z36" s="668">
        <v>100</v>
      </c>
      <c r="AA36" s="668"/>
      <c r="AB36" s="668"/>
      <c r="AC36" s="668"/>
      <c r="AD36" s="669">
        <v>3293779</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181662</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-14940</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808808</v>
      </c>
      <c r="CS36" s="594"/>
      <c r="CT36" s="594"/>
      <c r="CU36" s="594"/>
      <c r="CV36" s="594"/>
      <c r="CW36" s="594"/>
      <c r="CX36" s="594"/>
      <c r="CY36" s="595"/>
      <c r="CZ36" s="627">
        <v>14</v>
      </c>
      <c r="DA36" s="628"/>
      <c r="DB36" s="628"/>
      <c r="DC36" s="629"/>
      <c r="DD36" s="602">
        <v>635268</v>
      </c>
      <c r="DE36" s="594"/>
      <c r="DF36" s="594"/>
      <c r="DG36" s="594"/>
      <c r="DH36" s="594"/>
      <c r="DI36" s="594"/>
      <c r="DJ36" s="594"/>
      <c r="DK36" s="595"/>
      <c r="DL36" s="602">
        <v>528142</v>
      </c>
      <c r="DM36" s="594"/>
      <c r="DN36" s="594"/>
      <c r="DO36" s="594"/>
      <c r="DP36" s="594"/>
      <c r="DQ36" s="594"/>
      <c r="DR36" s="594"/>
      <c r="DS36" s="594"/>
      <c r="DT36" s="594"/>
      <c r="DU36" s="594"/>
      <c r="DV36" s="595"/>
      <c r="DW36" s="598">
        <v>15.2</v>
      </c>
      <c r="DX36" s="623"/>
      <c r="DY36" s="623"/>
      <c r="DZ36" s="623"/>
      <c r="EA36" s="623"/>
      <c r="EB36" s="623"/>
      <c r="EC36" s="624"/>
    </row>
    <row r="37" spans="2:133" ht="11.25" customHeight="1" x14ac:dyDescent="0.15">
      <c r="AQ37" s="672" t="s">
        <v>317</v>
      </c>
      <c r="AR37" s="673"/>
      <c r="AS37" s="673"/>
      <c r="AT37" s="673"/>
      <c r="AU37" s="673"/>
      <c r="AV37" s="673"/>
      <c r="AW37" s="673"/>
      <c r="AX37" s="673"/>
      <c r="AY37" s="674"/>
      <c r="AZ37" s="593">
        <v>17427</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1926</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318522</v>
      </c>
      <c r="CS37" s="625"/>
      <c r="CT37" s="625"/>
      <c r="CU37" s="625"/>
      <c r="CV37" s="625"/>
      <c r="CW37" s="625"/>
      <c r="CX37" s="625"/>
      <c r="CY37" s="626"/>
      <c r="CZ37" s="627">
        <v>5.5</v>
      </c>
      <c r="DA37" s="628"/>
      <c r="DB37" s="628"/>
      <c r="DC37" s="629"/>
      <c r="DD37" s="602">
        <v>318522</v>
      </c>
      <c r="DE37" s="625"/>
      <c r="DF37" s="625"/>
      <c r="DG37" s="625"/>
      <c r="DH37" s="625"/>
      <c r="DI37" s="625"/>
      <c r="DJ37" s="625"/>
      <c r="DK37" s="626"/>
      <c r="DL37" s="602">
        <v>276194</v>
      </c>
      <c r="DM37" s="625"/>
      <c r="DN37" s="625"/>
      <c r="DO37" s="625"/>
      <c r="DP37" s="625"/>
      <c r="DQ37" s="625"/>
      <c r="DR37" s="625"/>
      <c r="DS37" s="625"/>
      <c r="DT37" s="625"/>
      <c r="DU37" s="625"/>
      <c r="DV37" s="626"/>
      <c r="DW37" s="598">
        <v>7.9</v>
      </c>
      <c r="DX37" s="623"/>
      <c r="DY37" s="623"/>
      <c r="DZ37" s="623"/>
      <c r="EA37" s="623"/>
      <c r="EB37" s="623"/>
      <c r="EC37" s="624"/>
    </row>
    <row r="38" spans="2:133" ht="11.25" customHeight="1" x14ac:dyDescent="0.15">
      <c r="AQ38" s="672" t="s">
        <v>320</v>
      </c>
      <c r="AR38" s="673"/>
      <c r="AS38" s="673"/>
      <c r="AT38" s="673"/>
      <c r="AU38" s="673"/>
      <c r="AV38" s="673"/>
      <c r="AW38" s="673"/>
      <c r="AX38" s="673"/>
      <c r="AY38" s="674"/>
      <c r="AZ38" s="593">
        <v>3208</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3291</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631720</v>
      </c>
      <c r="CS38" s="594"/>
      <c r="CT38" s="594"/>
      <c r="CU38" s="594"/>
      <c r="CV38" s="594"/>
      <c r="CW38" s="594"/>
      <c r="CX38" s="594"/>
      <c r="CY38" s="595"/>
      <c r="CZ38" s="627">
        <v>10.9</v>
      </c>
      <c r="DA38" s="628"/>
      <c r="DB38" s="628"/>
      <c r="DC38" s="629"/>
      <c r="DD38" s="602">
        <v>537230</v>
      </c>
      <c r="DE38" s="594"/>
      <c r="DF38" s="594"/>
      <c r="DG38" s="594"/>
      <c r="DH38" s="594"/>
      <c r="DI38" s="594"/>
      <c r="DJ38" s="594"/>
      <c r="DK38" s="595"/>
      <c r="DL38" s="602">
        <v>454881</v>
      </c>
      <c r="DM38" s="594"/>
      <c r="DN38" s="594"/>
      <c r="DO38" s="594"/>
      <c r="DP38" s="594"/>
      <c r="DQ38" s="594"/>
      <c r="DR38" s="594"/>
      <c r="DS38" s="594"/>
      <c r="DT38" s="594"/>
      <c r="DU38" s="594"/>
      <c r="DV38" s="595"/>
      <c r="DW38" s="598">
        <v>13.1</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v>2286</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87</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287055</v>
      </c>
      <c r="CS39" s="625"/>
      <c r="CT39" s="625"/>
      <c r="CU39" s="625"/>
      <c r="CV39" s="625"/>
      <c r="CW39" s="625"/>
      <c r="CX39" s="625"/>
      <c r="CY39" s="626"/>
      <c r="CZ39" s="627">
        <v>5</v>
      </c>
      <c r="DA39" s="628"/>
      <c r="DB39" s="628"/>
      <c r="DC39" s="629"/>
      <c r="DD39" s="602">
        <v>265246</v>
      </c>
      <c r="DE39" s="625"/>
      <c r="DF39" s="625"/>
      <c r="DG39" s="625"/>
      <c r="DH39" s="625"/>
      <c r="DI39" s="625"/>
      <c r="DJ39" s="625"/>
      <c r="DK39" s="626"/>
      <c r="DL39" s="602" t="s">
        <v>327</v>
      </c>
      <c r="DM39" s="625"/>
      <c r="DN39" s="625"/>
      <c r="DO39" s="625"/>
      <c r="DP39" s="625"/>
      <c r="DQ39" s="625"/>
      <c r="DR39" s="625"/>
      <c r="DS39" s="625"/>
      <c r="DT39" s="625"/>
      <c r="DU39" s="625"/>
      <c r="DV39" s="626"/>
      <c r="DW39" s="598" t="s">
        <v>327</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192858</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138</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79500</v>
      </c>
      <c r="CS40" s="594"/>
      <c r="CT40" s="594"/>
      <c r="CU40" s="594"/>
      <c r="CV40" s="594"/>
      <c r="CW40" s="594"/>
      <c r="CX40" s="594"/>
      <c r="CY40" s="595"/>
      <c r="CZ40" s="627">
        <v>1.4</v>
      </c>
      <c r="DA40" s="628"/>
      <c r="DB40" s="628"/>
      <c r="DC40" s="629"/>
      <c r="DD40" s="602" t="s">
        <v>327</v>
      </c>
      <c r="DE40" s="594"/>
      <c r="DF40" s="594"/>
      <c r="DG40" s="594"/>
      <c r="DH40" s="594"/>
      <c r="DI40" s="594"/>
      <c r="DJ40" s="594"/>
      <c r="DK40" s="595"/>
      <c r="DL40" s="602" t="s">
        <v>327</v>
      </c>
      <c r="DM40" s="594"/>
      <c r="DN40" s="594"/>
      <c r="DO40" s="594"/>
      <c r="DP40" s="594"/>
      <c r="DQ40" s="594"/>
      <c r="DR40" s="594"/>
      <c r="DS40" s="594"/>
      <c r="DT40" s="594"/>
      <c r="DU40" s="594"/>
      <c r="DV40" s="595"/>
      <c r="DW40" s="598" t="s">
        <v>327</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421435</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325</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675418</v>
      </c>
      <c r="CS42" s="594"/>
      <c r="CT42" s="594"/>
      <c r="CU42" s="594"/>
      <c r="CV42" s="594"/>
      <c r="CW42" s="594"/>
      <c r="CX42" s="594"/>
      <c r="CY42" s="595"/>
      <c r="CZ42" s="627">
        <v>11.7</v>
      </c>
      <c r="DA42" s="676"/>
      <c r="DB42" s="676"/>
      <c r="DC42" s="677"/>
      <c r="DD42" s="602">
        <v>228222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12421</v>
      </c>
      <c r="CS43" s="625"/>
      <c r="CT43" s="625"/>
      <c r="CU43" s="625"/>
      <c r="CV43" s="625"/>
      <c r="CW43" s="625"/>
      <c r="CX43" s="625"/>
      <c r="CY43" s="626"/>
      <c r="CZ43" s="627">
        <v>0.2</v>
      </c>
      <c r="DA43" s="628"/>
      <c r="DB43" s="628"/>
      <c r="DC43" s="629"/>
      <c r="DD43" s="602">
        <v>12421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290</v>
      </c>
      <c r="CE44" s="700"/>
      <c r="CF44" s="590" t="s">
        <v>339</v>
      </c>
      <c r="CG44" s="591"/>
      <c r="CH44" s="591"/>
      <c r="CI44" s="591"/>
      <c r="CJ44" s="591"/>
      <c r="CK44" s="591"/>
      <c r="CL44" s="591"/>
      <c r="CM44" s="591"/>
      <c r="CN44" s="591"/>
      <c r="CO44" s="591"/>
      <c r="CP44" s="591"/>
      <c r="CQ44" s="592"/>
      <c r="CR44" s="593">
        <v>643111</v>
      </c>
      <c r="CS44" s="594"/>
      <c r="CT44" s="594"/>
      <c r="CU44" s="594"/>
      <c r="CV44" s="594"/>
      <c r="CW44" s="594"/>
      <c r="CX44" s="594"/>
      <c r="CY44" s="595"/>
      <c r="CZ44" s="627">
        <v>11.1</v>
      </c>
      <c r="DA44" s="676"/>
      <c r="DB44" s="676"/>
      <c r="DC44" s="677"/>
      <c r="DD44" s="602">
        <v>218337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195867</v>
      </c>
      <c r="CS45" s="625"/>
      <c r="CT45" s="625"/>
      <c r="CU45" s="625"/>
      <c r="CV45" s="625"/>
      <c r="CW45" s="625"/>
      <c r="CX45" s="625"/>
      <c r="CY45" s="626"/>
      <c r="CZ45" s="627">
        <v>3.4</v>
      </c>
      <c r="DA45" s="628"/>
      <c r="DB45" s="628"/>
      <c r="DC45" s="629"/>
      <c r="DD45" s="602">
        <v>28019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428900</v>
      </c>
      <c r="CS46" s="594"/>
      <c r="CT46" s="594"/>
      <c r="CU46" s="594"/>
      <c r="CV46" s="594"/>
      <c r="CW46" s="594"/>
      <c r="CX46" s="594"/>
      <c r="CY46" s="595"/>
      <c r="CZ46" s="627">
        <v>7.4</v>
      </c>
      <c r="DA46" s="676"/>
      <c r="DB46" s="676"/>
      <c r="DC46" s="677"/>
      <c r="DD46" s="602">
        <v>181074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32307</v>
      </c>
      <c r="CS47" s="625"/>
      <c r="CT47" s="625"/>
      <c r="CU47" s="625"/>
      <c r="CV47" s="625"/>
      <c r="CW47" s="625"/>
      <c r="CX47" s="625"/>
      <c r="CY47" s="626"/>
      <c r="CZ47" s="627">
        <v>0.6</v>
      </c>
      <c r="DA47" s="628"/>
      <c r="DB47" s="628"/>
      <c r="DC47" s="629"/>
      <c r="DD47" s="602">
        <v>9885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76"/>
      <c r="DB48" s="676"/>
      <c r="DC48" s="677"/>
      <c r="DD48" s="602" t="s">
        <v>327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5775809</v>
      </c>
      <c r="CS49" s="661"/>
      <c r="CT49" s="661"/>
      <c r="CU49" s="661"/>
      <c r="CV49" s="661"/>
      <c r="CW49" s="661"/>
      <c r="CX49" s="661"/>
      <c r="CY49" s="688"/>
      <c r="CZ49" s="689">
        <v>100</v>
      </c>
      <c r="DA49" s="690"/>
      <c r="DB49" s="690"/>
      <c r="DC49" s="691"/>
      <c r="DD49" s="692">
        <v>4144242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5894</v>
      </c>
      <c r="R7" s="723"/>
      <c r="S7" s="723"/>
      <c r="T7" s="723"/>
      <c r="U7" s="723"/>
      <c r="V7" s="723">
        <v>5777</v>
      </c>
      <c r="W7" s="723"/>
      <c r="X7" s="723"/>
      <c r="Y7" s="723"/>
      <c r="Z7" s="723"/>
      <c r="AA7" s="723">
        <v>117</v>
      </c>
      <c r="AB7" s="723"/>
      <c r="AC7" s="723"/>
      <c r="AD7" s="723"/>
      <c r="AE7" s="724"/>
      <c r="AF7" s="725">
        <v>108</v>
      </c>
      <c r="AG7" s="726"/>
      <c r="AH7" s="726"/>
      <c r="AI7" s="726"/>
      <c r="AJ7" s="727"/>
      <c r="AK7" s="762">
        <v>498</v>
      </c>
      <c r="AL7" s="763"/>
      <c r="AM7" s="763"/>
      <c r="AN7" s="763"/>
      <c r="AO7" s="763"/>
      <c r="AP7" s="763">
        <v>5249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550</v>
      </c>
      <c r="BT7" s="767"/>
      <c r="BU7" s="767"/>
      <c r="BV7" s="767"/>
      <c r="BW7" s="767"/>
      <c r="BX7" s="767"/>
      <c r="BY7" s="767"/>
      <c r="BZ7" s="767"/>
      <c r="CA7" s="767"/>
      <c r="CB7" s="767"/>
      <c r="CC7" s="767"/>
      <c r="CD7" s="767"/>
      <c r="CE7" s="767"/>
      <c r="CF7" s="767"/>
      <c r="CG7" s="768"/>
      <c r="CH7" s="759">
        <v>0</v>
      </c>
      <c r="CI7" s="760"/>
      <c r="CJ7" s="760"/>
      <c r="CK7" s="760"/>
      <c r="CL7" s="761"/>
      <c r="CM7" s="759">
        <v>42</v>
      </c>
      <c r="CN7" s="760"/>
      <c r="CO7" s="760"/>
      <c r="CP7" s="760"/>
      <c r="CQ7" s="761"/>
      <c r="CR7" s="759">
        <v>2</v>
      </c>
      <c r="CS7" s="760"/>
      <c r="CT7" s="760"/>
      <c r="CU7" s="760"/>
      <c r="CV7" s="761"/>
      <c r="CW7" s="759">
        <v>0</v>
      </c>
      <c r="CX7" s="760"/>
      <c r="CY7" s="760"/>
      <c r="CZ7" s="760"/>
      <c r="DA7" s="761"/>
      <c r="DB7" s="759">
        <v>75</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8</v>
      </c>
      <c r="R8" s="747"/>
      <c r="S8" s="747"/>
      <c r="T8" s="747"/>
      <c r="U8" s="747"/>
      <c r="V8" s="747">
        <v>8</v>
      </c>
      <c r="W8" s="747"/>
      <c r="X8" s="747"/>
      <c r="Y8" s="747"/>
      <c r="Z8" s="747"/>
      <c r="AA8" s="747">
        <v>0</v>
      </c>
      <c r="AB8" s="747"/>
      <c r="AC8" s="747"/>
      <c r="AD8" s="747"/>
      <c r="AE8" s="748"/>
      <c r="AF8" s="749">
        <v>0</v>
      </c>
      <c r="AG8" s="750"/>
      <c r="AH8" s="750"/>
      <c r="AI8" s="750"/>
      <c r="AJ8" s="751"/>
      <c r="AK8" s="752">
        <v>0</v>
      </c>
      <c r="AL8" s="753"/>
      <c r="AM8" s="753"/>
      <c r="AN8" s="753"/>
      <c r="AO8" s="753"/>
      <c r="AP8" s="753" t="s">
        <v>552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v>5893</v>
      </c>
      <c r="R23" s="782"/>
      <c r="S23" s="782"/>
      <c r="T23" s="782"/>
      <c r="U23" s="782"/>
      <c r="V23" s="782">
        <v>5776</v>
      </c>
      <c r="W23" s="782"/>
      <c r="X23" s="782"/>
      <c r="Y23" s="782"/>
      <c r="Z23" s="782"/>
      <c r="AA23" s="782">
        <v>117</v>
      </c>
      <c r="AB23" s="782"/>
      <c r="AC23" s="782"/>
      <c r="AD23" s="782"/>
      <c r="AE23" s="783"/>
      <c r="AF23" s="784">
        <v>108</v>
      </c>
      <c r="AG23" s="782"/>
      <c r="AH23" s="782"/>
      <c r="AI23" s="782"/>
      <c r="AJ23" s="785"/>
      <c r="AK23" s="786"/>
      <c r="AL23" s="787"/>
      <c r="AM23" s="787"/>
      <c r="AN23" s="787"/>
      <c r="AO23" s="787"/>
      <c r="AP23" s="782">
        <v>5249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1683</v>
      </c>
      <c r="R28" s="811"/>
      <c r="S28" s="811"/>
      <c r="T28" s="811"/>
      <c r="U28" s="811"/>
      <c r="V28" s="811">
        <v>1613</v>
      </c>
      <c r="W28" s="811"/>
      <c r="X28" s="811"/>
      <c r="Y28" s="811"/>
      <c r="Z28" s="811"/>
      <c r="AA28" s="811">
        <v>71</v>
      </c>
      <c r="AB28" s="811"/>
      <c r="AC28" s="811"/>
      <c r="AD28" s="811"/>
      <c r="AE28" s="812"/>
      <c r="AF28" s="813">
        <v>71</v>
      </c>
      <c r="AG28" s="811"/>
      <c r="AH28" s="811"/>
      <c r="AI28" s="811"/>
      <c r="AJ28" s="814"/>
      <c r="AK28" s="815">
        <v>194</v>
      </c>
      <c r="AL28" s="806"/>
      <c r="AM28" s="806"/>
      <c r="AN28" s="806"/>
      <c r="AO28" s="806"/>
      <c r="AP28" s="806" t="s">
        <v>543</v>
      </c>
      <c r="AQ28" s="806"/>
      <c r="AR28" s="806"/>
      <c r="AS28" s="806"/>
      <c r="AT28" s="806"/>
      <c r="AU28" s="806" t="s">
        <v>543</v>
      </c>
      <c r="AV28" s="806"/>
      <c r="AW28" s="806"/>
      <c r="AX28" s="806"/>
      <c r="AY28" s="806"/>
      <c r="AZ28" s="807" t="s">
        <v>544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311</v>
      </c>
      <c r="R29" s="747"/>
      <c r="S29" s="747"/>
      <c r="T29" s="747"/>
      <c r="U29" s="747"/>
      <c r="V29" s="747">
        <v>307</v>
      </c>
      <c r="W29" s="747"/>
      <c r="X29" s="747"/>
      <c r="Y29" s="747"/>
      <c r="Z29" s="747"/>
      <c r="AA29" s="747">
        <v>4</v>
      </c>
      <c r="AB29" s="747"/>
      <c r="AC29" s="747"/>
      <c r="AD29" s="747"/>
      <c r="AE29" s="748"/>
      <c r="AF29" s="749">
        <v>4</v>
      </c>
      <c r="AG29" s="750"/>
      <c r="AH29" s="750"/>
      <c r="AI29" s="750"/>
      <c r="AJ29" s="751"/>
      <c r="AK29" s="818">
        <v>224</v>
      </c>
      <c r="AL29" s="819"/>
      <c r="AM29" s="819"/>
      <c r="AN29" s="819"/>
      <c r="AO29" s="819"/>
      <c r="AP29" s="819" t="s">
        <v>543</v>
      </c>
      <c r="AQ29" s="819"/>
      <c r="AR29" s="819"/>
      <c r="AS29" s="819"/>
      <c r="AT29" s="819"/>
      <c r="AU29" s="819" t="s">
        <v>543</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1198</v>
      </c>
      <c r="R30" s="747"/>
      <c r="S30" s="747"/>
      <c r="T30" s="747"/>
      <c r="U30" s="747"/>
      <c r="V30" s="747">
        <v>1128</v>
      </c>
      <c r="W30" s="747"/>
      <c r="X30" s="747"/>
      <c r="Y30" s="747"/>
      <c r="Z30" s="747"/>
      <c r="AA30" s="747">
        <v>70</v>
      </c>
      <c r="AB30" s="747"/>
      <c r="AC30" s="747"/>
      <c r="AD30" s="747"/>
      <c r="AE30" s="748"/>
      <c r="AF30" s="749">
        <v>70</v>
      </c>
      <c r="AG30" s="750"/>
      <c r="AH30" s="750"/>
      <c r="AI30" s="750"/>
      <c r="AJ30" s="751"/>
      <c r="AK30" s="818">
        <v>170</v>
      </c>
      <c r="AL30" s="819"/>
      <c r="AM30" s="819"/>
      <c r="AN30" s="819"/>
      <c r="AO30" s="819"/>
      <c r="AP30" s="819" t="s">
        <v>543</v>
      </c>
      <c r="AQ30" s="819"/>
      <c r="AR30" s="819"/>
      <c r="AS30" s="819"/>
      <c r="AT30" s="819"/>
      <c r="AU30" s="819" t="s">
        <v>543</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5</v>
      </c>
      <c r="R31" s="747"/>
      <c r="S31" s="747"/>
      <c r="T31" s="747"/>
      <c r="U31" s="747"/>
      <c r="V31" s="747">
        <v>4</v>
      </c>
      <c r="W31" s="747"/>
      <c r="X31" s="747"/>
      <c r="Y31" s="747"/>
      <c r="Z31" s="747"/>
      <c r="AA31" s="747">
        <v>1</v>
      </c>
      <c r="AB31" s="747"/>
      <c r="AC31" s="747"/>
      <c r="AD31" s="747"/>
      <c r="AE31" s="748"/>
      <c r="AF31" s="749">
        <v>1</v>
      </c>
      <c r="AG31" s="750"/>
      <c r="AH31" s="750"/>
      <c r="AI31" s="750"/>
      <c r="AJ31" s="751"/>
      <c r="AK31" s="818">
        <v>0</v>
      </c>
      <c r="AL31" s="819"/>
      <c r="AM31" s="819"/>
      <c r="AN31" s="819"/>
      <c r="AO31" s="819"/>
      <c r="AP31" s="819" t="s">
        <v>543</v>
      </c>
      <c r="AQ31" s="819"/>
      <c r="AR31" s="819"/>
      <c r="AS31" s="819"/>
      <c r="AT31" s="819"/>
      <c r="AU31" s="819" t="s">
        <v>543</v>
      </c>
      <c r="AV31" s="819"/>
      <c r="AW31" s="819"/>
      <c r="AX31" s="819"/>
      <c r="AY31" s="819"/>
      <c r="AZ31" s="820" t="s">
        <v>544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193</v>
      </c>
      <c r="R32" s="747"/>
      <c r="S32" s="747"/>
      <c r="T32" s="747"/>
      <c r="U32" s="747"/>
      <c r="V32" s="747">
        <v>188</v>
      </c>
      <c r="W32" s="747"/>
      <c r="X32" s="747"/>
      <c r="Y32" s="747"/>
      <c r="Z32" s="747"/>
      <c r="AA32" s="747">
        <v>5</v>
      </c>
      <c r="AB32" s="747"/>
      <c r="AC32" s="747"/>
      <c r="AD32" s="747"/>
      <c r="AE32" s="748"/>
      <c r="AF32" s="749">
        <v>187</v>
      </c>
      <c r="AG32" s="750"/>
      <c r="AH32" s="750"/>
      <c r="AI32" s="750"/>
      <c r="AJ32" s="751"/>
      <c r="AK32" s="818">
        <v>3</v>
      </c>
      <c r="AL32" s="819"/>
      <c r="AM32" s="819"/>
      <c r="AN32" s="819"/>
      <c r="AO32" s="819"/>
      <c r="AP32" s="819">
        <v>935</v>
      </c>
      <c r="AQ32" s="819"/>
      <c r="AR32" s="819"/>
      <c r="AS32" s="819"/>
      <c r="AT32" s="819"/>
      <c r="AU32" s="819">
        <v>13</v>
      </c>
      <c r="AV32" s="819"/>
      <c r="AW32" s="819"/>
      <c r="AX32" s="819"/>
      <c r="AY32" s="819"/>
      <c r="AZ32" s="820" t="s">
        <v>545</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388</v>
      </c>
      <c r="C33" s="744"/>
      <c r="D33" s="744"/>
      <c r="E33" s="744"/>
      <c r="F33" s="744"/>
      <c r="G33" s="744"/>
      <c r="H33" s="744"/>
      <c r="I33" s="744"/>
      <c r="J33" s="744"/>
      <c r="K33" s="744"/>
      <c r="L33" s="744"/>
      <c r="M33" s="744"/>
      <c r="N33" s="744"/>
      <c r="O33" s="744"/>
      <c r="P33" s="745"/>
      <c r="Q33" s="746">
        <v>0</v>
      </c>
      <c r="R33" s="747"/>
      <c r="S33" s="747"/>
      <c r="T33" s="747"/>
      <c r="U33" s="747"/>
      <c r="V33" s="747">
        <v>0</v>
      </c>
      <c r="W33" s="747"/>
      <c r="X33" s="747"/>
      <c r="Y33" s="747"/>
      <c r="Z33" s="747"/>
      <c r="AA33" s="747">
        <v>0</v>
      </c>
      <c r="AB33" s="747"/>
      <c r="AC33" s="747"/>
      <c r="AD33" s="747"/>
      <c r="AE33" s="748"/>
      <c r="AF33" s="749">
        <v>0</v>
      </c>
      <c r="AG33" s="750"/>
      <c r="AH33" s="750"/>
      <c r="AI33" s="750"/>
      <c r="AJ33" s="751"/>
      <c r="AK33" s="818">
        <v>2</v>
      </c>
      <c r="AL33" s="819"/>
      <c r="AM33" s="819"/>
      <c r="AN33" s="819"/>
      <c r="AO33" s="819"/>
      <c r="AP33" s="819">
        <v>22</v>
      </c>
      <c r="AQ33" s="819"/>
      <c r="AR33" s="819"/>
      <c r="AS33" s="819"/>
      <c r="AT33" s="819"/>
      <c r="AU33" s="819">
        <v>22</v>
      </c>
      <c r="AV33" s="819"/>
      <c r="AW33" s="819"/>
      <c r="AX33" s="819"/>
      <c r="AY33" s="819"/>
      <c r="AZ33" s="820" t="s">
        <v>546</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865</v>
      </c>
      <c r="R34" s="747"/>
      <c r="S34" s="747"/>
      <c r="T34" s="747"/>
      <c r="U34" s="747"/>
      <c r="V34" s="747">
        <v>1171</v>
      </c>
      <c r="W34" s="747"/>
      <c r="X34" s="747"/>
      <c r="Y34" s="747"/>
      <c r="Z34" s="747"/>
      <c r="AA34" s="747">
        <v>-306</v>
      </c>
      <c r="AB34" s="747"/>
      <c r="AC34" s="747"/>
      <c r="AD34" s="747"/>
      <c r="AE34" s="748"/>
      <c r="AF34" s="749">
        <v>-99</v>
      </c>
      <c r="AG34" s="750"/>
      <c r="AH34" s="750"/>
      <c r="AI34" s="750"/>
      <c r="AJ34" s="751"/>
      <c r="AK34" s="818">
        <v>183</v>
      </c>
      <c r="AL34" s="819"/>
      <c r="AM34" s="819"/>
      <c r="AN34" s="819"/>
      <c r="AO34" s="819"/>
      <c r="AP34" s="819">
        <v>1156</v>
      </c>
      <c r="AQ34" s="819"/>
      <c r="AR34" s="819"/>
      <c r="AS34" s="819"/>
      <c r="AT34" s="819"/>
      <c r="AU34" s="819">
        <v>579</v>
      </c>
      <c r="AV34" s="819"/>
      <c r="AW34" s="819"/>
      <c r="AX34" s="819"/>
      <c r="AY34" s="819"/>
      <c r="AZ34" s="820">
        <v>13.9</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23</v>
      </c>
      <c r="R35" s="747"/>
      <c r="S35" s="747"/>
      <c r="T35" s="747"/>
      <c r="U35" s="747"/>
      <c r="V35" s="747">
        <v>12</v>
      </c>
      <c r="W35" s="747"/>
      <c r="X35" s="747"/>
      <c r="Y35" s="747"/>
      <c r="Z35" s="747"/>
      <c r="AA35" s="747">
        <v>1</v>
      </c>
      <c r="AB35" s="747"/>
      <c r="AC35" s="747"/>
      <c r="AD35" s="747"/>
      <c r="AE35" s="748"/>
      <c r="AF35" s="749">
        <v>1</v>
      </c>
      <c r="AG35" s="750"/>
      <c r="AH35" s="750"/>
      <c r="AI35" s="750"/>
      <c r="AJ35" s="751"/>
      <c r="AK35" s="818">
        <v>17</v>
      </c>
      <c r="AL35" s="819"/>
      <c r="AM35" s="819"/>
      <c r="AN35" s="819"/>
      <c r="AO35" s="819"/>
      <c r="AP35" s="819">
        <v>110</v>
      </c>
      <c r="AQ35" s="819"/>
      <c r="AR35" s="819"/>
      <c r="AS35" s="819"/>
      <c r="AT35" s="819"/>
      <c r="AU35" s="819">
        <v>94</v>
      </c>
      <c r="AV35" s="819"/>
      <c r="AW35" s="819"/>
      <c r="AX35" s="819"/>
      <c r="AY35" s="819"/>
      <c r="AZ35" s="820" t="s">
        <v>544</v>
      </c>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235</v>
      </c>
      <c r="AG63" s="830"/>
      <c r="AH63" s="830"/>
      <c r="AI63" s="830"/>
      <c r="AJ63" s="831"/>
      <c r="AK63" s="832"/>
      <c r="AL63" s="827"/>
      <c r="AM63" s="827"/>
      <c r="AN63" s="827"/>
      <c r="AO63" s="827"/>
      <c r="AP63" s="830">
        <v>2223</v>
      </c>
      <c r="AQ63" s="830"/>
      <c r="AR63" s="830"/>
      <c r="AS63" s="830"/>
      <c r="AT63" s="830"/>
      <c r="AU63" s="830">
        <v>708</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395</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1612</v>
      </c>
      <c r="R68" s="854"/>
      <c r="S68" s="854"/>
      <c r="T68" s="854"/>
      <c r="U68" s="854"/>
      <c r="V68" s="854">
        <v>1548</v>
      </c>
      <c r="W68" s="854"/>
      <c r="X68" s="854"/>
      <c r="Y68" s="854"/>
      <c r="Z68" s="854"/>
      <c r="AA68" s="854">
        <v>64</v>
      </c>
      <c r="AB68" s="854"/>
      <c r="AC68" s="854"/>
      <c r="AD68" s="854"/>
      <c r="AE68" s="854"/>
      <c r="AF68" s="854">
        <v>64</v>
      </c>
      <c r="AG68" s="854"/>
      <c r="AH68" s="854"/>
      <c r="AI68" s="854"/>
      <c r="AJ68" s="854"/>
      <c r="AK68" s="854">
        <v>220</v>
      </c>
      <c r="AL68" s="854"/>
      <c r="AM68" s="854"/>
      <c r="AN68" s="854"/>
      <c r="AO68" s="854"/>
      <c r="AP68" s="854">
        <v>622</v>
      </c>
      <c r="AQ68" s="854"/>
      <c r="AR68" s="854"/>
      <c r="AS68" s="854"/>
      <c r="AT68" s="854"/>
      <c r="AU68" s="854">
        <v>85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538</v>
      </c>
      <c r="C69" s="862"/>
      <c r="D69" s="862"/>
      <c r="E69" s="862"/>
      <c r="F69" s="862"/>
      <c r="G69" s="862"/>
      <c r="H69" s="862"/>
      <c r="I69" s="862"/>
      <c r="J69" s="862"/>
      <c r="K69" s="862"/>
      <c r="L69" s="862"/>
      <c r="M69" s="862"/>
      <c r="N69" s="862"/>
      <c r="O69" s="862"/>
      <c r="P69" s="863"/>
      <c r="Q69" s="864">
        <v>183</v>
      </c>
      <c r="R69" s="819"/>
      <c r="S69" s="819"/>
      <c r="T69" s="819"/>
      <c r="U69" s="819"/>
      <c r="V69" s="819">
        <v>173</v>
      </c>
      <c r="W69" s="819"/>
      <c r="X69" s="819"/>
      <c r="Y69" s="819"/>
      <c r="Z69" s="819"/>
      <c r="AA69" s="819">
        <v>10</v>
      </c>
      <c r="AB69" s="819"/>
      <c r="AC69" s="819"/>
      <c r="AD69" s="819"/>
      <c r="AE69" s="819"/>
      <c r="AF69" s="819">
        <v>10</v>
      </c>
      <c r="AG69" s="819"/>
      <c r="AH69" s="819"/>
      <c r="AI69" s="819"/>
      <c r="AJ69" s="819"/>
      <c r="AK69" s="819">
        <v>0</v>
      </c>
      <c r="AL69" s="819"/>
      <c r="AM69" s="819"/>
      <c r="AN69" s="819"/>
      <c r="AO69" s="819"/>
      <c r="AP69" s="819">
        <v>127</v>
      </c>
      <c r="AQ69" s="819"/>
      <c r="AR69" s="819"/>
      <c r="AS69" s="819"/>
      <c r="AT69" s="819"/>
      <c r="AU69" s="819">
        <v>64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539</v>
      </c>
      <c r="C70" s="862"/>
      <c r="D70" s="862"/>
      <c r="E70" s="862"/>
      <c r="F70" s="862"/>
      <c r="G70" s="862"/>
      <c r="H70" s="862"/>
      <c r="I70" s="862"/>
      <c r="J70" s="862"/>
      <c r="K70" s="862"/>
      <c r="L70" s="862"/>
      <c r="M70" s="862"/>
      <c r="N70" s="862"/>
      <c r="O70" s="862"/>
      <c r="P70" s="863"/>
      <c r="Q70" s="864">
        <v>443</v>
      </c>
      <c r="R70" s="819"/>
      <c r="S70" s="819"/>
      <c r="T70" s="819"/>
      <c r="U70" s="819"/>
      <c r="V70" s="819">
        <v>383</v>
      </c>
      <c r="W70" s="819"/>
      <c r="X70" s="819"/>
      <c r="Y70" s="819"/>
      <c r="Z70" s="819"/>
      <c r="AA70" s="819">
        <v>61</v>
      </c>
      <c r="AB70" s="819"/>
      <c r="AC70" s="819"/>
      <c r="AD70" s="819"/>
      <c r="AE70" s="819"/>
      <c r="AF70" s="819">
        <v>61</v>
      </c>
      <c r="AG70" s="819"/>
      <c r="AH70" s="819"/>
      <c r="AI70" s="819"/>
      <c r="AJ70" s="819"/>
      <c r="AK70" s="819">
        <v>36</v>
      </c>
      <c r="AL70" s="819"/>
      <c r="AM70" s="819"/>
      <c r="AN70" s="819"/>
      <c r="AO70" s="819"/>
      <c r="AP70" s="819" t="s">
        <v>547</v>
      </c>
      <c r="AQ70" s="819"/>
      <c r="AR70" s="819"/>
      <c r="AS70" s="819"/>
      <c r="AT70" s="819"/>
      <c r="AU70" s="819" t="s">
        <v>549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2655</v>
      </c>
      <c r="R71" s="819"/>
      <c r="S71" s="819"/>
      <c r="T71" s="819"/>
      <c r="U71" s="819"/>
      <c r="V71" s="819">
        <v>2321</v>
      </c>
      <c r="W71" s="819"/>
      <c r="X71" s="819"/>
      <c r="Y71" s="819"/>
      <c r="Z71" s="819"/>
      <c r="AA71" s="819">
        <v>334</v>
      </c>
      <c r="AB71" s="819"/>
      <c r="AC71" s="819"/>
      <c r="AD71" s="819"/>
      <c r="AE71" s="819"/>
      <c r="AF71" s="819">
        <v>334</v>
      </c>
      <c r="AG71" s="819"/>
      <c r="AH71" s="819"/>
      <c r="AI71" s="819"/>
      <c r="AJ71" s="819"/>
      <c r="AK71" s="819">
        <v>5</v>
      </c>
      <c r="AL71" s="819"/>
      <c r="AM71" s="819"/>
      <c r="AN71" s="819"/>
      <c r="AO71" s="819"/>
      <c r="AP71" s="819" t="s">
        <v>548</v>
      </c>
      <c r="AQ71" s="819"/>
      <c r="AR71" s="819"/>
      <c r="AS71" s="819"/>
      <c r="AT71" s="819"/>
      <c r="AU71" s="819" t="s">
        <v>548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551</v>
      </c>
      <c r="C72" s="862"/>
      <c r="D72" s="862"/>
      <c r="E72" s="862"/>
      <c r="F72" s="862"/>
      <c r="G72" s="862"/>
      <c r="H72" s="862"/>
      <c r="I72" s="862"/>
      <c r="J72" s="862"/>
      <c r="K72" s="862"/>
      <c r="L72" s="862"/>
      <c r="M72" s="862"/>
      <c r="N72" s="862"/>
      <c r="O72" s="862"/>
      <c r="P72" s="863"/>
      <c r="Q72" s="864">
        <v>28</v>
      </c>
      <c r="R72" s="819"/>
      <c r="S72" s="819"/>
      <c r="T72" s="819"/>
      <c r="U72" s="819"/>
      <c r="V72" s="819">
        <v>24</v>
      </c>
      <c r="W72" s="819"/>
      <c r="X72" s="819"/>
      <c r="Y72" s="819"/>
      <c r="Z72" s="819"/>
      <c r="AA72" s="819">
        <v>4</v>
      </c>
      <c r="AB72" s="819"/>
      <c r="AC72" s="819"/>
      <c r="AD72" s="819"/>
      <c r="AE72" s="819"/>
      <c r="AF72" s="819">
        <v>4</v>
      </c>
      <c r="AG72" s="819"/>
      <c r="AH72" s="819"/>
      <c r="AI72" s="819"/>
      <c r="AJ72" s="819"/>
      <c r="AK72" s="819">
        <v>0</v>
      </c>
      <c r="AL72" s="819"/>
      <c r="AM72" s="819"/>
      <c r="AN72" s="819"/>
      <c r="AO72" s="819"/>
      <c r="AP72" s="819" t="s">
        <v>548</v>
      </c>
      <c r="AQ72" s="819"/>
      <c r="AR72" s="819"/>
      <c r="AS72" s="819"/>
      <c r="AT72" s="819"/>
      <c r="AU72" s="819" t="s">
        <v>548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192</v>
      </c>
      <c r="R73" s="819"/>
      <c r="S73" s="819"/>
      <c r="T73" s="819"/>
      <c r="U73" s="819"/>
      <c r="V73" s="819">
        <v>189</v>
      </c>
      <c r="W73" s="819"/>
      <c r="X73" s="819"/>
      <c r="Y73" s="819"/>
      <c r="Z73" s="819"/>
      <c r="AA73" s="819">
        <v>3</v>
      </c>
      <c r="AB73" s="819"/>
      <c r="AC73" s="819"/>
      <c r="AD73" s="819"/>
      <c r="AE73" s="819"/>
      <c r="AF73" s="819">
        <v>3</v>
      </c>
      <c r="AG73" s="819"/>
      <c r="AH73" s="819"/>
      <c r="AI73" s="819"/>
      <c r="AJ73" s="819"/>
      <c r="AK73" s="819">
        <v>3</v>
      </c>
      <c r="AL73" s="819"/>
      <c r="AM73" s="819"/>
      <c r="AN73" s="819"/>
      <c r="AO73" s="819"/>
      <c r="AP73" s="819" t="s">
        <v>548</v>
      </c>
      <c r="AQ73" s="819"/>
      <c r="AR73" s="819"/>
      <c r="AS73" s="819"/>
      <c r="AT73" s="819"/>
      <c r="AU73" s="819" t="s">
        <v>548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156563</v>
      </c>
      <c r="R74" s="819"/>
      <c r="S74" s="819"/>
      <c r="T74" s="819"/>
      <c r="U74" s="819"/>
      <c r="V74" s="819">
        <v>149758</v>
      </c>
      <c r="W74" s="819"/>
      <c r="X74" s="819"/>
      <c r="Y74" s="819"/>
      <c r="Z74" s="819"/>
      <c r="AA74" s="819">
        <v>6805</v>
      </c>
      <c r="AB74" s="819"/>
      <c r="AC74" s="819"/>
      <c r="AD74" s="819"/>
      <c r="AE74" s="819"/>
      <c r="AF74" s="819">
        <v>6805</v>
      </c>
      <c r="AG74" s="819"/>
      <c r="AH74" s="819"/>
      <c r="AI74" s="819"/>
      <c r="AJ74" s="819"/>
      <c r="AK74" s="819">
        <v>1369</v>
      </c>
      <c r="AL74" s="819"/>
      <c r="AM74" s="819"/>
      <c r="AN74" s="819"/>
      <c r="AO74" s="819"/>
      <c r="AP74" s="819" t="s">
        <v>543</v>
      </c>
      <c r="AQ74" s="819"/>
      <c r="AR74" s="819"/>
      <c r="AS74" s="819"/>
      <c r="AT74" s="819"/>
      <c r="AU74" s="819" t="s">
        <v>543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370</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7281</v>
      </c>
      <c r="AG88" s="830"/>
      <c r="AH88" s="830"/>
      <c r="AI88" s="830"/>
      <c r="AJ88" s="830"/>
      <c r="AK88" s="827"/>
      <c r="AL88" s="827"/>
      <c r="AM88" s="827"/>
      <c r="AN88" s="827"/>
      <c r="AO88" s="827"/>
      <c r="AP88" s="830">
        <v>749</v>
      </c>
      <c r="AQ88" s="830"/>
      <c r="AR88" s="830"/>
      <c r="AS88" s="830"/>
      <c r="AT88" s="830"/>
      <c r="AU88" s="830">
        <v>149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v>
      </c>
      <c r="CS102" s="838"/>
      <c r="CT102" s="838"/>
      <c r="CU102" s="838"/>
      <c r="CV102" s="881"/>
      <c r="CW102" s="880">
        <v>0</v>
      </c>
      <c r="CX102" s="838"/>
      <c r="CY102" s="838"/>
      <c r="CZ102" s="838"/>
      <c r="DA102" s="881"/>
      <c r="DB102" s="880">
        <v>75</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289</v>
      </c>
      <c r="AG109" s="883"/>
      <c r="AH109" s="883"/>
      <c r="AI109" s="883"/>
      <c r="AJ109" s="884"/>
      <c r="AK109" s="882" t="s">
        <v>288</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289</v>
      </c>
      <c r="BW109" s="883"/>
      <c r="BX109" s="883"/>
      <c r="BY109" s="883"/>
      <c r="BZ109" s="884"/>
      <c r="CA109" s="882" t="s">
        <v>288</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289</v>
      </c>
      <c r="DM109" s="883"/>
      <c r="DN109" s="883"/>
      <c r="DO109" s="883"/>
      <c r="DP109" s="884"/>
      <c r="DQ109" s="882" t="s">
        <v>288</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1001678</v>
      </c>
      <c r="AB110" s="890"/>
      <c r="AC110" s="890"/>
      <c r="AD110" s="890"/>
      <c r="AE110" s="891"/>
      <c r="AF110" s="892">
        <v>865488</v>
      </c>
      <c r="AG110" s="890"/>
      <c r="AH110" s="890"/>
      <c r="AI110" s="890"/>
      <c r="AJ110" s="891"/>
      <c r="AK110" s="892">
        <v>795363</v>
      </c>
      <c r="AL110" s="890"/>
      <c r="AM110" s="890"/>
      <c r="AN110" s="890"/>
      <c r="AO110" s="891"/>
      <c r="AP110" s="893">
        <v>28</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5793792</v>
      </c>
      <c r="BR110" s="927"/>
      <c r="BS110" s="927"/>
      <c r="BT110" s="927"/>
      <c r="BU110" s="927"/>
      <c r="BV110" s="927">
        <v>5454025</v>
      </c>
      <c r="BW110" s="927"/>
      <c r="BX110" s="927"/>
      <c r="BY110" s="927"/>
      <c r="BZ110" s="927"/>
      <c r="CA110" s="927">
        <v>5248638</v>
      </c>
      <c r="CB110" s="927"/>
      <c r="CC110" s="927"/>
      <c r="CD110" s="927"/>
      <c r="CE110" s="927"/>
      <c r="CF110" s="941">
        <v>184.7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1760</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842106</v>
      </c>
      <c r="BR112" s="920"/>
      <c r="BS112" s="920"/>
      <c r="BT112" s="920"/>
      <c r="BU112" s="920"/>
      <c r="BV112" s="920">
        <v>745379</v>
      </c>
      <c r="BW112" s="920"/>
      <c r="BX112" s="920"/>
      <c r="BY112" s="920"/>
      <c r="BZ112" s="920"/>
      <c r="CA112" s="920">
        <v>707727</v>
      </c>
      <c r="CB112" s="920"/>
      <c r="CC112" s="920"/>
      <c r="CD112" s="920"/>
      <c r="CE112" s="920"/>
      <c r="CF112" s="914">
        <v>24.9</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56385</v>
      </c>
      <c r="AB113" s="934"/>
      <c r="AC113" s="934"/>
      <c r="AD113" s="934"/>
      <c r="AE113" s="935"/>
      <c r="AF113" s="936">
        <v>66610</v>
      </c>
      <c r="AG113" s="934"/>
      <c r="AH113" s="934"/>
      <c r="AI113" s="934"/>
      <c r="AJ113" s="935"/>
      <c r="AK113" s="936">
        <v>58668</v>
      </c>
      <c r="AL113" s="934"/>
      <c r="AM113" s="934"/>
      <c r="AN113" s="934"/>
      <c r="AO113" s="935"/>
      <c r="AP113" s="937">
        <v>2.1</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209929</v>
      </c>
      <c r="BR113" s="920"/>
      <c r="BS113" s="920"/>
      <c r="BT113" s="920"/>
      <c r="BU113" s="920"/>
      <c r="BV113" s="920">
        <v>196372</v>
      </c>
      <c r="BW113" s="920"/>
      <c r="BX113" s="920"/>
      <c r="BY113" s="920"/>
      <c r="BZ113" s="920"/>
      <c r="CA113" s="920">
        <v>149056</v>
      </c>
      <c r="CB113" s="920"/>
      <c r="CC113" s="920"/>
      <c r="CD113" s="920"/>
      <c r="CE113" s="920"/>
      <c r="CF113" s="914">
        <v>5.2</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80121</v>
      </c>
      <c r="AB114" s="959"/>
      <c r="AC114" s="959"/>
      <c r="AD114" s="959"/>
      <c r="AE114" s="960"/>
      <c r="AF114" s="961">
        <v>51273</v>
      </c>
      <c r="AG114" s="959"/>
      <c r="AH114" s="959"/>
      <c r="AI114" s="959"/>
      <c r="AJ114" s="960"/>
      <c r="AK114" s="961">
        <v>40685</v>
      </c>
      <c r="AL114" s="959"/>
      <c r="AM114" s="959"/>
      <c r="AN114" s="959"/>
      <c r="AO114" s="960"/>
      <c r="AP114" s="962">
        <v>1.4</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573037</v>
      </c>
      <c r="BR114" s="920"/>
      <c r="BS114" s="920"/>
      <c r="BT114" s="920"/>
      <c r="BU114" s="920"/>
      <c r="BV114" s="920">
        <v>541412</v>
      </c>
      <c r="BW114" s="920"/>
      <c r="BX114" s="920"/>
      <c r="BY114" s="920"/>
      <c r="BZ114" s="920"/>
      <c r="CA114" s="920">
        <v>487151</v>
      </c>
      <c r="CB114" s="920"/>
      <c r="CC114" s="920"/>
      <c r="CD114" s="920"/>
      <c r="CE114" s="920"/>
      <c r="CF114" s="914">
        <v>17.100000000000001</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108878</v>
      </c>
      <c r="BR115" s="920"/>
      <c r="BS115" s="920"/>
      <c r="BT115" s="920"/>
      <c r="BU115" s="920"/>
      <c r="BV115" s="920">
        <v>50963</v>
      </c>
      <c r="BW115" s="920"/>
      <c r="BX115" s="920"/>
      <c r="BY115" s="920"/>
      <c r="BZ115" s="920"/>
      <c r="CA115" s="920" t="s">
        <v>112</v>
      </c>
      <c r="CB115" s="920"/>
      <c r="CC115" s="920"/>
      <c r="CD115" s="920"/>
      <c r="CE115" s="920"/>
      <c r="CF115" s="914" t="s">
        <v>112</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1138184</v>
      </c>
      <c r="AB117" s="966"/>
      <c r="AC117" s="966"/>
      <c r="AD117" s="966"/>
      <c r="AE117" s="967"/>
      <c r="AF117" s="965">
        <v>983371</v>
      </c>
      <c r="AG117" s="966"/>
      <c r="AH117" s="966"/>
      <c r="AI117" s="966"/>
      <c r="AJ117" s="967"/>
      <c r="AK117" s="965">
        <v>894716</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289</v>
      </c>
      <c r="AG118" s="883"/>
      <c r="AH118" s="883"/>
      <c r="AI118" s="883"/>
      <c r="AJ118" s="884"/>
      <c r="AK118" s="882" t="s">
        <v>288</v>
      </c>
      <c r="AL118" s="883"/>
      <c r="AM118" s="883"/>
      <c r="AN118" s="883"/>
      <c r="AO118" s="884"/>
      <c r="AP118" s="990" t="s">
        <v>407</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435</v>
      </c>
      <c r="BP118" s="994"/>
      <c r="BQ118" s="985">
        <v>7529502</v>
      </c>
      <c r="BR118" s="986"/>
      <c r="BS118" s="986"/>
      <c r="BT118" s="986"/>
      <c r="BU118" s="986"/>
      <c r="BV118" s="986">
        <v>6988151</v>
      </c>
      <c r="BW118" s="986"/>
      <c r="BX118" s="986"/>
      <c r="BY118" s="986"/>
      <c r="BZ118" s="986"/>
      <c r="CA118" s="986">
        <v>6592572</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2421434</v>
      </c>
      <c r="BR119" s="927"/>
      <c r="BS119" s="927"/>
      <c r="BT119" s="927"/>
      <c r="BU119" s="927"/>
      <c r="BV119" s="927">
        <v>2541416</v>
      </c>
      <c r="BW119" s="927"/>
      <c r="BX119" s="927"/>
      <c r="BY119" s="927"/>
      <c r="BZ119" s="927"/>
      <c r="CA119" s="927">
        <v>2266104</v>
      </c>
      <c r="CB119" s="927"/>
      <c r="CC119" s="927"/>
      <c r="CD119" s="927"/>
      <c r="CE119" s="927"/>
      <c r="CF119" s="941">
        <v>79.7</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1760</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423864</v>
      </c>
      <c r="BR120" s="920"/>
      <c r="BS120" s="920"/>
      <c r="BT120" s="920"/>
      <c r="BU120" s="920"/>
      <c r="BV120" s="920">
        <v>398841</v>
      </c>
      <c r="BW120" s="920"/>
      <c r="BX120" s="920"/>
      <c r="BY120" s="920"/>
      <c r="BZ120" s="920"/>
      <c r="CA120" s="920">
        <v>373394</v>
      </c>
      <c r="CB120" s="920"/>
      <c r="CC120" s="920"/>
      <c r="CD120" s="920"/>
      <c r="CE120" s="920"/>
      <c r="CF120" s="914">
        <v>13.1</v>
      </c>
      <c r="CG120" s="915"/>
      <c r="CH120" s="915"/>
      <c r="CI120" s="915"/>
      <c r="CJ120" s="915"/>
      <c r="CK120" s="1013" t="s">
        <v>441</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691363</v>
      </c>
      <c r="DH120" s="927"/>
      <c r="DI120" s="927"/>
      <c r="DJ120" s="927"/>
      <c r="DK120" s="927"/>
      <c r="DL120" s="927">
        <v>615130</v>
      </c>
      <c r="DM120" s="927"/>
      <c r="DN120" s="927"/>
      <c r="DO120" s="927"/>
      <c r="DP120" s="927"/>
      <c r="DQ120" s="927">
        <v>578950</v>
      </c>
      <c r="DR120" s="927"/>
      <c r="DS120" s="927"/>
      <c r="DT120" s="927"/>
      <c r="DU120" s="927"/>
      <c r="DV120" s="928">
        <v>20.399999999999999</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4696000</v>
      </c>
      <c r="BR121" s="986"/>
      <c r="BS121" s="986"/>
      <c r="BT121" s="986"/>
      <c r="BU121" s="986"/>
      <c r="BV121" s="986">
        <v>4447985</v>
      </c>
      <c r="BW121" s="986"/>
      <c r="BX121" s="986"/>
      <c r="BY121" s="986"/>
      <c r="BZ121" s="986"/>
      <c r="CA121" s="986">
        <v>4178131</v>
      </c>
      <c r="CB121" s="986"/>
      <c r="CC121" s="986"/>
      <c r="CD121" s="986"/>
      <c r="CE121" s="986"/>
      <c r="CF121" s="1024">
        <v>147</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122200</v>
      </c>
      <c r="DH121" s="920"/>
      <c r="DI121" s="920"/>
      <c r="DJ121" s="920"/>
      <c r="DK121" s="920"/>
      <c r="DL121" s="920">
        <v>99339</v>
      </c>
      <c r="DM121" s="920"/>
      <c r="DN121" s="920"/>
      <c r="DO121" s="920"/>
      <c r="DP121" s="920"/>
      <c r="DQ121" s="920">
        <v>93987</v>
      </c>
      <c r="DR121" s="920"/>
      <c r="DS121" s="920"/>
      <c r="DT121" s="920"/>
      <c r="DU121" s="920"/>
      <c r="DV121" s="921">
        <v>3.3</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444</v>
      </c>
      <c r="BP122" s="994"/>
      <c r="BQ122" s="1034">
        <v>7541298</v>
      </c>
      <c r="BR122" s="1035"/>
      <c r="BS122" s="1035"/>
      <c r="BT122" s="1035"/>
      <c r="BU122" s="1035"/>
      <c r="BV122" s="1035">
        <v>7388242</v>
      </c>
      <c r="BW122" s="1035"/>
      <c r="BX122" s="1035"/>
      <c r="BY122" s="1035"/>
      <c r="BZ122" s="1035"/>
      <c r="CA122" s="1035">
        <v>6817629</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24594</v>
      </c>
      <c r="DH122" s="920"/>
      <c r="DI122" s="920"/>
      <c r="DJ122" s="920"/>
      <c r="DK122" s="920"/>
      <c r="DL122" s="920">
        <v>23173</v>
      </c>
      <c r="DM122" s="920"/>
      <c r="DN122" s="920"/>
      <c r="DO122" s="920"/>
      <c r="DP122" s="920"/>
      <c r="DQ122" s="920">
        <v>21701</v>
      </c>
      <c r="DR122" s="920"/>
      <c r="DS122" s="920"/>
      <c r="DT122" s="920"/>
      <c r="DU122" s="920"/>
      <c r="DV122" s="921">
        <v>0.8</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3949</v>
      </c>
      <c r="DH123" s="959"/>
      <c r="DI123" s="959"/>
      <c r="DJ123" s="959"/>
      <c r="DK123" s="960"/>
      <c r="DL123" s="961">
        <v>7737</v>
      </c>
      <c r="DM123" s="959"/>
      <c r="DN123" s="959"/>
      <c r="DO123" s="959"/>
      <c r="DP123" s="960"/>
      <c r="DQ123" s="961">
        <v>13089</v>
      </c>
      <c r="DR123" s="959"/>
      <c r="DS123" s="959"/>
      <c r="DT123" s="959"/>
      <c r="DU123" s="960"/>
      <c r="DV123" s="962">
        <v>0.5</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v>108878</v>
      </c>
      <c r="DH126" s="920"/>
      <c r="DI126" s="920"/>
      <c r="DJ126" s="920"/>
      <c r="DK126" s="920"/>
      <c r="DL126" s="920">
        <v>50963</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455</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27740</v>
      </c>
      <c r="AB128" s="1090"/>
      <c r="AC128" s="1090"/>
      <c r="AD128" s="1090"/>
      <c r="AE128" s="1091"/>
      <c r="AF128" s="1092">
        <v>26812</v>
      </c>
      <c r="AG128" s="1090"/>
      <c r="AH128" s="1090"/>
      <c r="AI128" s="1090"/>
      <c r="AJ128" s="1091"/>
      <c r="AK128" s="1092">
        <v>25622</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3610868</v>
      </c>
      <c r="AB129" s="959"/>
      <c r="AC129" s="959"/>
      <c r="AD129" s="959"/>
      <c r="AE129" s="960"/>
      <c r="AF129" s="961">
        <v>3573524</v>
      </c>
      <c r="AG129" s="959"/>
      <c r="AH129" s="959"/>
      <c r="AI129" s="959"/>
      <c r="AJ129" s="960"/>
      <c r="AK129" s="961">
        <v>3472737</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10.4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729508</v>
      </c>
      <c r="AB130" s="959"/>
      <c r="AC130" s="959"/>
      <c r="AD130" s="959"/>
      <c r="AE130" s="960"/>
      <c r="AF130" s="961">
        <v>670496</v>
      </c>
      <c r="AG130" s="959"/>
      <c r="AH130" s="959"/>
      <c r="AI130" s="959"/>
      <c r="AJ130" s="960"/>
      <c r="AK130" s="961">
        <v>630418</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2881360</v>
      </c>
      <c r="AB131" s="998"/>
      <c r="AC131" s="998"/>
      <c r="AD131" s="998"/>
      <c r="AE131" s="999"/>
      <c r="AF131" s="1000">
        <v>2903028</v>
      </c>
      <c r="AG131" s="998"/>
      <c r="AH131" s="998"/>
      <c r="AI131" s="998"/>
      <c r="AJ131" s="999"/>
      <c r="AK131" s="1000">
        <v>2842319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13.22070134</v>
      </c>
      <c r="AB132" s="1104"/>
      <c r="AC132" s="1104"/>
      <c r="AD132" s="1104"/>
      <c r="AE132" s="1105"/>
      <c r="AF132" s="1106">
        <v>9.8539524939999996</v>
      </c>
      <c r="AG132" s="1104"/>
      <c r="AH132" s="1104"/>
      <c r="AI132" s="1104"/>
      <c r="AJ132" s="1105"/>
      <c r="AK132" s="1106">
        <v>8.3972277569999996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13.2</v>
      </c>
      <c r="AB133" s="1111"/>
      <c r="AC133" s="1111"/>
      <c r="AD133" s="1111"/>
      <c r="AE133" s="1112"/>
      <c r="AF133" s="1110">
        <v>11.9</v>
      </c>
      <c r="AG133" s="1111"/>
      <c r="AH133" s="1111"/>
      <c r="AI133" s="1111"/>
      <c r="AJ133" s="1112"/>
      <c r="AK133" s="1110">
        <v>10.4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971862</v>
      </c>
      <c r="L9" s="264">
        <v>96944</v>
      </c>
      <c r="M9" s="265">
        <v>98802</v>
      </c>
      <c r="N9" s="266">
        <v>-1.9</v>
      </c>
    </row>
    <row r="10" spans="1:16" x14ac:dyDescent="0.15">
      <c r="A10" s="248"/>
      <c r="B10" s="244"/>
      <c r="C10" s="244"/>
      <c r="D10" s="244"/>
      <c r="E10" s="244"/>
      <c r="F10" s="244"/>
      <c r="G10" s="1119" t="s">
        <v>477</v>
      </c>
      <c r="H10" s="1120"/>
      <c r="I10" s="1120"/>
      <c r="J10" s="1121"/>
      <c r="K10" s="267">
        <v>9464</v>
      </c>
      <c r="L10" s="268">
        <v>944</v>
      </c>
      <c r="M10" s="269">
        <v>9936</v>
      </c>
      <c r="N10" s="270">
        <v>-90.5</v>
      </c>
    </row>
    <row r="11" spans="1:16" ht="13.5" customHeight="1" x14ac:dyDescent="0.15">
      <c r="A11" s="248"/>
      <c r="B11" s="244"/>
      <c r="C11" s="244"/>
      <c r="D11" s="244"/>
      <c r="E11" s="244"/>
      <c r="F11" s="244"/>
      <c r="G11" s="1119" t="s">
        <v>478</v>
      </c>
      <c r="H11" s="1120"/>
      <c r="I11" s="1120"/>
      <c r="J11" s="1121"/>
      <c r="K11" s="267">
        <v>126111</v>
      </c>
      <c r="L11" s="268">
        <v>12580</v>
      </c>
      <c r="M11" s="269">
        <v>18057</v>
      </c>
      <c r="N11" s="270">
        <v>-30.3</v>
      </c>
    </row>
    <row r="12" spans="1:16" ht="13.5" customHeight="1" x14ac:dyDescent="0.15">
      <c r="A12" s="248"/>
      <c r="B12" s="244"/>
      <c r="C12" s="244"/>
      <c r="D12" s="244"/>
      <c r="E12" s="244"/>
      <c r="F12" s="244"/>
      <c r="G12" s="1119" t="s">
        <v>479</v>
      </c>
      <c r="H12" s="1120"/>
      <c r="I12" s="1120"/>
      <c r="J12" s="1121"/>
      <c r="K12" s="267" t="s">
        <v>480</v>
      </c>
      <c r="L12" s="268" t="s">
        <v>480</v>
      </c>
      <c r="M12" s="269">
        <v>2120</v>
      </c>
      <c r="N12" s="270" t="s">
        <v>480</v>
      </c>
    </row>
    <row r="13" spans="1:16" ht="13.5" customHeight="1" x14ac:dyDescent="0.15">
      <c r="A13" s="248"/>
      <c r="B13" s="244"/>
      <c r="C13" s="244"/>
      <c r="D13" s="244"/>
      <c r="E13" s="244"/>
      <c r="F13" s="244"/>
      <c r="G13" s="1119" t="s">
        <v>481</v>
      </c>
      <c r="H13" s="1120"/>
      <c r="I13" s="1120"/>
      <c r="J13" s="1121"/>
      <c r="K13" s="267" t="s">
        <v>480</v>
      </c>
      <c r="L13" s="268" t="s">
        <v>480</v>
      </c>
      <c r="M13" s="269" t="s">
        <v>480</v>
      </c>
      <c r="N13" s="270" t="s">
        <v>480</v>
      </c>
    </row>
    <row r="14" spans="1:16" ht="13.5" customHeight="1" x14ac:dyDescent="0.15">
      <c r="A14" s="248"/>
      <c r="B14" s="244"/>
      <c r="C14" s="244"/>
      <c r="D14" s="244"/>
      <c r="E14" s="244"/>
      <c r="F14" s="244"/>
      <c r="G14" s="1119" t="s">
        <v>482</v>
      </c>
      <c r="H14" s="1120"/>
      <c r="I14" s="1120"/>
      <c r="J14" s="1121"/>
      <c r="K14" s="267" t="s">
        <v>480</v>
      </c>
      <c r="L14" s="268" t="s">
        <v>480</v>
      </c>
      <c r="M14" s="269">
        <v>5213</v>
      </c>
      <c r="N14" s="270" t="s">
        <v>480</v>
      </c>
    </row>
    <row r="15" spans="1:16" ht="13.5" customHeight="1" x14ac:dyDescent="0.15">
      <c r="A15" s="248"/>
      <c r="B15" s="244"/>
      <c r="C15" s="244"/>
      <c r="D15" s="244"/>
      <c r="E15" s="244"/>
      <c r="F15" s="244"/>
      <c r="G15" s="1119" t="s">
        <v>483</v>
      </c>
      <c r="H15" s="1120"/>
      <c r="I15" s="1120"/>
      <c r="J15" s="1121"/>
      <c r="K15" s="267">
        <v>12421</v>
      </c>
      <c r="L15" s="268">
        <v>1239</v>
      </c>
      <c r="M15" s="269">
        <v>2752</v>
      </c>
      <c r="N15" s="270">
        <v>-55</v>
      </c>
    </row>
    <row r="16" spans="1:16" x14ac:dyDescent="0.15">
      <c r="A16" s="248"/>
      <c r="B16" s="244"/>
      <c r="C16" s="244"/>
      <c r="D16" s="244"/>
      <c r="E16" s="244"/>
      <c r="F16" s="244"/>
      <c r="G16" s="1122" t="s">
        <v>484</v>
      </c>
      <c r="H16" s="1123"/>
      <c r="I16" s="1123"/>
      <c r="J16" s="1124"/>
      <c r="K16" s="268">
        <v>-143989</v>
      </c>
      <c r="L16" s="268">
        <v>-14363</v>
      </c>
      <c r="M16" s="269">
        <v>-11422</v>
      </c>
      <c r="N16" s="270">
        <v>25.7</v>
      </c>
    </row>
    <row r="17" spans="1:16" x14ac:dyDescent="0.15">
      <c r="A17" s="248"/>
      <c r="B17" s="244"/>
      <c r="C17" s="244"/>
      <c r="D17" s="244"/>
      <c r="E17" s="244"/>
      <c r="F17" s="244"/>
      <c r="G17" s="1122" t="s">
        <v>171</v>
      </c>
      <c r="H17" s="1123"/>
      <c r="I17" s="1123"/>
      <c r="J17" s="1124"/>
      <c r="K17" s="268">
        <v>975869</v>
      </c>
      <c r="L17" s="268">
        <v>97344</v>
      </c>
      <c r="M17" s="269">
        <v>125458</v>
      </c>
      <c r="N17" s="270">
        <v>-22.4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10.37</v>
      </c>
      <c r="L21" s="281">
        <v>11.31</v>
      </c>
      <c r="M21" s="282">
        <v>-0.94</v>
      </c>
      <c r="N21" s="249"/>
      <c r="O21" s="283"/>
      <c r="P21" s="279"/>
    </row>
    <row r="22" spans="1:16" s="284" customFormat="1" x14ac:dyDescent="0.15">
      <c r="A22" s="279"/>
      <c r="B22" s="249"/>
      <c r="C22" s="249"/>
      <c r="D22" s="249"/>
      <c r="E22" s="249"/>
      <c r="F22" s="249"/>
      <c r="G22" s="1114" t="s">
        <v>490</v>
      </c>
      <c r="H22" s="1115"/>
      <c r="I22" s="1115"/>
      <c r="J22" s="1116"/>
      <c r="K22" s="285">
        <v>95.9</v>
      </c>
      <c r="L22" s="286">
        <v>94.9</v>
      </c>
      <c r="M22" s="287">
        <v>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795363</v>
      </c>
      <c r="L32" s="294">
        <v>79338</v>
      </c>
      <c r="M32" s="295">
        <v>88984</v>
      </c>
      <c r="N32" s="296">
        <v>-10.8</v>
      </c>
    </row>
    <row r="33" spans="1:16" ht="13.5" customHeight="1" x14ac:dyDescent="0.15">
      <c r="A33" s="248"/>
      <c r="B33" s="244"/>
      <c r="C33" s="244"/>
      <c r="D33" s="244"/>
      <c r="E33" s="244"/>
      <c r="F33" s="244"/>
      <c r="G33" s="1130" t="s">
        <v>494</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495</v>
      </c>
      <c r="H34" s="1131"/>
      <c r="I34" s="1131"/>
      <c r="J34" s="1132"/>
      <c r="K34" s="294" t="s">
        <v>480</v>
      </c>
      <c r="L34" s="294" t="s">
        <v>480</v>
      </c>
      <c r="M34" s="295" t="s">
        <v>480</v>
      </c>
      <c r="N34" s="296" t="s">
        <v>480</v>
      </c>
    </row>
    <row r="35" spans="1:16" ht="27" customHeight="1" x14ac:dyDescent="0.15">
      <c r="A35" s="248"/>
      <c r="B35" s="244"/>
      <c r="C35" s="244"/>
      <c r="D35" s="244"/>
      <c r="E35" s="244"/>
      <c r="F35" s="244"/>
      <c r="G35" s="1130" t="s">
        <v>496</v>
      </c>
      <c r="H35" s="1131"/>
      <c r="I35" s="1131"/>
      <c r="J35" s="1132"/>
      <c r="K35" s="294">
        <v>58668</v>
      </c>
      <c r="L35" s="294">
        <v>5852</v>
      </c>
      <c r="M35" s="295">
        <v>24074</v>
      </c>
      <c r="N35" s="296">
        <v>-75.7</v>
      </c>
    </row>
    <row r="36" spans="1:16" ht="27" customHeight="1" x14ac:dyDescent="0.15">
      <c r="A36" s="248"/>
      <c r="B36" s="244"/>
      <c r="C36" s="244"/>
      <c r="D36" s="244"/>
      <c r="E36" s="244"/>
      <c r="F36" s="244"/>
      <c r="G36" s="1130" t="s">
        <v>497</v>
      </c>
      <c r="H36" s="1131"/>
      <c r="I36" s="1131"/>
      <c r="J36" s="1132"/>
      <c r="K36" s="294">
        <v>40685</v>
      </c>
      <c r="L36" s="294">
        <v>4058</v>
      </c>
      <c r="M36" s="295">
        <v>3724</v>
      </c>
      <c r="N36" s="296">
        <v>9</v>
      </c>
    </row>
    <row r="37" spans="1:16" ht="13.5" customHeight="1" x14ac:dyDescent="0.15">
      <c r="A37" s="248"/>
      <c r="B37" s="244"/>
      <c r="C37" s="244"/>
      <c r="D37" s="244"/>
      <c r="E37" s="244"/>
      <c r="F37" s="244"/>
      <c r="G37" s="1130" t="s">
        <v>498</v>
      </c>
      <c r="H37" s="1131"/>
      <c r="I37" s="1131"/>
      <c r="J37" s="1132"/>
      <c r="K37" s="294" t="s">
        <v>480</v>
      </c>
      <c r="L37" s="294" t="s">
        <v>480</v>
      </c>
      <c r="M37" s="295">
        <v>1554</v>
      </c>
      <c r="N37" s="296" t="s">
        <v>480</v>
      </c>
    </row>
    <row r="38" spans="1:16" ht="27" customHeight="1" x14ac:dyDescent="0.15">
      <c r="A38" s="248"/>
      <c r="B38" s="244"/>
      <c r="C38" s="244"/>
      <c r="D38" s="244"/>
      <c r="E38" s="244"/>
      <c r="F38" s="244"/>
      <c r="G38" s="1133" t="s">
        <v>499</v>
      </c>
      <c r="H38" s="1134"/>
      <c r="I38" s="1134"/>
      <c r="J38" s="1135"/>
      <c r="K38" s="297" t="s">
        <v>480</v>
      </c>
      <c r="L38" s="297" t="s">
        <v>480</v>
      </c>
      <c r="M38" s="298">
        <v>30</v>
      </c>
      <c r="N38" s="299" t="s">
        <v>480</v>
      </c>
      <c r="O38" s="293"/>
    </row>
    <row r="39" spans="1:16" x14ac:dyDescent="0.15">
      <c r="A39" s="248"/>
      <c r="B39" s="244"/>
      <c r="C39" s="244"/>
      <c r="D39" s="244"/>
      <c r="E39" s="244"/>
      <c r="F39" s="244"/>
      <c r="G39" s="1133" t="s">
        <v>500</v>
      </c>
      <c r="H39" s="1134"/>
      <c r="I39" s="1134"/>
      <c r="J39" s="1135"/>
      <c r="K39" s="300">
        <v>-25622</v>
      </c>
      <c r="L39" s="300">
        <v>-2556</v>
      </c>
      <c r="M39" s="301">
        <v>-3836</v>
      </c>
      <c r="N39" s="302">
        <v>-33.4</v>
      </c>
      <c r="O39" s="293"/>
    </row>
    <row r="40" spans="1:16" ht="27" customHeight="1" x14ac:dyDescent="0.15">
      <c r="A40" s="248"/>
      <c r="B40" s="244"/>
      <c r="C40" s="244"/>
      <c r="D40" s="244"/>
      <c r="E40" s="244"/>
      <c r="F40" s="244"/>
      <c r="G40" s="1130" t="s">
        <v>501</v>
      </c>
      <c r="H40" s="1131"/>
      <c r="I40" s="1131"/>
      <c r="J40" s="1132"/>
      <c r="K40" s="300">
        <v>-630418</v>
      </c>
      <c r="L40" s="300">
        <v>-62885</v>
      </c>
      <c r="M40" s="301">
        <v>-78134</v>
      </c>
      <c r="N40" s="302">
        <v>-19.5</v>
      </c>
      <c r="O40" s="293"/>
    </row>
    <row r="41" spans="1:16" x14ac:dyDescent="0.15">
      <c r="A41" s="248"/>
      <c r="B41" s="244"/>
      <c r="C41" s="244"/>
      <c r="D41" s="244"/>
      <c r="E41" s="244"/>
      <c r="F41" s="244"/>
      <c r="G41" s="1136" t="s">
        <v>283</v>
      </c>
      <c r="H41" s="1137"/>
      <c r="I41" s="1137"/>
      <c r="J41" s="1138"/>
      <c r="K41" s="294">
        <v>238676</v>
      </c>
      <c r="L41" s="300">
        <v>23808</v>
      </c>
      <c r="M41" s="301">
        <v>36395</v>
      </c>
      <c r="N41" s="302">
        <v>-34.6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453926</v>
      </c>
      <c r="J51" s="320">
        <v>43206</v>
      </c>
      <c r="K51" s="321">
        <v>-53.7</v>
      </c>
      <c r="L51" s="322">
        <v>147869</v>
      </c>
      <c r="M51" s="323">
        <v>16.3</v>
      </c>
      <c r="N51" s="324">
        <v>-70</v>
      </c>
    </row>
    <row r="52" spans="1:14" x14ac:dyDescent="0.15">
      <c r="A52" s="248"/>
      <c r="B52" s="244"/>
      <c r="C52" s="244"/>
      <c r="D52" s="244"/>
      <c r="E52" s="244"/>
      <c r="F52" s="244"/>
      <c r="G52" s="325"/>
      <c r="H52" s="326" t="s">
        <v>512</v>
      </c>
      <c r="I52" s="327">
        <v>392737</v>
      </c>
      <c r="J52" s="328">
        <v>37382</v>
      </c>
      <c r="K52" s="329">
        <v>-22.3</v>
      </c>
      <c r="L52" s="330">
        <v>63271</v>
      </c>
      <c r="M52" s="331">
        <v>-12.8</v>
      </c>
      <c r="N52" s="332">
        <v>-9.5</v>
      </c>
    </row>
    <row r="53" spans="1:14" x14ac:dyDescent="0.15">
      <c r="A53" s="248"/>
      <c r="B53" s="244"/>
      <c r="C53" s="244"/>
      <c r="D53" s="244"/>
      <c r="E53" s="244"/>
      <c r="F53" s="244"/>
      <c r="G53" s="310" t="s">
        <v>513</v>
      </c>
      <c r="H53" s="311"/>
      <c r="I53" s="319">
        <v>951431</v>
      </c>
      <c r="J53" s="320">
        <v>92006</v>
      </c>
      <c r="K53" s="321">
        <v>112.9</v>
      </c>
      <c r="L53" s="322">
        <v>117242</v>
      </c>
      <c r="M53" s="323">
        <v>-20.7</v>
      </c>
      <c r="N53" s="324">
        <v>133.6</v>
      </c>
    </row>
    <row r="54" spans="1:14" x14ac:dyDescent="0.15">
      <c r="A54" s="248"/>
      <c r="B54" s="244"/>
      <c r="C54" s="244"/>
      <c r="D54" s="244"/>
      <c r="E54" s="244"/>
      <c r="F54" s="244"/>
      <c r="G54" s="325"/>
      <c r="H54" s="326" t="s">
        <v>512</v>
      </c>
      <c r="I54" s="327">
        <v>344828</v>
      </c>
      <c r="J54" s="328">
        <v>33346</v>
      </c>
      <c r="K54" s="329">
        <v>-10.8</v>
      </c>
      <c r="L54" s="330">
        <v>59388</v>
      </c>
      <c r="M54" s="331">
        <v>-6.1</v>
      </c>
      <c r="N54" s="332">
        <v>-4.7</v>
      </c>
    </row>
    <row r="55" spans="1:14" x14ac:dyDescent="0.15">
      <c r="A55" s="248"/>
      <c r="B55" s="244"/>
      <c r="C55" s="244"/>
      <c r="D55" s="244"/>
      <c r="E55" s="244"/>
      <c r="F55" s="244"/>
      <c r="G55" s="310" t="s">
        <v>514</v>
      </c>
      <c r="H55" s="311"/>
      <c r="I55" s="319">
        <v>757794</v>
      </c>
      <c r="J55" s="320">
        <v>74192</v>
      </c>
      <c r="K55" s="321">
        <v>-19.399999999999999</v>
      </c>
      <c r="L55" s="322">
        <v>114097</v>
      </c>
      <c r="M55" s="323">
        <v>-2.7</v>
      </c>
      <c r="N55" s="324">
        <v>-16.7</v>
      </c>
    </row>
    <row r="56" spans="1:14" x14ac:dyDescent="0.15">
      <c r="A56" s="248"/>
      <c r="B56" s="244"/>
      <c r="C56" s="244"/>
      <c r="D56" s="244"/>
      <c r="E56" s="244"/>
      <c r="F56" s="244"/>
      <c r="G56" s="325"/>
      <c r="H56" s="326" t="s">
        <v>512</v>
      </c>
      <c r="I56" s="327">
        <v>301091</v>
      </c>
      <c r="J56" s="328">
        <v>29478</v>
      </c>
      <c r="K56" s="329">
        <v>-11.6</v>
      </c>
      <c r="L56" s="330">
        <v>61630</v>
      </c>
      <c r="M56" s="331">
        <v>3.8</v>
      </c>
      <c r="N56" s="332">
        <v>-15.4</v>
      </c>
    </row>
    <row r="57" spans="1:14" x14ac:dyDescent="0.15">
      <c r="A57" s="248"/>
      <c r="B57" s="244"/>
      <c r="C57" s="244"/>
      <c r="D57" s="244"/>
      <c r="E57" s="244"/>
      <c r="F57" s="244"/>
      <c r="G57" s="310" t="s">
        <v>515</v>
      </c>
      <c r="H57" s="311"/>
      <c r="I57" s="319">
        <v>698893</v>
      </c>
      <c r="J57" s="320">
        <v>68365</v>
      </c>
      <c r="K57" s="321">
        <v>-7.9</v>
      </c>
      <c r="L57" s="322">
        <v>136577</v>
      </c>
      <c r="M57" s="323">
        <v>19.7</v>
      </c>
      <c r="N57" s="324">
        <v>-27.6</v>
      </c>
    </row>
    <row r="58" spans="1:14" x14ac:dyDescent="0.15">
      <c r="A58" s="248"/>
      <c r="B58" s="244"/>
      <c r="C58" s="244"/>
      <c r="D58" s="244"/>
      <c r="E58" s="244"/>
      <c r="F58" s="244"/>
      <c r="G58" s="325"/>
      <c r="H58" s="326" t="s">
        <v>512</v>
      </c>
      <c r="I58" s="327">
        <v>300672</v>
      </c>
      <c r="J58" s="328">
        <v>29411</v>
      </c>
      <c r="K58" s="329">
        <v>-0.2</v>
      </c>
      <c r="L58" s="330">
        <v>59645</v>
      </c>
      <c r="M58" s="331">
        <v>-3.2</v>
      </c>
      <c r="N58" s="332">
        <v>3</v>
      </c>
    </row>
    <row r="59" spans="1:14" x14ac:dyDescent="0.15">
      <c r="A59" s="248"/>
      <c r="B59" s="244"/>
      <c r="C59" s="244"/>
      <c r="D59" s="244"/>
      <c r="E59" s="244"/>
      <c r="F59" s="244"/>
      <c r="G59" s="310" t="s">
        <v>516</v>
      </c>
      <c r="H59" s="311"/>
      <c r="I59" s="319">
        <v>643111</v>
      </c>
      <c r="J59" s="320">
        <v>64151</v>
      </c>
      <c r="K59" s="321">
        <v>-6.2</v>
      </c>
      <c r="L59" s="322">
        <v>132212</v>
      </c>
      <c r="M59" s="323">
        <v>-3.2</v>
      </c>
      <c r="N59" s="324">
        <v>-3</v>
      </c>
    </row>
    <row r="60" spans="1:14" x14ac:dyDescent="0.15">
      <c r="A60" s="248"/>
      <c r="B60" s="244"/>
      <c r="C60" s="244"/>
      <c r="D60" s="244"/>
      <c r="E60" s="244"/>
      <c r="F60" s="244"/>
      <c r="G60" s="325"/>
      <c r="H60" s="326" t="s">
        <v>512</v>
      </c>
      <c r="I60" s="333">
        <v>428900</v>
      </c>
      <c r="J60" s="328">
        <v>42783</v>
      </c>
      <c r="K60" s="329">
        <v>45.5</v>
      </c>
      <c r="L60" s="330">
        <v>67114</v>
      </c>
      <c r="M60" s="331">
        <v>12.5</v>
      </c>
      <c r="N60" s="332">
        <v>33</v>
      </c>
    </row>
    <row r="61" spans="1:14" x14ac:dyDescent="0.15">
      <c r="A61" s="248"/>
      <c r="B61" s="244"/>
      <c r="C61" s="244"/>
      <c r="D61" s="244"/>
      <c r="E61" s="244"/>
      <c r="F61" s="244"/>
      <c r="G61" s="310" t="s">
        <v>517</v>
      </c>
      <c r="H61" s="334"/>
      <c r="I61" s="335">
        <v>701031</v>
      </c>
      <c r="J61" s="336">
        <v>68384</v>
      </c>
      <c r="K61" s="337">
        <v>5.0999999999999996</v>
      </c>
      <c r="L61" s="338">
        <v>129599</v>
      </c>
      <c r="M61" s="339">
        <v>1.9</v>
      </c>
      <c r="N61" s="324">
        <v>3.2</v>
      </c>
    </row>
    <row r="62" spans="1:14" x14ac:dyDescent="0.15">
      <c r="A62" s="248"/>
      <c r="B62" s="244"/>
      <c r="C62" s="244"/>
      <c r="D62" s="244"/>
      <c r="E62" s="244"/>
      <c r="F62" s="244"/>
      <c r="G62" s="325"/>
      <c r="H62" s="326" t="s">
        <v>512</v>
      </c>
      <c r="I62" s="327">
        <v>353646</v>
      </c>
      <c r="J62" s="328">
        <v>34480</v>
      </c>
      <c r="K62" s="329">
        <v>0.1</v>
      </c>
      <c r="L62" s="330">
        <v>62210</v>
      </c>
      <c r="M62" s="331">
        <v>-1.2</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29.22</v>
      </c>
      <c r="G47" s="12">
        <v>33.770000000000003</v>
      </c>
      <c r="H47" s="12">
        <v>32.979999999999997</v>
      </c>
      <c r="I47" s="12">
        <v>35.72</v>
      </c>
      <c r="J47" s="13">
        <v>32.58</v>
      </c>
    </row>
    <row r="48" spans="2:10" ht="57.75" customHeight="1" x14ac:dyDescent="0.15">
      <c r="B48" s="14"/>
      <c r="C48" s="1141" t="s">
        <v>4</v>
      </c>
      <c r="D48" s="1141"/>
      <c r="E48" s="1142"/>
      <c r="F48" s="15">
        <v>2.62</v>
      </c>
      <c r="G48" s="16">
        <v>2.48</v>
      </c>
      <c r="H48" s="16">
        <v>2.73</v>
      </c>
      <c r="I48" s="16">
        <v>2.4</v>
      </c>
      <c r="J48" s="17">
        <v>3.12</v>
      </c>
    </row>
    <row r="49" spans="2:10" ht="57.75" customHeight="1" thickBot="1" x14ac:dyDescent="0.2">
      <c r="B49" s="18"/>
      <c r="C49" s="1143" t="s">
        <v>5</v>
      </c>
      <c r="D49" s="1143"/>
      <c r="E49" s="1144"/>
      <c r="F49" s="19">
        <v>3.06</v>
      </c>
      <c r="G49" s="20">
        <v>2.61</v>
      </c>
      <c r="H49" s="20" t="s">
        <v>524</v>
      </c>
      <c r="I49" s="20">
        <v>0.64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526</v>
      </c>
      <c r="D34" s="1151"/>
      <c r="E34" s="1152"/>
      <c r="F34" s="32">
        <v>2.27</v>
      </c>
      <c r="G34" s="33">
        <v>1.75</v>
      </c>
      <c r="H34" s="33">
        <v>0.91</v>
      </c>
      <c r="I34" s="33">
        <v>0.03</v>
      </c>
      <c r="J34" s="34" t="s">
        <v>527</v>
      </c>
      <c r="K34" s="22"/>
      <c r="L34" s="22"/>
      <c r="M34" s="22"/>
      <c r="N34" s="22"/>
      <c r="O34" s="22"/>
      <c r="P34" s="22"/>
    </row>
    <row r="35" spans="1:16" ht="39" customHeight="1" x14ac:dyDescent="0.15">
      <c r="A35" s="22"/>
      <c r="B35" s="35"/>
      <c r="C35" s="1145" t="s">
        <v>528</v>
      </c>
      <c r="D35" s="1146"/>
      <c r="E35" s="1147"/>
      <c r="F35" s="36">
        <v>3.66</v>
      </c>
      <c r="G35" s="37">
        <v>4.25</v>
      </c>
      <c r="H35" s="37">
        <v>4.5199999999999996</v>
      </c>
      <c r="I35" s="37">
        <v>4.99</v>
      </c>
      <c r="J35" s="38">
        <v>5.38</v>
      </c>
      <c r="K35" s="22"/>
      <c r="L35" s="22"/>
      <c r="M35" s="22"/>
      <c r="N35" s="22"/>
      <c r="O35" s="22"/>
      <c r="P35" s="22"/>
    </row>
    <row r="36" spans="1:16" ht="39" customHeight="1" x14ac:dyDescent="0.15">
      <c r="A36" s="22"/>
      <c r="B36" s="35"/>
      <c r="C36" s="1145" t="s">
        <v>529</v>
      </c>
      <c r="D36" s="1146"/>
      <c r="E36" s="1147"/>
      <c r="F36" s="36">
        <v>2.61</v>
      </c>
      <c r="G36" s="37">
        <v>2.4500000000000002</v>
      </c>
      <c r="H36" s="37">
        <v>2.72</v>
      </c>
      <c r="I36" s="37">
        <v>2.39</v>
      </c>
      <c r="J36" s="38">
        <v>3.12</v>
      </c>
      <c r="K36" s="22"/>
      <c r="L36" s="22"/>
      <c r="M36" s="22"/>
      <c r="N36" s="22"/>
      <c r="O36" s="22"/>
      <c r="P36" s="22"/>
    </row>
    <row r="37" spans="1:16" ht="39" customHeight="1" x14ac:dyDescent="0.15">
      <c r="A37" s="22"/>
      <c r="B37" s="35"/>
      <c r="C37" s="1145" t="s">
        <v>530</v>
      </c>
      <c r="D37" s="1146"/>
      <c r="E37" s="1147"/>
      <c r="F37" s="36">
        <v>1.75</v>
      </c>
      <c r="G37" s="37">
        <v>1.33</v>
      </c>
      <c r="H37" s="37">
        <v>1.42</v>
      </c>
      <c r="I37" s="37">
        <v>0.5</v>
      </c>
      <c r="J37" s="38">
        <v>2.0299999999999998</v>
      </c>
      <c r="K37" s="22"/>
      <c r="L37" s="22"/>
      <c r="M37" s="22"/>
      <c r="N37" s="22"/>
      <c r="O37" s="22"/>
      <c r="P37" s="22"/>
    </row>
    <row r="38" spans="1:16" ht="39" customHeight="1" x14ac:dyDescent="0.15">
      <c r="A38" s="22"/>
      <c r="B38" s="35"/>
      <c r="C38" s="1145" t="s">
        <v>531</v>
      </c>
      <c r="D38" s="1146"/>
      <c r="E38" s="1147"/>
      <c r="F38" s="36">
        <v>1.0900000000000001</v>
      </c>
      <c r="G38" s="37">
        <v>0.87</v>
      </c>
      <c r="H38" s="37">
        <v>1</v>
      </c>
      <c r="I38" s="37">
        <v>1.9</v>
      </c>
      <c r="J38" s="38">
        <v>2</v>
      </c>
      <c r="K38" s="22"/>
      <c r="L38" s="22"/>
      <c r="M38" s="22"/>
      <c r="N38" s="22"/>
      <c r="O38" s="22"/>
      <c r="P38" s="22"/>
    </row>
    <row r="39" spans="1:16" ht="39" customHeight="1" x14ac:dyDescent="0.15">
      <c r="A39" s="22"/>
      <c r="B39" s="35"/>
      <c r="C39" s="1145" t="s">
        <v>532</v>
      </c>
      <c r="D39" s="1146"/>
      <c r="E39" s="1147"/>
      <c r="F39" s="36">
        <v>0.11</v>
      </c>
      <c r="G39" s="37">
        <v>0.12</v>
      </c>
      <c r="H39" s="37">
        <v>0.08</v>
      </c>
      <c r="I39" s="37">
        <v>0.08</v>
      </c>
      <c r="J39" s="38">
        <v>0.12</v>
      </c>
      <c r="K39" s="22"/>
      <c r="L39" s="22"/>
      <c r="M39" s="22"/>
      <c r="N39" s="22"/>
      <c r="O39" s="22"/>
      <c r="P39" s="22"/>
    </row>
    <row r="40" spans="1:16" ht="39" customHeight="1" x14ac:dyDescent="0.15">
      <c r="A40" s="22"/>
      <c r="B40" s="35"/>
      <c r="C40" s="1145" t="s">
        <v>533</v>
      </c>
      <c r="D40" s="1146"/>
      <c r="E40" s="1147"/>
      <c r="F40" s="36">
        <v>0</v>
      </c>
      <c r="G40" s="37">
        <v>0</v>
      </c>
      <c r="H40" s="37">
        <v>0.01</v>
      </c>
      <c r="I40" s="37">
        <v>0.05</v>
      </c>
      <c r="J40" s="38">
        <v>0.02</v>
      </c>
      <c r="K40" s="22"/>
      <c r="L40" s="22"/>
      <c r="M40" s="22"/>
      <c r="N40" s="22"/>
      <c r="O40" s="22"/>
      <c r="P40" s="22"/>
    </row>
    <row r="41" spans="1:16" ht="39" customHeight="1" x14ac:dyDescent="0.15">
      <c r="A41" s="22"/>
      <c r="B41" s="35"/>
      <c r="C41" s="1145" t="s">
        <v>534</v>
      </c>
      <c r="D41" s="1146"/>
      <c r="E41" s="1147"/>
      <c r="F41" s="36">
        <v>0</v>
      </c>
      <c r="G41" s="37">
        <v>0.02</v>
      </c>
      <c r="H41" s="37">
        <v>0.01</v>
      </c>
      <c r="I41" s="37">
        <v>0.02</v>
      </c>
      <c r="J41" s="38">
        <v>0.01</v>
      </c>
      <c r="K41" s="22"/>
      <c r="L41" s="22"/>
      <c r="M41" s="22"/>
      <c r="N41" s="22"/>
      <c r="O41" s="22"/>
      <c r="P41" s="22"/>
    </row>
    <row r="42" spans="1:16" ht="39" customHeight="1" x14ac:dyDescent="0.15">
      <c r="A42" s="22"/>
      <c r="B42" s="39"/>
      <c r="C42" s="1145" t="s">
        <v>535</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536</v>
      </c>
      <c r="D43" s="1149"/>
      <c r="E43" s="1150"/>
      <c r="F43" s="41">
        <v>0.13</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1051</v>
      </c>
      <c r="L45" s="60">
        <v>1038</v>
      </c>
      <c r="M45" s="60">
        <v>1002</v>
      </c>
      <c r="N45" s="60">
        <v>865</v>
      </c>
      <c r="O45" s="61">
        <v>795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38</v>
      </c>
      <c r="L48" s="64">
        <v>42</v>
      </c>
      <c r="M48" s="64">
        <v>56</v>
      </c>
      <c r="N48" s="64">
        <v>67</v>
      </c>
      <c r="O48" s="65">
        <v>59</v>
      </c>
      <c r="P48" s="48"/>
      <c r="Q48" s="48"/>
      <c r="R48" s="48"/>
      <c r="S48" s="48"/>
      <c r="T48" s="48"/>
      <c r="U48" s="48"/>
    </row>
    <row r="49" spans="1:21" ht="30.75" customHeight="1" x14ac:dyDescent="0.15">
      <c r="A49" s="48"/>
      <c r="B49" s="1163"/>
      <c r="C49" s="1164"/>
      <c r="D49" s="62"/>
      <c r="E49" s="1155" t="s">
        <v>16</v>
      </c>
      <c r="F49" s="1155"/>
      <c r="G49" s="1155"/>
      <c r="H49" s="1155"/>
      <c r="I49" s="1155"/>
      <c r="J49" s="1156"/>
      <c r="K49" s="63">
        <v>97</v>
      </c>
      <c r="L49" s="64">
        <v>91</v>
      </c>
      <c r="M49" s="64">
        <v>80</v>
      </c>
      <c r="N49" s="64">
        <v>51</v>
      </c>
      <c r="O49" s="65">
        <v>41</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779</v>
      </c>
      <c r="L52" s="64">
        <v>792</v>
      </c>
      <c r="M52" s="64">
        <v>756</v>
      </c>
      <c r="N52" s="64">
        <v>698</v>
      </c>
      <c r="O52" s="65">
        <v>657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407</v>
      </c>
      <c r="L53" s="69">
        <v>379</v>
      </c>
      <c r="M53" s="69">
        <v>382</v>
      </c>
      <c r="N53" s="69">
        <v>285</v>
      </c>
      <c r="O53" s="70">
        <v>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2016-04-11T06:11:25Z</cp:lastPrinted>
  <dcterms:created xsi:type="dcterms:W3CDTF">2016-02-15T02:25:17Z</dcterms:created>
  <dcterms:modified xsi:type="dcterms:W3CDTF">2016-04-27T02:57:41Z</dcterms:modified>
</cp:coreProperties>
</file>