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3" i="11" l="1"/>
  <c r="AA32" i="11"/>
  <c r="AA31" i="11"/>
  <c r="AA30" i="11"/>
  <c r="AA29" i="11"/>
  <c r="AA7" i="11"/>
  <c r="AA28" i="11" l="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CO35" i="9"/>
  <c r="AM35" i="9"/>
  <c r="C35" i="9"/>
  <c r="BW34" i="9"/>
  <c r="BW35" i="9" s="1"/>
  <c r="BW36" i="9" s="1"/>
  <c r="BW37" i="9" s="1"/>
  <c r="BW38" i="9" s="1"/>
  <c r="C34" i="9"/>
  <c r="CO34"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<sst xmlns="http://schemas.openxmlformats.org/spreadsheetml/2006/main" count="1050" uniqueCount="543">
  <si>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</si>
  <si>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</si>
  <si>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</si>
  <si>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</si>
  <si>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</si>
  <si>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</si>
  <si>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</si>
  <si>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</si>
  <si>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</si>
  <si>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</si>
  <si>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</si>
  <si>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</si>
  <si>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</si>
  <si>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</si>
  <si>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</si>
  <si>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</si>
  <si>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</si>
  <si>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</si>
  <si>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</si>
  <si>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</si>
  <si>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</si>
  <si>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</si>
  <si>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</si>
  <si>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</si>
  <si>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</si>
  <si>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</si>
  <si>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</si>
  <si>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</si>
  <si>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</si>
  <si>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</si>
  <si>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</si>
  <si>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</si>
  <si>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</si>
  <si>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</si>
  <si>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</si>
  <si>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</si>
  <si>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</si>
  <si>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</si>
  <si>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</si>
  <si>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</si>
  <si>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</si>
  <si>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</si>
  <si>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</si>
  <si>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</si>
  <si>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</si>
  <si>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</si>
  <si>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</si>
  <si>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</si>
  <si>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</si>
  <si>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</si>
  <si>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</si>
  <si>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</si>
  <si>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</si>
  <si>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</si>
  <si>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</si>
  <si>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</si>
  <si>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</si>
  <si>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</si>
  <si>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</si>
  <si>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</si>
  <si>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</si>
  <si>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</si>
  <si>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</si>
  <si>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</si>
  <si>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</si>
  <si>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</si>
  <si>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</si>
  <si>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</si>
  <si>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</si>
  <si>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</si>
  <si>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</si>
  <si>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</si>
  <si>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</si>
  <si>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</si>
  <si>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</si>
  <si>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</si>
  <si>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</si>
  <si>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</si>
  <si>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</si>
  <si>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</si>
  <si>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</si>
  <si>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</si>
  <si>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</si>
  <si>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</si>
  <si>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</si>
  <si>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</si>
  <si>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</si>
  <si>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</si>
  <si>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</si>
  <si>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</si>
  <si>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</si>
  <si>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</si>
  <si>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</si>
  <si>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</si>
  <si>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</si>
  <si>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</si>
  <si>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</si>
  <si>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</si>
  <si>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</si>
  <si>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</si>
  <si>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</si>
  <si>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</si>
  <si>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</si>
  <si>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</si>
  <si>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</si>
  <si>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</si>
  <si>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</si>
  <si>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</si>
  <si>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</si>
  <si>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</si>
  <si>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</si>
  <si>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</si>
  <si>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</si>
  <si>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</si>
  <si>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</si>
  <si>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</si>
  <si>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</si>
  <si>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</si>
  <si>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</si>
  <si>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</si>
  <si>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</si>
  <si>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</si>
  <si>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</si>
  <si>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</si>
  <si>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</si>
  <si>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</si>
  <si>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</si>
  <si>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</si>
  <si>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</si>
  <si>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</si>
  <si>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</si>
  <si>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</si>
  <si>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</si>
  <si>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</si>
  <si>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</si>
  <si>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</si>
  <si>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</si>
  <si>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</si>
  <si>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</si>
  <si>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</si>
  <si>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</si>
  <si>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</si>
  <si>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</si>
  <si>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</si>
  <si>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</si>
  <si>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</si>
  <si>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</si>
  <si>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</si>
  <si>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</si>
  <si>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</si>
  <si>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</si>
  <si>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</si>
  <si>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</si>
  <si>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</si>
  <si>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</si>
  <si>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</si>
  <si>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</si>
  <si>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</si>
  <si>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</si>
  <si>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</si>
  <si>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</si>
  <si>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</si>
  <si>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</si>
  <si>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</si>
  <si>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</si>
  <si>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</si>
  <si>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</si>
  <si>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</si>
  <si>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</si>
  <si>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</si>
  <si>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</si>
  <si>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</si>
  <si>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</si>
  <si>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</si>
  <si>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</si>
  <si>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</si>
  <si>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</si>
  <si>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</si>
  <si>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</si>
  <si>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</si>
  <si>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</si>
  <si>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</si>
  <si>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</si>
  <si>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</si>
  <si>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</si>
  <si>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</si>
  <si>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</si>
  <si>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</si>
  <si>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</si>
  <si>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</si>
  <si>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</si>
  <si>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</si>
  <si>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</si>
  <si>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</si>
  <si>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</si>
  <si>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</si>
  <si>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</si>
  <si>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</si>
  <si>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</si>
  <si>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</si>
  <si>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</si>
  <si>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</si>
  <si>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</si>
  <si>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</si>
  <si>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</si>
  <si>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</si>
  <si>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</si>
  <si>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</si>
  <si>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</si>
  <si>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</si>
  <si>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</si>
  <si>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</si>
  <si>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</si>
  <si>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</si>
  <si>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</si>
  <si>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</si>
  <si>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</si>
  <si>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</si>
  <si>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</si>
  <si>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</si>
  <si>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</si>
  <si>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</si>
  <si>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</si>
  <si>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</si>
  <si>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</si>
  <si>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</si>
  <si>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</si>
  <si>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</si>
  <si>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</si>
  <si>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</si>
  <si>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</si>
  <si>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</si>
  <si>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</si>
  <si>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</si>
  <si>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</si>
  <si>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</si>
  <si>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</si>
  <si>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</si>
  <si>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</si>
  <si>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</si>
  <si>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</si>
  <si>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</si>
  <si>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</si>
  <si>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</si>
  <si>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</si>
  <si>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</si>
  <si>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</si>
  <si>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</si>
  <si>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</si>
  <si>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</si>
  <si>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</si>
  <si>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</si>
  <si>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</si>
  <si>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</si>
  <si>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</si>
  <si>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</si>
  <si>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</si>
  <si>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</si>
  <si>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</si>
  <si>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</si>
  <si>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</si>
  <si>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</si>
  <si>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</si>
  <si>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</si>
  <si>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</si>
  <si>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</si>
  <si>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</si>
  <si>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</si>
  <si>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</si>
  <si>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</si>
  <si>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</si>
  <si>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</si>
  <si>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</si>
  <si>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</si>
  <si>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</si>
  <si>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</si>
  <si>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</si>
  <si>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</si>
  <si>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</si>
  <si>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</si>
  <si>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</si>
  <si>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</si>
  <si>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</si>
  <si>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</si>
  <si>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</si>
  <si>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</si>
  <si>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</si>
  <si>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</si>
  <si>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</si>
  <si>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</si>
  <si>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</si>
  <si>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</si>
  <si>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</si>
  <si>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</si>
  <si>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</si>
  <si>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</si>
  <si>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</si>
  <si>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</si>
  <si>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</si>
  <si>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</si>
  <si>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</si>
  <si>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</si>
  <si>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</si>
  <si>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</si>
  <si>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</si>
  <si>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</si>
  <si>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</si>
  <si>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</si>
  <si>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</si>
  <si>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</si>
  <si>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</si>
  <si>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</si>
  <si>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</si>
  <si>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</si>
  <si>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</si>
  <si>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</si>
  <si>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</si>
  <si>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</si>
  <si>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</si>
  <si>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</si>
  <si>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</si>
  <si>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</si>
  <si>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</si>
  <si>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</si>
  <si>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</si>
  <si>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</si>
  <si>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</si>
  <si>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</si>
  <si>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</si>
  <si>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</si>
  <si>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</si>
  <si>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</si>
  <si>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</si>
  <si>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</si>
  <si>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</si>
  <si>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</si>
  <si>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</si>
  <si>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</si>
  <si>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</si>
  <si>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</si>
  <si>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</si>
  <si>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</si>
  <si>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</si>
  <si>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</si>
  <si>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</si>
  <si>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</si>
  <si>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</si>
  <si>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</si>
  <si>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</si>
  <si>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</si>
  <si>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</si>
  <si>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</si>
  <si>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</si>
  <si>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</si>
  <si>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</si>
  <si>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</si>
  <si>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</si>
  <si>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</si>
  <si>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</si>
  <si>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</si>
  <si>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</si>
  <si>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</si>
  <si>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</si>
  <si>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</si>
  <si>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</si>
  <si>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</si>
  <si>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</si>
  <si>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</si>
  <si>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</si>
  <si>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</si>
  <si>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</si>
  <si>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</si>
  <si>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</si>
  <si>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</si>
  <si>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</si>
  <si>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</si>
  <si>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</si>
  <si>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</si>
  <si>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</si>
  <si>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</si>
  <si>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</si>
  <si>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</si>
  <si>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</si>
  <si>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</si>
  <si>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</si>
  <si>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</si>
  <si>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</si>
  <si>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</si>
  <si>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</si>
  <si>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</si>
  <si>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</si>
  <si>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</si>
  <si>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</si>
  <si>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</si>
  <si>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</si>
  <si>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</si>
  <si>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</si>
  <si>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</si>
  <si>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</si>
  <si>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</si>
  <si>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</si>
  <si>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</si>
  <si>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</si>
  <si>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</si>
  <si>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</si>
  <si>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</si>
  <si>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</si>
  <si>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</si>
  <si>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</si>
  <si>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</si>
  <si>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</si>
  <si>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</si>
  <si>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</si>
  <si>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</si>
  <si>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</si>
  <si>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</si>
  <si>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</si>
  <si>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</si>
  <si>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</si>
  <si>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</si>
  <si>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</si>
  <si>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</si>
  <si>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</si>
  <si>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</si>
  <si>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</si>
  <si>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</si>
  <si>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</si>
  <si>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</si>
  <si>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</si>
  <si>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</si>
  <si>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</si>
  <si>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</si>
  <si>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</si>
  <si>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</si>
  <si>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</si>
  <si>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</si>
  <si>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</si>
  <si>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</si>
  <si>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</si>
  <si>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</si>
  <si>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</si>
  <si>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</si>
  <si>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</si>
  <si>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</si>
  <si>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</si>
  <si>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</si>
  <si>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</si>
  <si>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</si>
  <si>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</si>
  <si>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</si>
  <si>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</si>
  <si>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</si>
  <si>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</si>
  <si>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</si>
  <si>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</si>
  <si>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</si>
  <si>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</si>
  <si>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</si>
  <si>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</si>
  <si>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</si>
  <si>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</si>
  <si>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</si>
  <si>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</si>
  <si>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</si>
  <si>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</si>
  <si>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</si>
  <si>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</si>
  <si>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</si>
  <si>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</si>
  <si>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</si>
  <si>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</si>
  <si>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</si>
  <si>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</si>
  <si>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</si>
  <si>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</si>
  <si>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</si>
  <si>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</si>
  <si>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</si>
  <si>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</si>
  <si>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</si>
  <si>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</si>
  <si>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</si>
  <si>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</si>
  <si>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</si>
  <si>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</si>
  <si>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</si>
  <si>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</si>
  <si>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</si>
  <si>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</si>
  <si>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</si>
  <si>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</si>
  <si>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</si>
  <si>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</si>
  <si>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</si>
  <si>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</si>
  <si>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</si>
  <si>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</si>
  <si>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</si>
  <si>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</si>
  <si>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</si>
  <si>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</si>
  <si>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</si>
  <si>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</si>
  <si>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</si>
  <si>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</si>
  <si>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</si>
  <si>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</si>
  <si>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</si>
  <si>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</si>
  <si>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</si>
  <si>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</si>
  <si>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</si>
  <si>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</si>
  <si>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</si>
  <si>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</si>
  <si>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</si>
  <si>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</si>
  <si>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</si>
  <si>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</si>
  <si>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</si>
  <si>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</si>
  <si>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0.52</t>
  </si>
  <si>
    <t>▲ 4.84</t>
  </si>
  <si>
    <t>一般会計</t>
  </si>
  <si>
    <t>水道事業会計</t>
  </si>
  <si>
    <t>国民健康保険特別会計</t>
  </si>
  <si>
    <t>介護保険特別会計</t>
  </si>
  <si>
    <t>後期高齢者医療特別会計</t>
  </si>
  <si>
    <t>公共下水道事業特別会計</t>
  </si>
  <si>
    <t>農業集落排水事業特別会計</t>
  </si>
  <si>
    <t>浄化槽事業特別会計</t>
  </si>
  <si>
    <t>その他会計（赤字）</t>
  </si>
  <si>
    <t>その他会計（黒字）</t>
  </si>
  <si>
    <t>-</t>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</si>
  <si>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</si>
  <si>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19">
      <t>コウレイ</t>
    </rPh>
    <rPh sb="19" eb="20">
      <t>モノ</t>
    </rPh>
    <rPh sb="20" eb="22">
      <t>イリョウ</t>
    </rPh>
    <rPh sb="22" eb="24">
      <t>トクベツ</t>
    </rPh>
    <rPh sb="24" eb="26">
      <t>カイケイ</t>
    </rPh>
    <phoneticPr fontId="2"/>
  </si>
  <si>
    <t>綾町土地開発公社</t>
    <rPh sb="0" eb="2">
      <t>アヤチョウ</t>
    </rPh>
    <rPh sb="2" eb="4">
      <t>トチ</t>
    </rPh>
    <rPh sb="4" eb="6">
      <t>カイハツ</t>
    </rPh>
    <rPh sb="6" eb="8">
      <t>コウシャ</t>
    </rPh>
    <phoneticPr fontId="2"/>
  </si>
  <si>
    <t>-</t>
    <phoneticPr fontId="2"/>
  </si>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</sst>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quotePrefix="1"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78513</c:v>
                </c:pt>
                <c:pt idx="1">
                  <c:v>138001</c:v>
                </c:pt>
                <c:pt idx="2">
                  <c:v>80701</c:v>
                </c:pt>
                <c:pt idx="3">
                  <c:v>327544</c:v>
                </c:pt>
                <c:pt idx="4">
                  <c:v>109227</c:v>
                </c:pt>
              </c:numCache>
            </c:numRef>
          </c:val>
          <c:smooth val="0"/>
        </c:ser>
        <c:dLbls>
          <c:showLegendKey val="0"/>
          <c:showVal val="0"/>
          <c:showCatName val="0"/>
          <c:showSerName val="0"/>
          <c:showPercent val="0"/>
          <c:showBubbleSize val="0"/>
        </c:dLbls>
        <c:marker val="1"/>
        <c:smooth val="0"/>
        <c:axId val="164324096"/>
        <c:axId val="165612928"/>
      </c:lineChart>
      <c:catAx>
        <c:axId val="164324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612928"/>
        <c:crosses val="autoZero"/>
        <c:auto val="1"/>
        <c:lblAlgn val="ctr"/>
        <c:lblOffset val="100"/>
        <c:tickLblSkip val="1"/>
        <c:tickMarkSkip val="1"/>
        <c:noMultiLvlLbl val="0"/>
      </c:catAx>
      <c:valAx>
        <c:axId val="1656129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32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7.3</c:v>
                </c:pt>
                <c:pt idx="1">
                  <c:v>4.3499999999999996</c:v>
                </c:pt>
                <c:pt idx="2">
                  <c:v>1.3</c:v>
                </c:pt>
                <c:pt idx="3">
                  <c:v>6.14</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11.72</c:v>
                </c:pt>
                <c:pt idx="1">
                  <c:v>14.74</c:v>
                </c:pt>
                <c:pt idx="2">
                  <c:v>13.49</c:v>
                </c:pt>
                <c:pt idx="3">
                  <c:v>7.54</c:v>
                </c:pt>
                <c:pt idx="4">
                  <c:v>10.76</c:v>
                </c:pt>
              </c:numCache>
            </c:numRef>
          </c:val>
        </c:ser>
        <c:dLbls>
          <c:showLegendKey val="0"/>
          <c:showVal val="0"/>
          <c:showCatName val="0"/>
          <c:showSerName val="0"/>
          <c:showPercent val="0"/>
          <c:showBubbleSize val="0"/>
        </c:dLbls>
        <c:gapWidth val="250"/>
        <c:overlap val="100"/>
        <c:axId val="167798656"/>
        <c:axId val="167804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4.29</c:v>
                </c:pt>
                <c:pt idx="1">
                  <c:v>-0.52</c:v>
                </c:pt>
                <c:pt idx="2">
                  <c:v>-4.84</c:v>
                </c:pt>
                <c:pt idx="3">
                  <c:v>0.52</c:v>
                </c:pt>
                <c:pt idx="4">
                  <c:v>3.36</c:v>
                </c:pt>
              </c:numCache>
            </c:numRef>
          </c:val>
          <c:smooth val="0"/>
        </c:ser>
        <c:dLbls>
          <c:showLegendKey val="0"/>
          <c:showVal val="0"/>
          <c:showCatName val="0"/>
          <c:showSerName val="0"/>
          <c:showPercent val="0"/>
          <c:showBubbleSize val="0"/>
        </c:dLbls>
        <c:marker val="1"/>
        <c:smooth val="0"/>
        <c:axId val="167798656"/>
        <c:axId val="167804928"/>
      </c:lineChart>
      <c:catAx>
        <c:axId val="16779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804928"/>
        <c:crosses val="autoZero"/>
        <c:auto val="1"/>
        <c:lblAlgn val="ctr"/>
        <c:lblOffset val="100"/>
        <c:tickLblSkip val="1"/>
        <c:tickMarkSkip val="1"/>
        <c:noMultiLvlLbl val="0"/>
      </c:catAx>
      <c:valAx>
        <c:axId val="16780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9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2.19</c:v>
                </c:pt>
                <c:pt idx="6">
                  <c:v>#N/A</c:v>
                </c:pt>
                <c:pt idx="7">
                  <c:v>3.64</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0.02</c:v>
                </c:pt>
                <c:pt idx="4">
                  <c:v>#N/A</c:v>
                </c:pt>
                <c:pt idx="5">
                  <c:v>0.01</c:v>
                </c:pt>
                <c:pt idx="6">
                  <c:v>#N/A</c:v>
                </c:pt>
                <c:pt idx="7">
                  <c:v>0</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0.67</c:v>
                </c:pt>
                <c:pt idx="4">
                  <c:v>#N/A</c:v>
                </c:pt>
                <c:pt idx="5">
                  <c:v>1.1499999999999999</c:v>
                </c:pt>
                <c:pt idx="6">
                  <c:v>#N/A</c:v>
                </c:pt>
                <c:pt idx="7">
                  <c:v>0.82</c:v>
                </c:pt>
                <c:pt idx="8">
                  <c:v>#N/A</c:v>
                </c:pt>
                <c:pt idx="9">
                  <c:v>0.48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1.32</c:v>
                </c:pt>
                <c:pt idx="2">
                  <c:v>#N/A</c:v>
                </c:pt>
                <c:pt idx="3">
                  <c:v>0.47</c:v>
                </c:pt>
                <c:pt idx="4">
                  <c:v>#N/A</c:v>
                </c:pt>
                <c:pt idx="5">
                  <c:v>0.71</c:v>
                </c:pt>
                <c:pt idx="6">
                  <c:v>#N/A</c:v>
                </c:pt>
                <c:pt idx="7">
                  <c:v>1.44</c:v>
                </c:pt>
                <c:pt idx="8">
                  <c:v>#N/A</c:v>
                </c:pt>
                <c:pt idx="9">
                  <c:v>0.88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c:v>
                </c:pt>
                <c:pt idx="2">
                  <c:v>#N/A</c:v>
                </c:pt>
                <c:pt idx="3">
                  <c:v>3.95</c:v>
                </c:pt>
                <c:pt idx="4">
                  <c:v>#N/A</c:v>
                </c:pt>
                <c:pt idx="5">
                  <c:v>3.97</c:v>
                </c:pt>
                <c:pt idx="6">
                  <c:v>#N/A</c:v>
                </c:pt>
                <c:pt idx="7">
                  <c:v>2.13</c:v>
                </c:pt>
                <c:pt idx="8">
                  <c:v>#N/A</c:v>
                </c:pt>
                <c:pt idx="9">
                  <c:v>3.42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7.29</c:v>
                </c:pt>
                <c:pt idx="2">
                  <c:v>#N/A</c:v>
                </c:pt>
                <c:pt idx="3">
                  <c:v>4.3499999999999996</c:v>
                </c:pt>
                <c:pt idx="4">
                  <c:v>#N/A</c:v>
                </c:pt>
                <c:pt idx="5">
                  <c:v>1.29</c:v>
                </c:pt>
                <c:pt idx="6">
                  <c:v>#N/A</c:v>
                </c:pt>
                <c:pt idx="7">
                  <c:v>6.13</c:v>
                </c:pt>
                <c:pt idx="8">
                  <c:v>#N/A</c:v>
                </c:pt>
                <c:pt idx="9">
                  <c:v>5.23</c:v>
                </c:pt>
              </c:numCache>
            </c:numRef>
          </c:val>
        </c:ser>
        <c:dLbls>
          <c:showLegendKey val="0"/>
          <c:showVal val="0"/>
          <c:showCatName val="0"/>
          <c:showSerName val="0"/>
          <c:showPercent val="0"/>
          <c:showBubbleSize val="0"/>
        </c:dLbls>
        <c:gapWidth val="150"/>
        <c:overlap val="100"/>
        <c:axId val="167911424"/>
        <c:axId val="167912960"/>
      </c:barChart>
      <c:catAx>
        <c:axId val="1679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912960"/>
        <c:crosses val="autoZero"/>
        <c:auto val="1"/>
        <c:lblAlgn val="ctr"/>
        <c:lblOffset val="100"/>
        <c:tickLblSkip val="1"/>
        <c:tickMarkSkip val="1"/>
        <c:noMultiLvlLbl val="0"/>
      </c:catAx>
      <c:valAx>
        <c:axId val="16791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1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575</c:v>
                </c:pt>
                <c:pt idx="5">
                  <c:v>532</c:v>
                </c:pt>
                <c:pt idx="8">
                  <c:v>469</c:v>
                </c:pt>
                <c:pt idx="11">
                  <c:v>484</c:v>
                </c:pt>
                <c:pt idx="14">
                  <c:v>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81</c:v>
                </c:pt>
                <c:pt idx="3">
                  <c:v>5</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60</c:v>
                </c:pt>
                <c:pt idx="3">
                  <c:v>69</c:v>
                </c:pt>
                <c:pt idx="6">
                  <c:v>80</c:v>
                </c:pt>
                <c:pt idx="9">
                  <c:v>82</c:v>
                </c:pt>
                <c:pt idx="12">
                  <c:v>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759</c:v>
                </c:pt>
                <c:pt idx="3">
                  <c:v>708</c:v>
                </c:pt>
                <c:pt idx="6">
                  <c:v>626</c:v>
                </c:pt>
                <c:pt idx="9">
                  <c:v>616</c:v>
                </c:pt>
                <c:pt idx="12">
                  <c:v>606</c:v>
                </c:pt>
              </c:numCache>
            </c:numRef>
          </c:val>
        </c:ser>
        <c:dLbls>
          <c:showLegendKey val="0"/>
          <c:showVal val="0"/>
          <c:showCatName val="0"/>
          <c:showSerName val="0"/>
          <c:showPercent val="0"/>
          <c:showBubbleSize val="0"/>
        </c:dLbls>
        <c:gapWidth val="100"/>
        <c:overlap val="100"/>
        <c:axId val="166908672"/>
        <c:axId val="166910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325</c:v>
                </c:pt>
                <c:pt idx="2">
                  <c:v>#N/A</c:v>
                </c:pt>
                <c:pt idx="3">
                  <c:v>#N/A</c:v>
                </c:pt>
                <c:pt idx="4">
                  <c:v>250</c:v>
                </c:pt>
                <c:pt idx="5">
                  <c:v>#N/A</c:v>
                </c:pt>
                <c:pt idx="6">
                  <c:v>#N/A</c:v>
                </c:pt>
                <c:pt idx="7">
                  <c:v>237</c:v>
                </c:pt>
                <c:pt idx="8">
                  <c:v>#N/A</c:v>
                </c:pt>
                <c:pt idx="9">
                  <c:v>#N/A</c:v>
                </c:pt>
                <c:pt idx="10">
                  <c:v>214</c:v>
                </c:pt>
                <c:pt idx="11">
                  <c:v>#N/A</c:v>
                </c:pt>
                <c:pt idx="12">
                  <c:v>#N/A</c:v>
                </c:pt>
                <c:pt idx="13">
                  <c:v>202</c:v>
                </c:pt>
                <c:pt idx="14">
                  <c:v>#N/A</c:v>
                </c:pt>
              </c:numCache>
            </c:numRef>
          </c:val>
          <c:smooth val="0"/>
        </c:ser>
        <c:dLbls>
          <c:showLegendKey val="0"/>
          <c:showVal val="0"/>
          <c:showCatName val="0"/>
          <c:showSerName val="0"/>
          <c:showPercent val="0"/>
          <c:showBubbleSize val="0"/>
        </c:dLbls>
        <c:marker val="1"/>
        <c:smooth val="0"/>
        <c:axId val="166908672"/>
        <c:axId val="166910592"/>
      </c:lineChart>
      <c:catAx>
        <c:axId val="16690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910592"/>
        <c:crosses val="autoZero"/>
        <c:auto val="1"/>
        <c:lblAlgn val="ctr"/>
        <c:lblOffset val="100"/>
        <c:tickLblSkip val="1"/>
        <c:tickMarkSkip val="1"/>
        <c:noMultiLvlLbl val="0"/>
      </c:catAx>
      <c:valAx>
        <c:axId val="16691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0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3968</c:v>
                </c:pt>
                <c:pt idx="5">
                  <c:v>4328</c:v>
                </c:pt>
                <c:pt idx="8">
                  <c:v>4112</c:v>
                </c:pt>
                <c:pt idx="11">
                  <c:v>3883</c:v>
                </c:pt>
                <c:pt idx="14">
                  <c:v>3878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420</c:v>
                </c:pt>
                <c:pt idx="5">
                  <c:v>392</c:v>
                </c:pt>
                <c:pt idx="8">
                  <c:v>335</c:v>
                </c:pt>
                <c:pt idx="11">
                  <c:v>293</c:v>
                </c:pt>
                <c:pt idx="14">
                  <c:v>259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1067</c:v>
                </c:pt>
                <c:pt idx="5">
                  <c:v>1042</c:v>
                </c:pt>
                <c:pt idx="8">
                  <c:v>924</c:v>
                </c:pt>
                <c:pt idx="11">
                  <c:v>832</c:v>
                </c:pt>
                <c:pt idx="14">
                  <c:v>904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32</c:v>
                </c:pt>
                <c:pt idx="12">
                  <c:v>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409</c:v>
                </c:pt>
                <c:pt idx="3">
                  <c:v>522</c:v>
                </c:pt>
                <c:pt idx="6">
                  <c:v>462</c:v>
                </c:pt>
                <c:pt idx="9">
                  <c:v>597</c:v>
                </c:pt>
                <c:pt idx="12">
                  <c:v>648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1006</c:v>
                </c:pt>
                <c:pt idx="3">
                  <c:v>1056</c:v>
                </c:pt>
                <c:pt idx="6">
                  <c:v>1058</c:v>
                </c:pt>
                <c:pt idx="9">
                  <c:v>1095</c:v>
                </c:pt>
                <c:pt idx="12">
                  <c:v>1096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78</c:v>
                </c:pt>
                <c:pt idx="3">
                  <c:v>73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5168</c:v>
                </c:pt>
                <c:pt idx="3">
                  <c:v>5135</c:v>
                </c:pt>
                <c:pt idx="6">
                  <c:v>4970</c:v>
                </c:pt>
                <c:pt idx="9">
                  <c:v>5036</c:v>
                </c:pt>
                <c:pt idx="12">
                  <c:v>4805</c:v>
                </c:pt>
              </c:numCache>
            </c:numRef>
          </c:val>
        </c:ser>
        <c:dLbls>
          <c:showLegendKey val="0"/>
          <c:showVal val="0"/>
          <c:showCatName val="0"/>
          <c:showSerName val="0"/>
          <c:showPercent val="0"/>
          <c:showBubbleSize val="0"/>
        </c:dLbls>
        <c:gapWidth val="100"/>
        <c:overlap val="100"/>
        <c:axId val="167738368"/>
        <c:axId val="16775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1205</c:v>
                </c:pt>
                <c:pt idx="2">
                  <c:v>#N/A</c:v>
                </c:pt>
                <c:pt idx="3">
                  <c:v>#N/A</c:v>
                </c:pt>
                <c:pt idx="4">
                  <c:v>1025</c:v>
                </c:pt>
                <c:pt idx="5">
                  <c:v>#N/A</c:v>
                </c:pt>
                <c:pt idx="6">
                  <c:v>#N/A</c:v>
                </c:pt>
                <c:pt idx="7">
                  <c:v>1120</c:v>
                </c:pt>
                <c:pt idx="8">
                  <c:v>#N/A</c:v>
                </c:pt>
                <c:pt idx="9">
                  <c:v>#N/A</c:v>
                </c:pt>
                <c:pt idx="10">
                  <c:v>1753</c:v>
                </c:pt>
                <c:pt idx="11">
                  <c:v>#N/A</c:v>
                </c:pt>
                <c:pt idx="12">
                  <c:v>#N/A</c:v>
                </c:pt>
                <c:pt idx="13">
                  <c:v>1523</c:v>
                </c:pt>
                <c:pt idx="14">
                  <c:v>#N/A</c:v>
                </c:pt>
              </c:numCache>
            </c:numRef>
          </c:val>
          <c:smooth val="0"/>
        </c:ser>
        <c:dLbls>
          <c:showLegendKey val="0"/>
          <c:showVal val="0"/>
          <c:showCatName val="0"/>
          <c:showSerName val="0"/>
          <c:showPercent val="0"/>
          <c:showBubbleSize val="0"/>
        </c:dLbls>
        <c:marker val="1"/>
        <c:smooth val="0"/>
        <c:axId val="167738368"/>
        <c:axId val="167756928"/>
      </c:lineChart>
      <c:catAx>
        <c:axId val="1677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756928"/>
        <c:crosses val="autoZero"/>
        <c:auto val="1"/>
        <c:lblAlgn val="ctr"/>
        <c:lblOffset val="100"/>
        <c:tickLblSkip val="1"/>
        <c:tickMarkSkip val="1"/>
        <c:noMultiLvlLbl val="0"/>
      </c:catAx>
      <c:valAx>
        <c:axId val="16775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73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7,697
7,686
95.19
6,457,986
6,210,585
134,885
2,574,371
4,804,986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71.1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当町は、総面積の</a:t>
          </a:r>
          <a:r>
            <a:rPr kumimoji="1" lang="en-US" altLang="ja-JP" sz="1300" b="0">
              <a:latin typeface="ＭＳ Ｐゴシック" panose="020B0600070205080204" pitchFamily="50" charset="-128"/>
              <a:ea typeface="ＭＳ Ｐゴシック" panose="020B0600070205080204" pitchFamily="50" charset="-128"/>
            </a:rPr>
            <a:t>8</a:t>
          </a:r>
          <a:r>
            <a:rPr kumimoji="1" lang="ja-JP" altLang="en-US" sz="1300" b="0">
              <a:latin typeface="ＭＳ Ｐゴシック" panose="020B0600070205080204" pitchFamily="50" charset="-128"/>
              <a:ea typeface="ＭＳ Ｐゴシック" panose="020B0600070205080204" pitchFamily="50" charset="-128"/>
            </a:rPr>
            <a:t>割を山林が占め、耕地面積も少なく、また大企業等の進出やその他の特殊的要因もないことから、近年ほぼ横ばいの状況にあり、他団体と比較して低い状況である。</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a:rPr>
            <a:t>　このような中にあるものの、税及び使用料の徴収強化対策等により、一定の効果が現れている状況である。</a:t>
          </a:r>
          <a:endParaRPr kumimoji="1" lang="en-US" altLang="ja-JP" sz="1300">
            <a:latin typeface="ＭＳ Ｐゴシック"/>
          </a:endParaRPr>
        </a:p>
        <a:p>
          <a:r>
            <a:rPr kumimoji="1" lang="ja-JP" altLang="en-US" sz="1300">
              <a:latin typeface="ＭＳ Ｐゴシック"/>
            </a:rPr>
            <a:t>　今後も引き続き自主財源確保対策に努めていく。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108655</xdr:rowOff>
    </xdr:to>
    <xdr:cxnSp macro="">
      <xdr:nvCxnSpPr>
        <xdr:cNvPr id="66" name="直線コネクタ 65"/>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122061</xdr:rowOff>
    </xdr:to>
    <xdr:cxnSp macro="">
      <xdr:nvCxnSpPr>
        <xdr:cNvPr id="69" name="直線コネクタ 68"/>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122061</xdr:rowOff>
    </xdr:to>
    <xdr:cxnSp macro="">
      <xdr:nvCxnSpPr>
        <xdr:cNvPr id="72" name="直線コネクタ 71"/>
        <xdr:cNvCxnSpPr/>
      </xdr:nvCxnSpPr>
      <xdr:spPr>
        <a:xfrm>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108655</xdr:rowOff>
    </xdr:to>
    <xdr:cxnSp macro="">
      <xdr:nvCxnSpPr>
        <xdr:cNvPr id="75" name="直線コネクタ 74"/>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5" name="円/楕円 84"/>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74382</xdr:rowOff>
    </xdr:from>
    <xdr:ext cx="762000" cy="259045"/>
    <xdr:sp macro="" textlink="">
      <xdr:nvSpPr>
        <xdr:cNvPr id="86" name="財政力該当値テキスト"/>
        <xdr:cNvSpPr txBox="1"/>
      </xdr:nvSpPr>
      <xdr:spPr>
        <a:xfrm>
          <a:off x="50419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7" name="円/楕円 86"/>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144232</xdr:rowOff>
    </xdr:from>
    <xdr:ext cx="736600" cy="259045"/>
    <xdr:sp macro="" textlink="">
      <xdr:nvSpPr>
        <xdr:cNvPr id="88" name="テキスト ボックス 87"/>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71261</xdr:rowOff>
    </xdr:from>
    <xdr:to>
      <xdr:col>4</xdr:col>
      <xdr:colOff>533400</xdr:colOff>
      <xdr:row>44</xdr:row>
      <xdr:rowOff>1411</xdr:rowOff>
    </xdr:to>
    <xdr:sp macro="" textlink="">
      <xdr:nvSpPr>
        <xdr:cNvPr id="89" name="円/楕円 88"/>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157638</xdr:rowOff>
    </xdr:from>
    <xdr:ext cx="762000" cy="259045"/>
    <xdr:sp macro="" textlink="">
      <xdr:nvSpPr>
        <xdr:cNvPr id="90" name="テキスト ボックス 89"/>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1" name="円/楕円 90"/>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2" name="テキスト ボックス 91"/>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3" name="円/楕円 92"/>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4" name="テキスト ボックス 93"/>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前年度対比で</a:t>
          </a:r>
          <a:r>
            <a:rPr kumimoji="1" lang="en-US" altLang="ja-JP" sz="1300">
              <a:latin typeface="ＭＳ Ｐゴシック"/>
            </a:rPr>
            <a:t>1.5</a:t>
          </a:r>
          <a:r>
            <a:rPr kumimoji="1" lang="ja-JP" altLang="en-US" sz="1300">
              <a:latin typeface="ＭＳ Ｐゴシック"/>
            </a:rPr>
            <a:t>ポイント減少しているが、他団体と比較して高い状況にある。</a:t>
          </a:r>
          <a:endParaRPr kumimoji="1" lang="en-US" altLang="ja-JP" sz="1300">
            <a:latin typeface="ＭＳ Ｐゴシック"/>
          </a:endParaRPr>
        </a:p>
        <a:p>
          <a:r>
            <a:rPr kumimoji="1" lang="ja-JP" altLang="en-US" sz="1300">
              <a:latin typeface="ＭＳ Ｐゴシック"/>
            </a:rPr>
            <a:t>　また地方税による大幅な伸びは望めず、地方交付税を含めた経常経費の分母の部分が年々減少していく中であるが、平成</a:t>
          </a:r>
          <a:r>
            <a:rPr kumimoji="1" lang="en-US" altLang="ja-JP" sz="1300">
              <a:latin typeface="ＭＳ Ｐゴシック"/>
            </a:rPr>
            <a:t>25</a:t>
          </a:r>
          <a:r>
            <a:rPr kumimoji="1" lang="ja-JP" altLang="en-US" sz="1300">
              <a:latin typeface="ＭＳ Ｐゴシック"/>
            </a:rPr>
            <a:t>年度から事務的経費の見直し等を行ってきたことで、若干であるが改善したところである。</a:t>
          </a:r>
          <a:endParaRPr kumimoji="1" lang="en-US" altLang="ja-JP" sz="1300">
            <a:latin typeface="ＭＳ Ｐゴシック"/>
          </a:endParaRPr>
        </a:p>
        <a:p>
          <a:r>
            <a:rPr kumimoji="1" lang="ja-JP" altLang="en-US" sz="1300">
              <a:latin typeface="ＭＳ Ｐゴシック"/>
            </a:rPr>
            <a:t>　今後は、ここ</a:t>
          </a:r>
          <a:r>
            <a:rPr kumimoji="1" lang="en-US" altLang="ja-JP" sz="1300">
              <a:latin typeface="ＭＳ Ｐゴシック"/>
            </a:rPr>
            <a:t>5</a:t>
          </a:r>
          <a:r>
            <a:rPr kumimoji="1" lang="ja-JP" altLang="en-US" sz="1300">
              <a:latin typeface="ＭＳ Ｐゴシック"/>
            </a:rPr>
            <a:t>年間で、経常収支比率を</a:t>
          </a:r>
          <a:r>
            <a:rPr kumimoji="1" lang="en-US" altLang="ja-JP" sz="1300">
              <a:latin typeface="ＭＳ Ｐゴシック"/>
            </a:rPr>
            <a:t>80</a:t>
          </a:r>
          <a:r>
            <a:rPr kumimoji="1" lang="ja-JP" altLang="en-US" sz="1300">
              <a:latin typeface="ＭＳ Ｐゴシック"/>
            </a:rPr>
            <a:t>％代に改善する目標を立てたところである。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146896</xdr:rowOff>
    </xdr:from>
    <xdr:to>
      <xdr:col>7</xdr:col>
      <xdr:colOff>152400</xdr:colOff>
      <xdr:row>67</xdr:row>
      <xdr:rowOff>35771</xdr:rowOff>
    </xdr:to>
    <xdr:cxnSp macro="">
      <xdr:nvCxnSpPr>
        <xdr:cNvPr id="129" name="直線コネクタ 128"/>
        <xdr:cNvCxnSpPr/>
      </xdr:nvCxnSpPr>
      <xdr:spPr>
        <a:xfrm flipV="1">
          <a:off x="4114800" y="1146259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134831</xdr:rowOff>
    </xdr:from>
    <xdr:to>
      <xdr:col>6</xdr:col>
      <xdr:colOff>0</xdr:colOff>
      <xdr:row>67</xdr:row>
      <xdr:rowOff>35771</xdr:rowOff>
    </xdr:to>
    <xdr:cxnSp macro="">
      <xdr:nvCxnSpPr>
        <xdr:cNvPr id="132" name="直線コネクタ 131"/>
        <xdr:cNvCxnSpPr/>
      </xdr:nvCxnSpPr>
      <xdr:spPr>
        <a:xfrm>
          <a:off x="3225800" y="1145053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66</xdr:row>
      <xdr:rowOff>134831</xdr:rowOff>
    </xdr:to>
    <xdr:cxnSp macro="">
      <xdr:nvCxnSpPr>
        <xdr:cNvPr id="135" name="直線コネクタ 134"/>
        <xdr:cNvCxnSpPr/>
      </xdr:nvCxnSpPr>
      <xdr:spPr>
        <a:xfrm>
          <a:off x="2336800" y="11253470"/>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8679</xdr:rowOff>
    </xdr:from>
    <xdr:to>
      <xdr:col>3</xdr:col>
      <xdr:colOff>279400</xdr:colOff>
      <xdr:row>65</xdr:row>
      <xdr:rowOff>109220</xdr:rowOff>
    </xdr:to>
    <xdr:cxnSp macro="">
      <xdr:nvCxnSpPr>
        <xdr:cNvPr id="138" name="直線コネクタ 137"/>
        <xdr:cNvCxnSpPr/>
      </xdr:nvCxnSpPr>
      <xdr:spPr>
        <a:xfrm>
          <a:off x="1447800" y="1115292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96096</xdr:rowOff>
    </xdr:from>
    <xdr:to>
      <xdr:col>7</xdr:col>
      <xdr:colOff>203200</xdr:colOff>
      <xdr:row>67</xdr:row>
      <xdr:rowOff>26246</xdr:rowOff>
    </xdr:to>
    <xdr:sp macro="" textlink="">
      <xdr:nvSpPr>
        <xdr:cNvPr id="148" name="円/楕円 147"/>
        <xdr:cNvSpPr/>
      </xdr:nvSpPr>
      <xdr:spPr>
        <a:xfrm>
          <a:off x="49022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163423</xdr:rowOff>
    </xdr:from>
    <xdr:ext cx="762000" cy="259045"/>
    <xdr:sp macro="" textlink="">
      <xdr:nvSpPr>
        <xdr:cNvPr id="149" name="財政構造の弾力性該当値テキスト"/>
        <xdr:cNvSpPr txBox="1"/>
      </xdr:nvSpPr>
      <xdr:spPr>
        <a:xfrm>
          <a:off x="5041900" y="113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156421</xdr:rowOff>
    </xdr:from>
    <xdr:to>
      <xdr:col>6</xdr:col>
      <xdr:colOff>50800</xdr:colOff>
      <xdr:row>67</xdr:row>
      <xdr:rowOff>86571</xdr:rowOff>
    </xdr:to>
    <xdr:sp macro="" textlink="">
      <xdr:nvSpPr>
        <xdr:cNvPr id="150" name="円/楕円 149"/>
        <xdr:cNvSpPr/>
      </xdr:nvSpPr>
      <xdr:spPr>
        <a:xfrm>
          <a:off x="4064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71348</xdr:rowOff>
    </xdr:from>
    <xdr:ext cx="736600" cy="259045"/>
    <xdr:sp macro="" textlink="">
      <xdr:nvSpPr>
        <xdr:cNvPr id="151" name="テキスト ボックス 150"/>
        <xdr:cNvSpPr txBox="1"/>
      </xdr:nvSpPr>
      <xdr:spPr>
        <a:xfrm>
          <a:off x="3733800" y="1155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84031</xdr:rowOff>
    </xdr:from>
    <xdr:to>
      <xdr:col>4</xdr:col>
      <xdr:colOff>533400</xdr:colOff>
      <xdr:row>67</xdr:row>
      <xdr:rowOff>14181</xdr:rowOff>
    </xdr:to>
    <xdr:sp macro="" textlink="">
      <xdr:nvSpPr>
        <xdr:cNvPr id="152" name="円/楕円 151"/>
        <xdr:cNvSpPr/>
      </xdr:nvSpPr>
      <xdr:spPr>
        <a:xfrm>
          <a:off x="3175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170408</xdr:rowOff>
    </xdr:from>
    <xdr:ext cx="762000" cy="259045"/>
    <xdr:sp macro="" textlink="">
      <xdr:nvSpPr>
        <xdr:cNvPr id="153" name="テキスト ボックス 152"/>
        <xdr:cNvSpPr txBox="1"/>
      </xdr:nvSpPr>
      <xdr:spPr>
        <a:xfrm>
          <a:off x="2844800" y="114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4" name="円/楕円 153"/>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5" name="テキスト ボックス 154"/>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129329</xdr:rowOff>
    </xdr:from>
    <xdr:to>
      <xdr:col>2</xdr:col>
      <xdr:colOff>127000</xdr:colOff>
      <xdr:row>65</xdr:row>
      <xdr:rowOff>59479</xdr:rowOff>
    </xdr:to>
    <xdr:sp macro="" textlink="">
      <xdr:nvSpPr>
        <xdr:cNvPr id="156" name="円/楕円 155"/>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44256</xdr:rowOff>
    </xdr:from>
    <xdr:ext cx="762000" cy="259045"/>
    <xdr:sp macro="" textlink="">
      <xdr:nvSpPr>
        <xdr:cNvPr id="157" name="テキスト ボックス 156"/>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[265,813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類似団体の平均と比較して決算額が高くなっているが、人件費については、</a:t>
          </a:r>
          <a:r>
            <a:rPr kumimoji="1" lang="en-US" altLang="ja-JP" sz="1300">
              <a:latin typeface="ＭＳ Ｐゴシック"/>
            </a:rPr>
            <a:t>26</a:t>
          </a:r>
          <a:r>
            <a:rPr kumimoji="1" lang="ja-JP" altLang="en-US" sz="1300">
              <a:latin typeface="ＭＳ Ｐゴシック"/>
            </a:rPr>
            <a:t>年度までが退職者が一番多い時期と重なり、高くなった要因である。</a:t>
          </a:r>
          <a:endParaRPr kumimoji="1" lang="en-US" altLang="ja-JP" sz="1300">
            <a:latin typeface="ＭＳ Ｐゴシック"/>
          </a:endParaRPr>
        </a:p>
        <a:p>
          <a:r>
            <a:rPr kumimoji="1" lang="ja-JP" altLang="en-US" sz="1300">
              <a:latin typeface="ＭＳ Ｐゴシック"/>
            </a:rPr>
            <a:t>　人件費については、今後は退職者が続いていくことから減じていくことになる。</a:t>
          </a:r>
          <a:endParaRPr kumimoji="1" lang="en-US" altLang="ja-JP" sz="1300">
            <a:latin typeface="ＭＳ Ｐゴシック"/>
          </a:endParaRPr>
        </a:p>
        <a:p>
          <a:r>
            <a:rPr kumimoji="1" lang="ja-JP" altLang="en-US" sz="1300">
              <a:latin typeface="ＭＳ Ｐゴシック"/>
            </a:rPr>
            <a:t>　また物件費についても、前年度と比較して高くなってきているが、主な要因はふるさと納税の返礼品等による影響である。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87712</xdr:rowOff>
    </xdr:from>
    <xdr:to>
      <xdr:col>7</xdr:col>
      <xdr:colOff>152400</xdr:colOff>
      <xdr:row>84</xdr:row>
      <xdr:rowOff>120707</xdr:rowOff>
    </xdr:to>
    <xdr:cxnSp macro="">
      <xdr:nvCxnSpPr>
        <xdr:cNvPr id="189" name="直線コネクタ 188"/>
        <xdr:cNvCxnSpPr/>
      </xdr:nvCxnSpPr>
      <xdr:spPr>
        <a:xfrm>
          <a:off x="4114800" y="14318062"/>
          <a:ext cx="838200" cy="20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87712</xdr:rowOff>
    </xdr:from>
    <xdr:to>
      <xdr:col>6</xdr:col>
      <xdr:colOff>0</xdr:colOff>
      <xdr:row>83</xdr:row>
      <xdr:rowOff>91301</xdr:rowOff>
    </xdr:to>
    <xdr:cxnSp macro="">
      <xdr:nvCxnSpPr>
        <xdr:cNvPr id="192" name="直線コネクタ 191"/>
        <xdr:cNvCxnSpPr/>
      </xdr:nvCxnSpPr>
      <xdr:spPr>
        <a:xfrm flipV="1">
          <a:off x="3225800" y="14318062"/>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91301</xdr:rowOff>
    </xdr:from>
    <xdr:to>
      <xdr:col>4</xdr:col>
      <xdr:colOff>482600</xdr:colOff>
      <xdr:row>83</xdr:row>
      <xdr:rowOff>106553</xdr:rowOff>
    </xdr:to>
    <xdr:cxnSp macro="">
      <xdr:nvCxnSpPr>
        <xdr:cNvPr id="195" name="直線コネクタ 194"/>
        <xdr:cNvCxnSpPr/>
      </xdr:nvCxnSpPr>
      <xdr:spPr>
        <a:xfrm flipV="1">
          <a:off x="2336800" y="14321651"/>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85232</xdr:rowOff>
    </xdr:from>
    <xdr:to>
      <xdr:col>3</xdr:col>
      <xdr:colOff>279400</xdr:colOff>
      <xdr:row>83</xdr:row>
      <xdr:rowOff>106553</xdr:rowOff>
    </xdr:to>
    <xdr:cxnSp macro="">
      <xdr:nvCxnSpPr>
        <xdr:cNvPr id="198" name="直線コネクタ 197"/>
        <xdr:cNvCxnSpPr/>
      </xdr:nvCxnSpPr>
      <xdr:spPr>
        <a:xfrm>
          <a:off x="1447800" y="14315582"/>
          <a:ext cx="8890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69907</xdr:rowOff>
    </xdr:from>
    <xdr:to>
      <xdr:col>7</xdr:col>
      <xdr:colOff>203200</xdr:colOff>
      <xdr:row>85</xdr:row>
      <xdr:rowOff>57</xdr:rowOff>
    </xdr:to>
    <xdr:sp macro="" textlink="">
      <xdr:nvSpPr>
        <xdr:cNvPr id="208" name="円/楕円 207"/>
        <xdr:cNvSpPr/>
      </xdr:nvSpPr>
      <xdr:spPr>
        <a:xfrm>
          <a:off x="4902200" y="144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41984</xdr:rowOff>
    </xdr:from>
    <xdr:ext cx="762000" cy="259045"/>
    <xdr:sp macro="" textlink="">
      <xdr:nvSpPr>
        <xdr:cNvPr id="209" name="人件費・物件費等の状況該当値テキスト"/>
        <xdr:cNvSpPr txBox="1"/>
      </xdr:nvSpPr>
      <xdr:spPr>
        <a:xfrm>
          <a:off x="5041900" y="1444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265,813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36912</xdr:rowOff>
    </xdr:from>
    <xdr:to>
      <xdr:col>6</xdr:col>
      <xdr:colOff>50800</xdr:colOff>
      <xdr:row>83</xdr:row>
      <xdr:rowOff>138512</xdr:rowOff>
    </xdr:to>
    <xdr:sp macro="" textlink="">
      <xdr:nvSpPr>
        <xdr:cNvPr id="210" name="円/楕円 209"/>
        <xdr:cNvSpPr/>
      </xdr:nvSpPr>
      <xdr:spPr>
        <a:xfrm>
          <a:off x="4064000" y="142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148689</xdr:rowOff>
    </xdr:from>
    <xdr:ext cx="736600" cy="259045"/>
    <xdr:sp macro="" textlink="">
      <xdr:nvSpPr>
        <xdr:cNvPr id="211" name="テキスト ボックス 210"/>
        <xdr:cNvSpPr txBox="1"/>
      </xdr:nvSpPr>
      <xdr:spPr>
        <a:xfrm>
          <a:off x="3733800" y="1403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181,087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40501</xdr:rowOff>
    </xdr:from>
    <xdr:to>
      <xdr:col>4</xdr:col>
      <xdr:colOff>533400</xdr:colOff>
      <xdr:row>83</xdr:row>
      <xdr:rowOff>142101</xdr:rowOff>
    </xdr:to>
    <xdr:sp macro="" textlink="">
      <xdr:nvSpPr>
        <xdr:cNvPr id="212" name="円/楕円 211"/>
        <xdr:cNvSpPr/>
      </xdr:nvSpPr>
      <xdr:spPr>
        <a:xfrm>
          <a:off x="3175000" y="142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152278</xdr:rowOff>
    </xdr:from>
    <xdr:ext cx="762000" cy="259045"/>
    <xdr:sp macro="" textlink="">
      <xdr:nvSpPr>
        <xdr:cNvPr id="213" name="テキスト ボックス 212"/>
        <xdr:cNvSpPr txBox="1"/>
      </xdr:nvSpPr>
      <xdr:spPr>
        <a:xfrm>
          <a:off x="2844800" y="1403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182,574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55753</xdr:rowOff>
    </xdr:from>
    <xdr:to>
      <xdr:col>3</xdr:col>
      <xdr:colOff>330200</xdr:colOff>
      <xdr:row>83</xdr:row>
      <xdr:rowOff>157353</xdr:rowOff>
    </xdr:to>
    <xdr:sp macro="" textlink="">
      <xdr:nvSpPr>
        <xdr:cNvPr id="214" name="円/楕円 213"/>
        <xdr:cNvSpPr/>
      </xdr:nvSpPr>
      <xdr:spPr>
        <a:xfrm>
          <a:off x="2286000" y="1428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167530</xdr:rowOff>
    </xdr:from>
    <xdr:ext cx="762000" cy="259045"/>
    <xdr:sp macro="" textlink="">
      <xdr:nvSpPr>
        <xdr:cNvPr id="215" name="テキスト ボックス 214"/>
        <xdr:cNvSpPr txBox="1"/>
      </xdr:nvSpPr>
      <xdr:spPr>
        <a:xfrm>
          <a:off x="1955800" y="1405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188,895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34432</xdr:rowOff>
    </xdr:from>
    <xdr:to>
      <xdr:col>2</xdr:col>
      <xdr:colOff>127000</xdr:colOff>
      <xdr:row>83</xdr:row>
      <xdr:rowOff>136032</xdr:rowOff>
    </xdr:to>
    <xdr:sp macro="" textlink="">
      <xdr:nvSpPr>
        <xdr:cNvPr id="216" name="円/楕円 215"/>
        <xdr:cNvSpPr/>
      </xdr:nvSpPr>
      <xdr:spPr>
        <a:xfrm>
          <a:off x="1397000" y="142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146209</xdr:rowOff>
    </xdr:from>
    <xdr:ext cx="762000" cy="259045"/>
    <xdr:sp macro="" textlink="">
      <xdr:nvSpPr>
        <xdr:cNvPr id="217" name="テキスト ボックス 216"/>
        <xdr:cNvSpPr txBox="1"/>
      </xdr:nvSpPr>
      <xdr:spPr>
        <a:xfrm>
          <a:off x="1066800" y="1403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24</a:t>
          </a:r>
          <a:r>
            <a:rPr kumimoji="1" lang="ja-JP" altLang="en-US" sz="1300">
              <a:latin typeface="ＭＳ Ｐゴシック"/>
            </a:rPr>
            <a:t>年度については、国家公務員の給与の改定及び臨時特例に関する法律の影響により、指数</a:t>
          </a:r>
          <a:r>
            <a:rPr kumimoji="1" lang="en-US" altLang="ja-JP" sz="1300">
              <a:latin typeface="ＭＳ Ｐゴシック"/>
            </a:rPr>
            <a:t>100</a:t>
          </a:r>
          <a:r>
            <a:rPr kumimoji="1" lang="ja-JP" altLang="en-US" sz="1300">
              <a:latin typeface="ＭＳ Ｐゴシック"/>
            </a:rPr>
            <a:t>を超えていたが、</a:t>
          </a:r>
          <a:r>
            <a:rPr kumimoji="1" lang="en-US" altLang="ja-JP" sz="1300">
              <a:latin typeface="ＭＳ Ｐゴシック"/>
            </a:rPr>
            <a:t>25</a:t>
          </a:r>
          <a:r>
            <a:rPr kumimoji="1" lang="ja-JP" altLang="en-US" sz="1300">
              <a:latin typeface="ＭＳ Ｐゴシック"/>
            </a:rPr>
            <a:t>年度は以前と同水準に戻っており、全国平均からしても適正な範囲に位置していると思われる。</a:t>
          </a:r>
          <a:endParaRPr kumimoji="1" lang="en-US" altLang="ja-JP" sz="1300">
            <a:latin typeface="ＭＳ Ｐゴシック"/>
          </a:endParaRPr>
        </a:p>
        <a:p>
          <a:r>
            <a:rPr kumimoji="1" lang="ja-JP" altLang="en-US" sz="1300">
              <a:latin typeface="ＭＳ Ｐゴシック"/>
            </a:rPr>
            <a:t>　今後も地域における給与水準の適正な反映、他団体との均衡を図りながら一層の適正化に努める。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7620</xdr:rowOff>
    </xdr:to>
    <xdr:cxnSp macro="">
      <xdr:nvCxnSpPr>
        <xdr:cNvPr id="251" name="直線コネクタ 250"/>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88</xdr:row>
      <xdr:rowOff>24130</xdr:rowOff>
    </xdr:to>
    <xdr:cxnSp macro="">
      <xdr:nvCxnSpPr>
        <xdr:cNvPr id="254" name="直線コネクタ 253"/>
        <xdr:cNvCxnSpPr/>
      </xdr:nvCxnSpPr>
      <xdr:spPr>
        <a:xfrm flipV="1">
          <a:off x="15290800" y="1458087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16087</xdr:rowOff>
    </xdr:from>
    <xdr:to>
      <xdr:col>22</xdr:col>
      <xdr:colOff>203200</xdr:colOff>
      <xdr:row>88</xdr:row>
      <xdr:rowOff>24130</xdr:rowOff>
    </xdr:to>
    <xdr:cxnSp macro="">
      <xdr:nvCxnSpPr>
        <xdr:cNvPr id="257" name="直線コネクタ 256"/>
        <xdr:cNvCxnSpPr/>
      </xdr:nvCxnSpPr>
      <xdr:spPr>
        <a:xfrm>
          <a:off x="14401800" y="1510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165523</xdr:rowOff>
    </xdr:from>
    <xdr:to>
      <xdr:col>21</xdr:col>
      <xdr:colOff>0</xdr:colOff>
      <xdr:row>88</xdr:row>
      <xdr:rowOff>16087</xdr:rowOff>
    </xdr:to>
    <xdr:cxnSp macro="">
      <xdr:nvCxnSpPr>
        <xdr:cNvPr id="260" name="直線コネクタ 259"/>
        <xdr:cNvCxnSpPr/>
      </xdr:nvCxnSpPr>
      <xdr:spPr>
        <a:xfrm>
          <a:off x="13512800" y="1439587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0" name="円/楕円 269"/>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1"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2" name="円/楕円 271"/>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3" name="テキスト ボックス 27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4" name="円/楕円 273"/>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75" name="テキスト ボックス 274"/>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76" name="円/楕円 275"/>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77064</xdr:rowOff>
    </xdr:from>
    <xdr:ext cx="762000" cy="259045"/>
    <xdr:sp macro="" textlink="">
      <xdr:nvSpPr>
        <xdr:cNvPr id="277" name="テキスト ボックス 276"/>
        <xdr:cNvSpPr txBox="1"/>
      </xdr:nvSpPr>
      <xdr:spPr>
        <a:xfrm>
          <a:off x="14020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114723</xdr:rowOff>
    </xdr:from>
    <xdr:to>
      <xdr:col>19</xdr:col>
      <xdr:colOff>533400</xdr:colOff>
      <xdr:row>84</xdr:row>
      <xdr:rowOff>44873</xdr:rowOff>
    </xdr:to>
    <xdr:sp macro="" textlink="">
      <xdr:nvSpPr>
        <xdr:cNvPr id="278" name="円/楕円 277"/>
        <xdr:cNvSpPr/>
      </xdr:nvSpPr>
      <xdr:spPr>
        <a:xfrm>
          <a:off x="13462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55050</xdr:rowOff>
    </xdr:from>
    <xdr:ext cx="762000" cy="259045"/>
    <xdr:sp macro="" textlink="">
      <xdr:nvSpPr>
        <xdr:cNvPr id="279" name="テキスト ボックス 278"/>
        <xdr:cNvSpPr txBox="1"/>
      </xdr:nvSpPr>
      <xdr:spPr>
        <a:xfrm>
          <a:off x="13131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類似団体と比較して、低い状況をキープしている。</a:t>
          </a:r>
          <a:endParaRPr kumimoji="1" lang="en-US" altLang="ja-JP" sz="1300">
            <a:latin typeface="ＭＳ Ｐゴシック"/>
          </a:endParaRPr>
        </a:p>
        <a:p>
          <a:r>
            <a:rPr kumimoji="1" lang="ja-JP" altLang="en-US" sz="1300">
              <a:latin typeface="ＭＳ Ｐゴシック"/>
            </a:rPr>
            <a:t>　集中改革プランに基づく退職者補充の調整など適正な職員配置に努めた結果であるが、職員数の減少による住民サービスの低下を招かないよう、職員の意識改革に努めながら、今後も計画的かつ適正な職員数の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21953</xdr:rowOff>
    </xdr:from>
    <xdr:to>
      <xdr:col>24</xdr:col>
      <xdr:colOff>558800</xdr:colOff>
      <xdr:row>60</xdr:row>
      <xdr:rowOff>26779</xdr:rowOff>
    </xdr:to>
    <xdr:cxnSp macro="">
      <xdr:nvCxnSpPr>
        <xdr:cNvPr id="316" name="直線コネクタ 315"/>
        <xdr:cNvCxnSpPr/>
      </xdr:nvCxnSpPr>
      <xdr:spPr>
        <a:xfrm>
          <a:off x="16179800" y="1030895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21953</xdr:rowOff>
    </xdr:from>
    <xdr:to>
      <xdr:col>23</xdr:col>
      <xdr:colOff>406400</xdr:colOff>
      <xdr:row>60</xdr:row>
      <xdr:rowOff>24021</xdr:rowOff>
    </xdr:to>
    <xdr:cxnSp macro="">
      <xdr:nvCxnSpPr>
        <xdr:cNvPr id="319" name="直線コネクタ 318"/>
        <xdr:cNvCxnSpPr/>
      </xdr:nvCxnSpPr>
      <xdr:spPr>
        <a:xfrm flipV="1">
          <a:off x="15290800" y="10308953"/>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169273</xdr:rowOff>
    </xdr:from>
    <xdr:to>
      <xdr:col>22</xdr:col>
      <xdr:colOff>203200</xdr:colOff>
      <xdr:row>60</xdr:row>
      <xdr:rowOff>24021</xdr:rowOff>
    </xdr:to>
    <xdr:cxnSp macro="">
      <xdr:nvCxnSpPr>
        <xdr:cNvPr id="322" name="直線コネクタ 321"/>
        <xdr:cNvCxnSpPr/>
      </xdr:nvCxnSpPr>
      <xdr:spPr>
        <a:xfrm>
          <a:off x="14401800" y="10284823"/>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169273</xdr:rowOff>
    </xdr:from>
    <xdr:to>
      <xdr:col>21</xdr:col>
      <xdr:colOff>0</xdr:colOff>
      <xdr:row>59</xdr:row>
      <xdr:rowOff>171341</xdr:rowOff>
    </xdr:to>
    <xdr:cxnSp macro="">
      <xdr:nvCxnSpPr>
        <xdr:cNvPr id="325" name="直線コネクタ 324"/>
        <xdr:cNvCxnSpPr/>
      </xdr:nvCxnSpPr>
      <xdr:spPr>
        <a:xfrm flipV="1">
          <a:off x="13512800" y="10284823"/>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147429</xdr:rowOff>
    </xdr:from>
    <xdr:to>
      <xdr:col>24</xdr:col>
      <xdr:colOff>609600</xdr:colOff>
      <xdr:row>60</xdr:row>
      <xdr:rowOff>77579</xdr:rowOff>
    </xdr:to>
    <xdr:sp macro="" textlink="">
      <xdr:nvSpPr>
        <xdr:cNvPr id="335" name="円/楕円 334"/>
        <xdr:cNvSpPr/>
      </xdr:nvSpPr>
      <xdr:spPr>
        <a:xfrm>
          <a:off x="16967200" y="10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163956</xdr:rowOff>
    </xdr:from>
    <xdr:ext cx="762000" cy="259045"/>
    <xdr:sp macro="" textlink="">
      <xdr:nvSpPr>
        <xdr:cNvPr id="336" name="定員管理の状況該当値テキスト"/>
        <xdr:cNvSpPr txBox="1"/>
      </xdr:nvSpPr>
      <xdr:spPr>
        <a:xfrm>
          <a:off x="17106900" y="1010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142603</xdr:rowOff>
    </xdr:from>
    <xdr:to>
      <xdr:col>23</xdr:col>
      <xdr:colOff>457200</xdr:colOff>
      <xdr:row>60</xdr:row>
      <xdr:rowOff>72753</xdr:rowOff>
    </xdr:to>
    <xdr:sp macro="" textlink="">
      <xdr:nvSpPr>
        <xdr:cNvPr id="337" name="円/楕円 336"/>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82930</xdr:rowOff>
    </xdr:from>
    <xdr:ext cx="736600" cy="259045"/>
    <xdr:sp macro="" textlink="">
      <xdr:nvSpPr>
        <xdr:cNvPr id="338" name="テキスト ボックス 337"/>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144671</xdr:rowOff>
    </xdr:from>
    <xdr:to>
      <xdr:col>22</xdr:col>
      <xdr:colOff>254000</xdr:colOff>
      <xdr:row>60</xdr:row>
      <xdr:rowOff>74821</xdr:rowOff>
    </xdr:to>
    <xdr:sp macro="" textlink="">
      <xdr:nvSpPr>
        <xdr:cNvPr id="339" name="円/楕円 338"/>
        <xdr:cNvSpPr/>
      </xdr:nvSpPr>
      <xdr:spPr>
        <a:xfrm>
          <a:off x="15240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84998</xdr:rowOff>
    </xdr:from>
    <xdr:ext cx="762000" cy="259045"/>
    <xdr:sp macro="" textlink="">
      <xdr:nvSpPr>
        <xdr:cNvPr id="340" name="テキスト ボックス 339"/>
        <xdr:cNvSpPr txBox="1"/>
      </xdr:nvSpPr>
      <xdr:spPr>
        <a:xfrm>
          <a:off x="14909800" y="1002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118473</xdr:rowOff>
    </xdr:from>
    <xdr:to>
      <xdr:col>21</xdr:col>
      <xdr:colOff>50800</xdr:colOff>
      <xdr:row>60</xdr:row>
      <xdr:rowOff>48623</xdr:rowOff>
    </xdr:to>
    <xdr:sp macro="" textlink="">
      <xdr:nvSpPr>
        <xdr:cNvPr id="341" name="円/楕円 340"/>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58800</xdr:rowOff>
    </xdr:from>
    <xdr:ext cx="762000" cy="259045"/>
    <xdr:sp macro="" textlink="">
      <xdr:nvSpPr>
        <xdr:cNvPr id="342" name="テキスト ボックス 341"/>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120541</xdr:rowOff>
    </xdr:from>
    <xdr:to>
      <xdr:col>19</xdr:col>
      <xdr:colOff>533400</xdr:colOff>
      <xdr:row>60</xdr:row>
      <xdr:rowOff>50691</xdr:rowOff>
    </xdr:to>
    <xdr:sp macro="" textlink="">
      <xdr:nvSpPr>
        <xdr:cNvPr id="343" name="円/楕円 342"/>
        <xdr:cNvSpPr/>
      </xdr:nvSpPr>
      <xdr:spPr>
        <a:xfrm>
          <a:off x="13462000" y="10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60868</xdr:rowOff>
    </xdr:from>
    <xdr:ext cx="762000" cy="259045"/>
    <xdr:sp macro="" textlink="">
      <xdr:nvSpPr>
        <xdr:cNvPr id="344" name="テキスト ボックス 343"/>
        <xdr:cNvSpPr txBox="1"/>
      </xdr:nvSpPr>
      <xdr:spPr>
        <a:xfrm>
          <a:off x="13131800" y="1000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起債抑制に努めている結果、年々減少しているところであるが、全国平均及び県平均を上回っている。</a:t>
          </a:r>
          <a:endParaRPr kumimoji="1" lang="en-US" altLang="ja-JP" sz="1300">
            <a:latin typeface="ＭＳ Ｐゴシック"/>
          </a:endParaRPr>
        </a:p>
        <a:p>
          <a:r>
            <a:rPr kumimoji="1" lang="ja-JP" altLang="en-US" sz="1300">
              <a:latin typeface="ＭＳ Ｐゴシック"/>
            </a:rPr>
            <a:t>　改善策として新規起債発行額を</a:t>
          </a:r>
          <a:r>
            <a:rPr kumimoji="1" lang="en-US" altLang="ja-JP" sz="1300">
              <a:latin typeface="ＭＳ Ｐゴシック"/>
            </a:rPr>
            <a:t>3</a:t>
          </a:r>
          <a:r>
            <a:rPr kumimoji="1" lang="ja-JP" altLang="en-US" sz="1300">
              <a:latin typeface="ＭＳ Ｐゴシック"/>
            </a:rPr>
            <a:t>億円と定め、適正な運用に努めていく。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54356</xdr:rowOff>
    </xdr:to>
    <xdr:cxnSp macro="">
      <xdr:nvCxnSpPr>
        <xdr:cNvPr id="375" name="直線コネクタ 374"/>
        <xdr:cNvCxnSpPr/>
      </xdr:nvCxnSpPr>
      <xdr:spPr>
        <a:xfrm flipV="1">
          <a:off x="16179800" y="72166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42</xdr:row>
      <xdr:rowOff>131572</xdr:rowOff>
    </xdr:to>
    <xdr:cxnSp macro="">
      <xdr:nvCxnSpPr>
        <xdr:cNvPr id="378" name="直線コネクタ 377"/>
        <xdr:cNvCxnSpPr/>
      </xdr:nvCxnSpPr>
      <xdr:spPr>
        <a:xfrm flipV="1">
          <a:off x="15290800" y="725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42</xdr:row>
      <xdr:rowOff>170180</xdr:rowOff>
    </xdr:to>
    <xdr:cxnSp macro="">
      <xdr:nvCxnSpPr>
        <xdr:cNvPr id="381" name="直線コネクタ 380"/>
        <xdr:cNvCxnSpPr/>
      </xdr:nvCxnSpPr>
      <xdr:spPr>
        <a:xfrm flipV="1">
          <a:off x="14401800" y="73324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75946</xdr:rowOff>
    </xdr:to>
    <xdr:cxnSp macro="">
      <xdr:nvCxnSpPr>
        <xdr:cNvPr id="384" name="直線コネクタ 383"/>
        <xdr:cNvCxnSpPr/>
      </xdr:nvCxnSpPr>
      <xdr:spPr>
        <a:xfrm flipV="1">
          <a:off x="13512800" y="73710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394" name="円/楕円 393"/>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395"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3556</xdr:rowOff>
    </xdr:from>
    <xdr:to>
      <xdr:col>23</xdr:col>
      <xdr:colOff>457200</xdr:colOff>
      <xdr:row>42</xdr:row>
      <xdr:rowOff>105156</xdr:rowOff>
    </xdr:to>
    <xdr:sp macro="" textlink="">
      <xdr:nvSpPr>
        <xdr:cNvPr id="396" name="円/楕円 395"/>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97" name="テキスト ボックス 396"/>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398" name="円/楕円 397"/>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99" name="テキスト ボックス 398"/>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0" name="円/楕円 399"/>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1" name="テキスト ボックス 400"/>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2" name="円/楕円 401"/>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3" name="テキスト ボックス 402"/>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対前年比で</a:t>
          </a:r>
          <a:r>
            <a:rPr kumimoji="1" lang="en-US" altLang="ja-JP" sz="1300">
              <a:latin typeface="ＭＳ Ｐゴシック"/>
            </a:rPr>
            <a:t>9.5</a:t>
          </a:r>
          <a:r>
            <a:rPr kumimoji="1" lang="ja-JP" altLang="en-US" sz="1300">
              <a:latin typeface="ＭＳ Ｐゴシック"/>
            </a:rPr>
            <a:t>ポイント下がっているが、全国平均及び県平均を大きく上回っている状況にある。</a:t>
          </a:r>
          <a:endParaRPr kumimoji="1" lang="en-US" altLang="ja-JP" sz="1300">
            <a:latin typeface="ＭＳ Ｐゴシック"/>
          </a:endParaRPr>
        </a:p>
        <a:p>
          <a:r>
            <a:rPr kumimoji="1" lang="ja-JP" altLang="en-US" sz="1300">
              <a:latin typeface="ＭＳ Ｐゴシック"/>
            </a:rPr>
            <a:t>　大きな要因としては、地方債残高と公債費が高いことであるが、今後、地方債残高と公債費が減じていくことから、改善傾向にある。</a:t>
          </a:r>
          <a:endParaRPr kumimoji="1" lang="en-US" altLang="ja-JP" sz="1300">
            <a:latin typeface="ＭＳ Ｐゴシック"/>
          </a:endParaRPr>
        </a:p>
        <a:p>
          <a:r>
            <a:rPr kumimoji="1" lang="ja-JP" altLang="en-US" sz="1300">
              <a:latin typeface="ＭＳ Ｐゴシック"/>
            </a:rPr>
            <a:t>　財政計画に基づき起債抑制策により、地方債残高の抑制に努め、出来る限り基金の積み増しを行ない、将来負担の抑制に努めていく。　</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44087</xdr:rowOff>
    </xdr:from>
    <xdr:to>
      <xdr:col>24</xdr:col>
      <xdr:colOff>558800</xdr:colOff>
      <xdr:row>18</xdr:row>
      <xdr:rowOff>153247</xdr:rowOff>
    </xdr:to>
    <xdr:cxnSp macro="">
      <xdr:nvCxnSpPr>
        <xdr:cNvPr id="439" name="直線コネクタ 438"/>
        <xdr:cNvCxnSpPr/>
      </xdr:nvCxnSpPr>
      <xdr:spPr>
        <a:xfrm flipV="1">
          <a:off x="16179800" y="3130187"/>
          <a:ext cx="8382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161774</xdr:rowOff>
    </xdr:from>
    <xdr:to>
      <xdr:col>23</xdr:col>
      <xdr:colOff>406400</xdr:colOff>
      <xdr:row>18</xdr:row>
      <xdr:rowOff>153247</xdr:rowOff>
    </xdr:to>
    <xdr:cxnSp macro="">
      <xdr:nvCxnSpPr>
        <xdr:cNvPr id="442" name="直線コネクタ 441"/>
        <xdr:cNvCxnSpPr/>
      </xdr:nvCxnSpPr>
      <xdr:spPr>
        <a:xfrm>
          <a:off x="15290800" y="2904974"/>
          <a:ext cx="8890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105471</xdr:rowOff>
    </xdr:from>
    <xdr:to>
      <xdr:col>22</xdr:col>
      <xdr:colOff>203200</xdr:colOff>
      <xdr:row>16</xdr:row>
      <xdr:rowOff>161774</xdr:rowOff>
    </xdr:to>
    <xdr:cxnSp macro="">
      <xdr:nvCxnSpPr>
        <xdr:cNvPr id="445" name="直線コネクタ 444"/>
        <xdr:cNvCxnSpPr/>
      </xdr:nvCxnSpPr>
      <xdr:spPr>
        <a:xfrm>
          <a:off x="14401800" y="284867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105471</xdr:rowOff>
    </xdr:from>
    <xdr:to>
      <xdr:col>21</xdr:col>
      <xdr:colOff>0</xdr:colOff>
      <xdr:row>17</xdr:row>
      <xdr:rowOff>14454</xdr:rowOff>
    </xdr:to>
    <xdr:cxnSp macro="">
      <xdr:nvCxnSpPr>
        <xdr:cNvPr id="448" name="直線コネクタ 447"/>
        <xdr:cNvCxnSpPr/>
      </xdr:nvCxnSpPr>
      <xdr:spPr>
        <a:xfrm flipV="1">
          <a:off x="13512800" y="284867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164737</xdr:rowOff>
    </xdr:from>
    <xdr:to>
      <xdr:col>24</xdr:col>
      <xdr:colOff>609600</xdr:colOff>
      <xdr:row>18</xdr:row>
      <xdr:rowOff>94887</xdr:rowOff>
    </xdr:to>
    <xdr:sp macro="" textlink="">
      <xdr:nvSpPr>
        <xdr:cNvPr id="458" name="円/楕円 457"/>
        <xdr:cNvSpPr/>
      </xdr:nvSpPr>
      <xdr:spPr>
        <a:xfrm>
          <a:off x="16967200" y="30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136814</xdr:rowOff>
    </xdr:from>
    <xdr:ext cx="762000" cy="259045"/>
    <xdr:sp macro="" textlink="">
      <xdr:nvSpPr>
        <xdr:cNvPr id="459" name="将来負担の状況該当値テキスト"/>
        <xdr:cNvSpPr txBox="1"/>
      </xdr:nvSpPr>
      <xdr:spPr>
        <a:xfrm>
          <a:off x="17106900" y="305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102447</xdr:rowOff>
    </xdr:from>
    <xdr:to>
      <xdr:col>23</xdr:col>
      <xdr:colOff>457200</xdr:colOff>
      <xdr:row>19</xdr:row>
      <xdr:rowOff>32596</xdr:rowOff>
    </xdr:to>
    <xdr:sp macro="" textlink="">
      <xdr:nvSpPr>
        <xdr:cNvPr id="460" name="円/楕円 459"/>
        <xdr:cNvSpPr/>
      </xdr:nvSpPr>
      <xdr:spPr>
        <a:xfrm>
          <a:off x="16129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17374</xdr:rowOff>
    </xdr:from>
    <xdr:ext cx="736600" cy="259045"/>
    <xdr:sp macro="" textlink="">
      <xdr:nvSpPr>
        <xdr:cNvPr id="461" name="テキスト ボックス 460"/>
        <xdr:cNvSpPr txBox="1"/>
      </xdr:nvSpPr>
      <xdr:spPr>
        <a:xfrm>
          <a:off x="15798800" y="327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110974</xdr:rowOff>
    </xdr:from>
    <xdr:to>
      <xdr:col>22</xdr:col>
      <xdr:colOff>254000</xdr:colOff>
      <xdr:row>17</xdr:row>
      <xdr:rowOff>41124</xdr:rowOff>
    </xdr:to>
    <xdr:sp macro="" textlink="">
      <xdr:nvSpPr>
        <xdr:cNvPr id="462" name="円/楕円 461"/>
        <xdr:cNvSpPr/>
      </xdr:nvSpPr>
      <xdr:spPr>
        <a:xfrm>
          <a:off x="15240000" y="28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25901</xdr:rowOff>
    </xdr:from>
    <xdr:ext cx="762000" cy="259045"/>
    <xdr:sp macro="" textlink="">
      <xdr:nvSpPr>
        <xdr:cNvPr id="463" name="テキスト ボックス 462"/>
        <xdr:cNvSpPr txBox="1"/>
      </xdr:nvSpPr>
      <xdr:spPr>
        <a:xfrm>
          <a:off x="14909800" y="294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54671</xdr:rowOff>
    </xdr:from>
    <xdr:to>
      <xdr:col>21</xdr:col>
      <xdr:colOff>50800</xdr:colOff>
      <xdr:row>16</xdr:row>
      <xdr:rowOff>156271</xdr:rowOff>
    </xdr:to>
    <xdr:sp macro="" textlink="">
      <xdr:nvSpPr>
        <xdr:cNvPr id="464" name="円/楕円 463"/>
        <xdr:cNvSpPr/>
      </xdr:nvSpPr>
      <xdr:spPr>
        <a:xfrm>
          <a:off x="143510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141048</xdr:rowOff>
    </xdr:from>
    <xdr:ext cx="762000" cy="259045"/>
    <xdr:sp macro="" textlink="">
      <xdr:nvSpPr>
        <xdr:cNvPr id="465" name="テキスト ボックス 464"/>
        <xdr:cNvSpPr txBox="1"/>
      </xdr:nvSpPr>
      <xdr:spPr>
        <a:xfrm>
          <a:off x="14020800" y="288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135104</xdr:rowOff>
    </xdr:from>
    <xdr:to>
      <xdr:col>19</xdr:col>
      <xdr:colOff>533400</xdr:colOff>
      <xdr:row>17</xdr:row>
      <xdr:rowOff>65254</xdr:rowOff>
    </xdr:to>
    <xdr:sp macro="" textlink="">
      <xdr:nvSpPr>
        <xdr:cNvPr id="466" name="円/楕円 465"/>
        <xdr:cNvSpPr/>
      </xdr:nvSpPr>
      <xdr:spPr>
        <a:xfrm>
          <a:off x="13462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50031</xdr:rowOff>
    </xdr:from>
    <xdr:ext cx="762000" cy="259045"/>
    <xdr:sp macro="" textlink="">
      <xdr:nvSpPr>
        <xdr:cNvPr id="467" name="テキスト ボックス 466"/>
        <xdr:cNvSpPr txBox="1"/>
      </xdr:nvSpPr>
      <xdr:spPr>
        <a:xfrm>
          <a:off x="13131800" y="29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7,697
7,686
95.19
6,457,986
6,210,585
134,885
2,574,371
4,804,986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71.1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当町は保育所運営（</a:t>
          </a:r>
          <a:r>
            <a:rPr kumimoji="1" lang="en-US" altLang="ja-JP" sz="1300">
              <a:latin typeface="ＭＳ Ｐゴシック"/>
            </a:rPr>
            <a:t>3</a:t>
          </a:r>
          <a:r>
            <a:rPr kumimoji="1" lang="ja-JP" altLang="en-US" sz="1300">
              <a:latin typeface="ＭＳ Ｐゴシック"/>
            </a:rPr>
            <a:t>施設）を直営で行なっているが、類似団体と比較して、若干であるが低い状況をキープしている。</a:t>
          </a:r>
          <a:endParaRPr kumimoji="1" lang="en-US" altLang="ja-JP" sz="1300">
            <a:latin typeface="ＭＳ Ｐゴシック"/>
          </a:endParaRPr>
        </a:p>
        <a:p>
          <a:r>
            <a:rPr kumimoji="1" lang="ja-JP" altLang="en-US" sz="1300">
              <a:latin typeface="ＭＳ Ｐゴシック"/>
            </a:rPr>
            <a:t>　これは、集中改革プランに基づく退職者に対する補充調整など、職員数の適正管理に努めた結果である。</a:t>
          </a:r>
          <a:endParaRPr kumimoji="1" lang="en-US" altLang="ja-JP" sz="1300">
            <a:latin typeface="ＭＳ Ｐゴシック"/>
          </a:endParaRPr>
        </a:p>
        <a:p>
          <a:r>
            <a:rPr kumimoji="1" lang="ja-JP" altLang="en-US" sz="1300">
              <a:latin typeface="ＭＳ Ｐゴシック"/>
            </a:rPr>
            <a:t>　今後は、退職者数が増えていくことから、年々減じていくものと思われる。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159004</xdr:rowOff>
    </xdr:to>
    <xdr:cxnSp macro="">
      <xdr:nvCxnSpPr>
        <xdr:cNvPr id="62" name="直線コネクタ 61"/>
        <xdr:cNvCxnSpPr/>
      </xdr:nvCxnSpPr>
      <xdr:spPr>
        <a:xfrm>
          <a:off x="3987800" y="6290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117856</xdr:rowOff>
    </xdr:to>
    <xdr:cxnSp macro="">
      <xdr:nvCxnSpPr>
        <xdr:cNvPr id="65" name="直線コネクタ 64"/>
        <xdr:cNvCxnSpPr/>
      </xdr:nvCxnSpPr>
      <xdr:spPr>
        <a:xfrm>
          <a:off x="3098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81280</xdr:rowOff>
    </xdr:to>
    <xdr:cxnSp macro="">
      <xdr:nvCxnSpPr>
        <xdr:cNvPr id="68" name="直線コネクタ 67"/>
        <xdr:cNvCxnSpPr/>
      </xdr:nvCxnSpPr>
      <xdr:spPr>
        <a:xfrm flipV="1">
          <a:off x="2209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72136</xdr:rowOff>
    </xdr:from>
    <xdr:to>
      <xdr:col>3</xdr:col>
      <xdr:colOff>142875</xdr:colOff>
      <xdr:row>36</xdr:row>
      <xdr:rowOff>81280</xdr:rowOff>
    </xdr:to>
    <xdr:cxnSp macro="">
      <xdr:nvCxnSpPr>
        <xdr:cNvPr id="71" name="直線コネクタ 70"/>
        <xdr:cNvCxnSpPr/>
      </xdr:nvCxnSpPr>
      <xdr:spPr>
        <a:xfrm>
          <a:off x="1320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1" name="円/楕円 80"/>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124731</xdr:rowOff>
    </xdr:from>
    <xdr:ext cx="762000" cy="259045"/>
    <xdr:sp macro="" textlink="">
      <xdr:nvSpPr>
        <xdr:cNvPr id="82"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67056</xdr:rowOff>
    </xdr:from>
    <xdr:to>
      <xdr:col>5</xdr:col>
      <xdr:colOff>600075</xdr:colOff>
      <xdr:row>36</xdr:row>
      <xdr:rowOff>168656</xdr:rowOff>
    </xdr:to>
    <xdr:sp macro="" textlink="">
      <xdr:nvSpPr>
        <xdr:cNvPr id="83" name="円/楕円 82"/>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7383</xdr:rowOff>
    </xdr:from>
    <xdr:ext cx="736600" cy="259045"/>
    <xdr:sp macro="" textlink="">
      <xdr:nvSpPr>
        <xdr:cNvPr id="84" name="テキスト ボックス 83"/>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5" name="円/楕円 84"/>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6" name="テキスト ボックス 85"/>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7" name="円/楕円 86"/>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88" name="テキスト ボックス 87"/>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89" name="円/楕円 88"/>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0" name="テキスト ボックス 89"/>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前年比</a:t>
          </a:r>
          <a:r>
            <a:rPr kumimoji="1" lang="en-US" altLang="ja-JP" sz="1300">
              <a:latin typeface="ＭＳ Ｐゴシック"/>
            </a:rPr>
            <a:t>0.7</a:t>
          </a:r>
          <a:r>
            <a:rPr kumimoji="1" lang="ja-JP" altLang="en-US" sz="1300">
              <a:latin typeface="ＭＳ Ｐゴシック"/>
            </a:rPr>
            <a:t>ポイント減少しているが、類似団体と比較して高い状況にある。</a:t>
          </a:r>
          <a:endParaRPr kumimoji="1" lang="en-US" altLang="ja-JP" sz="1300">
            <a:latin typeface="ＭＳ Ｐゴシック"/>
          </a:endParaRPr>
        </a:p>
        <a:p>
          <a:r>
            <a:rPr kumimoji="1" lang="ja-JP" altLang="en-US" sz="1300">
              <a:latin typeface="ＭＳ Ｐゴシック"/>
            </a:rPr>
            <a:t>　主な要因として、観光施設の指定管理委託料などが高額であるためである。また、長期事業の影響もある。</a:t>
          </a:r>
          <a:endParaRPr kumimoji="1" lang="en-US" altLang="ja-JP" sz="1300">
            <a:latin typeface="ＭＳ Ｐゴシック"/>
          </a:endParaRPr>
        </a:p>
        <a:p>
          <a:r>
            <a:rPr kumimoji="1" lang="ja-JP" altLang="en-US" sz="1300">
              <a:latin typeface="ＭＳ Ｐゴシック"/>
            </a:rPr>
            <a:t>　今後は、長期事業の見直しを積極的に見直し、費用の圧縮に努めていく。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129286</xdr:rowOff>
    </xdr:from>
    <xdr:to>
      <xdr:col>24</xdr:col>
      <xdr:colOff>31750</xdr:colOff>
      <xdr:row>17</xdr:row>
      <xdr:rowOff>161290</xdr:rowOff>
    </xdr:to>
    <xdr:cxnSp macro="">
      <xdr:nvCxnSpPr>
        <xdr:cNvPr id="120" name="直線コネクタ 119"/>
        <xdr:cNvCxnSpPr/>
      </xdr:nvCxnSpPr>
      <xdr:spPr>
        <a:xfrm flipV="1">
          <a:off x="15671800" y="30439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17272</xdr:rowOff>
    </xdr:to>
    <xdr:cxnSp macro="">
      <xdr:nvCxnSpPr>
        <xdr:cNvPr id="123" name="直線コネクタ 122"/>
        <xdr:cNvCxnSpPr/>
      </xdr:nvCxnSpPr>
      <xdr:spPr>
        <a:xfrm flipV="1">
          <a:off x="14782800" y="3075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106426</xdr:rowOff>
    </xdr:from>
    <xdr:to>
      <xdr:col>21</xdr:col>
      <xdr:colOff>361950</xdr:colOff>
      <xdr:row>18</xdr:row>
      <xdr:rowOff>17272</xdr:rowOff>
    </xdr:to>
    <xdr:cxnSp macro="">
      <xdr:nvCxnSpPr>
        <xdr:cNvPr id="126" name="直線コネクタ 125"/>
        <xdr:cNvCxnSpPr/>
      </xdr:nvCxnSpPr>
      <xdr:spPr>
        <a:xfrm>
          <a:off x="13893800" y="3021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19558</xdr:rowOff>
    </xdr:from>
    <xdr:to>
      <xdr:col>20</xdr:col>
      <xdr:colOff>158750</xdr:colOff>
      <xdr:row>17</xdr:row>
      <xdr:rowOff>106426</xdr:rowOff>
    </xdr:to>
    <xdr:cxnSp macro="">
      <xdr:nvCxnSpPr>
        <xdr:cNvPr id="129" name="直線コネクタ 128"/>
        <xdr:cNvCxnSpPr/>
      </xdr:nvCxnSpPr>
      <xdr:spPr>
        <a:xfrm>
          <a:off x="13004800" y="2934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78486</xdr:rowOff>
    </xdr:from>
    <xdr:to>
      <xdr:col>24</xdr:col>
      <xdr:colOff>82550</xdr:colOff>
      <xdr:row>18</xdr:row>
      <xdr:rowOff>8636</xdr:rowOff>
    </xdr:to>
    <xdr:sp macro="" textlink="">
      <xdr:nvSpPr>
        <xdr:cNvPr id="139" name="円/楕円 138"/>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50563</xdr:rowOff>
    </xdr:from>
    <xdr:ext cx="762000" cy="259045"/>
    <xdr:sp macro="" textlink="">
      <xdr:nvSpPr>
        <xdr:cNvPr id="140"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1" name="円/楕円 140"/>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2" name="テキスト ボックス 141"/>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137922</xdr:rowOff>
    </xdr:from>
    <xdr:to>
      <xdr:col>21</xdr:col>
      <xdr:colOff>412750</xdr:colOff>
      <xdr:row>18</xdr:row>
      <xdr:rowOff>68072</xdr:rowOff>
    </xdr:to>
    <xdr:sp macro="" textlink="">
      <xdr:nvSpPr>
        <xdr:cNvPr id="143" name="円/楕円 142"/>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52849</xdr:rowOff>
    </xdr:from>
    <xdr:ext cx="762000" cy="259045"/>
    <xdr:sp macro="" textlink="">
      <xdr:nvSpPr>
        <xdr:cNvPr id="144" name="テキスト ボックス 143"/>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55626</xdr:rowOff>
    </xdr:from>
    <xdr:to>
      <xdr:col>20</xdr:col>
      <xdr:colOff>209550</xdr:colOff>
      <xdr:row>17</xdr:row>
      <xdr:rowOff>157226</xdr:rowOff>
    </xdr:to>
    <xdr:sp macro="" textlink="">
      <xdr:nvSpPr>
        <xdr:cNvPr id="145" name="円/楕円 144"/>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142003</xdr:rowOff>
    </xdr:from>
    <xdr:ext cx="762000" cy="259045"/>
    <xdr:sp macro="" textlink="">
      <xdr:nvSpPr>
        <xdr:cNvPr id="146" name="テキスト ボックス 145"/>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140208</xdr:rowOff>
    </xdr:from>
    <xdr:to>
      <xdr:col>19</xdr:col>
      <xdr:colOff>6350</xdr:colOff>
      <xdr:row>17</xdr:row>
      <xdr:rowOff>70358</xdr:rowOff>
    </xdr:to>
    <xdr:sp macro="" textlink="">
      <xdr:nvSpPr>
        <xdr:cNvPr id="147" name="円/楕円 146"/>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55135</xdr:rowOff>
    </xdr:from>
    <xdr:ext cx="762000" cy="259045"/>
    <xdr:sp macro="" textlink="">
      <xdr:nvSpPr>
        <xdr:cNvPr id="148" name="テキスト ボックス 147"/>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類似団体の中では、一番高い状況である。</a:t>
          </a:r>
          <a:endParaRPr kumimoji="1" lang="en-US" altLang="ja-JP" sz="1300">
            <a:latin typeface="ＭＳ Ｐゴシック"/>
          </a:endParaRPr>
        </a:p>
        <a:p>
          <a:r>
            <a:rPr kumimoji="1" lang="ja-JP" altLang="en-US" sz="1300">
              <a:latin typeface="ＭＳ Ｐゴシック"/>
            </a:rPr>
            <a:t>　これは町民のニーズにあった福祉サービスを充実してきた結果であるが、財政を圧迫してくる要因であるため、町民の理解が得られる町単独事業については、一部見直しなど行い、扶助費の抑制に努め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107950</xdr:rowOff>
    </xdr:from>
    <xdr:to>
      <xdr:col>7</xdr:col>
      <xdr:colOff>15875</xdr:colOff>
      <xdr:row>62</xdr:row>
      <xdr:rowOff>12700</xdr:rowOff>
    </xdr:to>
    <xdr:cxnSp macro="">
      <xdr:nvCxnSpPr>
        <xdr:cNvPr id="181" name="直線コネクタ 180"/>
        <xdr:cNvCxnSpPr/>
      </xdr:nvCxnSpPr>
      <xdr:spPr>
        <a:xfrm flipV="1">
          <a:off x="3987800" y="1056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69850</xdr:rowOff>
    </xdr:from>
    <xdr:to>
      <xdr:col>5</xdr:col>
      <xdr:colOff>549275</xdr:colOff>
      <xdr:row>62</xdr:row>
      <xdr:rowOff>12700</xdr:rowOff>
    </xdr:to>
    <xdr:cxnSp macro="">
      <xdr:nvCxnSpPr>
        <xdr:cNvPr id="184" name="直線コネクタ 183"/>
        <xdr:cNvCxnSpPr/>
      </xdr:nvCxnSpPr>
      <xdr:spPr>
        <a:xfrm>
          <a:off x="3098800" y="1052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61</xdr:row>
      <xdr:rowOff>69850</xdr:rowOff>
    </xdr:to>
    <xdr:cxnSp macro="">
      <xdr:nvCxnSpPr>
        <xdr:cNvPr id="187" name="直線コネクタ 186"/>
        <xdr:cNvCxnSpPr/>
      </xdr:nvCxnSpPr>
      <xdr:spPr>
        <a:xfrm>
          <a:off x="2209800" y="10109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127000</xdr:rowOff>
    </xdr:to>
    <xdr:cxnSp macro="">
      <xdr:nvCxnSpPr>
        <xdr:cNvPr id="190" name="直線コネクタ 189"/>
        <xdr:cNvCxnSpPr/>
      </xdr:nvCxnSpPr>
      <xdr:spPr>
        <a:xfrm flipV="1">
          <a:off x="1320800" y="10109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57150</xdr:rowOff>
    </xdr:from>
    <xdr:to>
      <xdr:col>7</xdr:col>
      <xdr:colOff>66675</xdr:colOff>
      <xdr:row>61</xdr:row>
      <xdr:rowOff>158750</xdr:rowOff>
    </xdr:to>
    <xdr:sp macro="" textlink="">
      <xdr:nvSpPr>
        <xdr:cNvPr id="200" name="円/楕円 199"/>
        <xdr:cNvSpPr/>
      </xdr:nvSpPr>
      <xdr:spPr>
        <a:xfrm>
          <a:off x="4775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137177</xdr:rowOff>
    </xdr:from>
    <xdr:ext cx="762000" cy="259045"/>
    <xdr:sp macro="" textlink="">
      <xdr:nvSpPr>
        <xdr:cNvPr id="201" name="扶助費該当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133350</xdr:rowOff>
    </xdr:from>
    <xdr:to>
      <xdr:col>5</xdr:col>
      <xdr:colOff>600075</xdr:colOff>
      <xdr:row>62</xdr:row>
      <xdr:rowOff>63500</xdr:rowOff>
    </xdr:to>
    <xdr:sp macro="" textlink="">
      <xdr:nvSpPr>
        <xdr:cNvPr id="202" name="円/楕円 201"/>
        <xdr:cNvSpPr/>
      </xdr:nvSpPr>
      <xdr:spPr>
        <a:xfrm>
          <a:off x="3937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48277</xdr:rowOff>
    </xdr:from>
    <xdr:ext cx="736600" cy="259045"/>
    <xdr:sp macro="" textlink="">
      <xdr:nvSpPr>
        <xdr:cNvPr id="203" name="テキスト ボックス 202"/>
        <xdr:cNvSpPr txBox="1"/>
      </xdr:nvSpPr>
      <xdr:spPr>
        <a:xfrm>
          <a:off x="3606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19050</xdr:rowOff>
    </xdr:from>
    <xdr:to>
      <xdr:col>4</xdr:col>
      <xdr:colOff>396875</xdr:colOff>
      <xdr:row>61</xdr:row>
      <xdr:rowOff>120650</xdr:rowOff>
    </xdr:to>
    <xdr:sp macro="" textlink="">
      <xdr:nvSpPr>
        <xdr:cNvPr id="204" name="円/楕円 203"/>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105427</xdr:rowOff>
    </xdr:from>
    <xdr:ext cx="762000" cy="259045"/>
    <xdr:sp macro="" textlink="">
      <xdr:nvSpPr>
        <xdr:cNvPr id="205" name="テキスト ボックス 204"/>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06" name="円/楕円 205"/>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07" name="テキスト ボックス 206"/>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76200</xdr:rowOff>
    </xdr:from>
    <xdr:to>
      <xdr:col>1</xdr:col>
      <xdr:colOff>676275</xdr:colOff>
      <xdr:row>60</xdr:row>
      <xdr:rowOff>6350</xdr:rowOff>
    </xdr:to>
    <xdr:sp macro="" textlink="">
      <xdr:nvSpPr>
        <xdr:cNvPr id="208" name="円/楕円 207"/>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162577</xdr:rowOff>
    </xdr:from>
    <xdr:ext cx="762000" cy="259045"/>
    <xdr:sp macro="" textlink="">
      <xdr:nvSpPr>
        <xdr:cNvPr id="209" name="テキスト ボックス 208"/>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類似団体の中でも下位に位置しているが、全国平均・県平均を上回っている。</a:t>
          </a:r>
          <a:endParaRPr kumimoji="1" lang="en-US" altLang="ja-JP" sz="1300">
            <a:latin typeface="ＭＳ Ｐゴシック"/>
          </a:endParaRPr>
        </a:p>
        <a:p>
          <a:r>
            <a:rPr kumimoji="1" lang="ja-JP" altLang="en-US" sz="1300">
              <a:latin typeface="ＭＳ Ｐゴシック"/>
            </a:rPr>
            <a:t>　その他の経費の大部分は繰出金が主な要因である。国民健康保険特別会計、介護保険特別会計、後期高齢者医療特別会計に対する社会保障費に関するものである。</a:t>
          </a:r>
          <a:endParaRPr kumimoji="1" lang="en-US" altLang="ja-JP" sz="1300">
            <a:latin typeface="ＭＳ Ｐゴシック"/>
          </a:endParaRPr>
        </a:p>
        <a:p>
          <a:r>
            <a:rPr kumimoji="1" lang="ja-JP" altLang="en-US" sz="1300">
              <a:latin typeface="ＭＳ Ｐゴシック"/>
            </a:rPr>
            <a:t>　今後、一層の医療費削減に努め、普通会計からの負担金額を減額に努めていく。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58</xdr:row>
      <xdr:rowOff>167005</xdr:rowOff>
    </xdr:to>
    <xdr:cxnSp macro="">
      <xdr:nvCxnSpPr>
        <xdr:cNvPr id="237" name="直線コネクタ 236"/>
        <xdr:cNvCxnSpPr/>
      </xdr:nvCxnSpPr>
      <xdr:spPr>
        <a:xfrm>
          <a:off x="15671800" y="100939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138430</xdr:rowOff>
    </xdr:from>
    <xdr:to>
      <xdr:col>22</xdr:col>
      <xdr:colOff>565150</xdr:colOff>
      <xdr:row>58</xdr:row>
      <xdr:rowOff>149860</xdr:rowOff>
    </xdr:to>
    <xdr:cxnSp macro="">
      <xdr:nvCxnSpPr>
        <xdr:cNvPr id="240" name="直線コネクタ 239"/>
        <xdr:cNvCxnSpPr/>
      </xdr:nvCxnSpPr>
      <xdr:spPr>
        <a:xfrm>
          <a:off x="14782800" y="10082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86995</xdr:rowOff>
    </xdr:from>
    <xdr:to>
      <xdr:col>21</xdr:col>
      <xdr:colOff>361950</xdr:colOff>
      <xdr:row>58</xdr:row>
      <xdr:rowOff>138430</xdr:rowOff>
    </xdr:to>
    <xdr:cxnSp macro="">
      <xdr:nvCxnSpPr>
        <xdr:cNvPr id="243" name="直線コネクタ 242"/>
        <xdr:cNvCxnSpPr/>
      </xdr:nvCxnSpPr>
      <xdr:spPr>
        <a:xfrm>
          <a:off x="13893800" y="100310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24130</xdr:rowOff>
    </xdr:from>
    <xdr:to>
      <xdr:col>20</xdr:col>
      <xdr:colOff>158750</xdr:colOff>
      <xdr:row>58</xdr:row>
      <xdr:rowOff>86995</xdr:rowOff>
    </xdr:to>
    <xdr:cxnSp macro="">
      <xdr:nvCxnSpPr>
        <xdr:cNvPr id="246" name="直線コネクタ 245"/>
        <xdr:cNvCxnSpPr/>
      </xdr:nvCxnSpPr>
      <xdr:spPr>
        <a:xfrm>
          <a:off x="13004800" y="99682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116205</xdr:rowOff>
    </xdr:from>
    <xdr:to>
      <xdr:col>24</xdr:col>
      <xdr:colOff>82550</xdr:colOff>
      <xdr:row>59</xdr:row>
      <xdr:rowOff>46355</xdr:rowOff>
    </xdr:to>
    <xdr:sp macro="" textlink="">
      <xdr:nvSpPr>
        <xdr:cNvPr id="256" name="円/楕円 255"/>
        <xdr:cNvSpPr/>
      </xdr:nvSpPr>
      <xdr:spPr>
        <a:xfrm>
          <a:off x="164592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88282</xdr:rowOff>
    </xdr:from>
    <xdr:ext cx="762000" cy="259045"/>
    <xdr:sp macro="" textlink="">
      <xdr:nvSpPr>
        <xdr:cNvPr id="257" name="その他該当値テキスト"/>
        <xdr:cNvSpPr txBox="1"/>
      </xdr:nvSpPr>
      <xdr:spPr>
        <a:xfrm>
          <a:off x="165989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58" name="円/楕円 257"/>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59" name="テキスト ボックス 258"/>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87630</xdr:rowOff>
    </xdr:from>
    <xdr:to>
      <xdr:col>21</xdr:col>
      <xdr:colOff>412750</xdr:colOff>
      <xdr:row>59</xdr:row>
      <xdr:rowOff>17780</xdr:rowOff>
    </xdr:to>
    <xdr:sp macro="" textlink="">
      <xdr:nvSpPr>
        <xdr:cNvPr id="260" name="円/楕円 259"/>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2557</xdr:rowOff>
    </xdr:from>
    <xdr:ext cx="762000" cy="259045"/>
    <xdr:sp macro="" textlink="">
      <xdr:nvSpPr>
        <xdr:cNvPr id="261" name="テキスト ボックス 260"/>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36195</xdr:rowOff>
    </xdr:from>
    <xdr:to>
      <xdr:col>20</xdr:col>
      <xdr:colOff>209550</xdr:colOff>
      <xdr:row>58</xdr:row>
      <xdr:rowOff>137795</xdr:rowOff>
    </xdr:to>
    <xdr:sp macro="" textlink="">
      <xdr:nvSpPr>
        <xdr:cNvPr id="262" name="円/楕円 261"/>
        <xdr:cNvSpPr/>
      </xdr:nvSpPr>
      <xdr:spPr>
        <a:xfrm>
          <a:off x="13843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122572</xdr:rowOff>
    </xdr:from>
    <xdr:ext cx="762000" cy="259045"/>
    <xdr:sp macro="" textlink="">
      <xdr:nvSpPr>
        <xdr:cNvPr id="263" name="テキスト ボックス 262"/>
        <xdr:cNvSpPr txBox="1"/>
      </xdr:nvSpPr>
      <xdr:spPr>
        <a:xfrm>
          <a:off x="13512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144780</xdr:rowOff>
    </xdr:from>
    <xdr:to>
      <xdr:col>19</xdr:col>
      <xdr:colOff>6350</xdr:colOff>
      <xdr:row>58</xdr:row>
      <xdr:rowOff>74930</xdr:rowOff>
    </xdr:to>
    <xdr:sp macro="" textlink="">
      <xdr:nvSpPr>
        <xdr:cNvPr id="264" name="円/楕円 263"/>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59707</xdr:rowOff>
    </xdr:from>
    <xdr:ext cx="762000" cy="259045"/>
    <xdr:sp macro="" textlink="">
      <xdr:nvSpPr>
        <xdr:cNvPr id="265" name="テキスト ボックス 264"/>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類似団体の平均は下回っているものの、全国平均・県平均を上回っている状況である。</a:t>
          </a:r>
          <a:endParaRPr kumimoji="1" lang="en-US" altLang="ja-JP" sz="1300">
            <a:latin typeface="ＭＳ Ｐゴシック"/>
          </a:endParaRPr>
        </a:p>
        <a:p>
          <a:r>
            <a:rPr kumimoji="1" lang="ja-JP" altLang="en-US" sz="1300">
              <a:latin typeface="ＭＳ Ｐゴシック"/>
            </a:rPr>
            <a:t>　主な要因として、長期事業によるものある。</a:t>
          </a:r>
          <a:endParaRPr kumimoji="1" lang="en-US" altLang="ja-JP" sz="1300">
            <a:latin typeface="ＭＳ Ｐゴシック"/>
          </a:endParaRPr>
        </a:p>
        <a:p>
          <a:r>
            <a:rPr kumimoji="1" lang="ja-JP" altLang="en-US" sz="1300">
              <a:latin typeface="ＭＳ Ｐゴシック"/>
            </a:rPr>
            <a:t>　今後は、長期事業を積極的に見直し、費用の圧縮に努めていく。</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123734</xdr:rowOff>
    </xdr:from>
    <xdr:to>
      <xdr:col>24</xdr:col>
      <xdr:colOff>31750</xdr:colOff>
      <xdr:row>36</xdr:row>
      <xdr:rowOff>130266</xdr:rowOff>
    </xdr:to>
    <xdr:cxnSp macro="">
      <xdr:nvCxnSpPr>
        <xdr:cNvPr id="299" name="直線コネクタ 298"/>
        <xdr:cNvCxnSpPr/>
      </xdr:nvCxnSpPr>
      <xdr:spPr>
        <a:xfrm flipV="1">
          <a:off x="15671800" y="62959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130266</xdr:rowOff>
    </xdr:from>
    <xdr:to>
      <xdr:col>22</xdr:col>
      <xdr:colOff>565150</xdr:colOff>
      <xdr:row>36</xdr:row>
      <xdr:rowOff>156392</xdr:rowOff>
    </xdr:to>
    <xdr:cxnSp macro="">
      <xdr:nvCxnSpPr>
        <xdr:cNvPr id="302" name="直線コネクタ 301"/>
        <xdr:cNvCxnSpPr/>
      </xdr:nvCxnSpPr>
      <xdr:spPr>
        <a:xfrm flipV="1">
          <a:off x="14782800" y="63024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38826</xdr:rowOff>
    </xdr:from>
    <xdr:to>
      <xdr:col>21</xdr:col>
      <xdr:colOff>361950</xdr:colOff>
      <xdr:row>36</xdr:row>
      <xdr:rowOff>156392</xdr:rowOff>
    </xdr:to>
    <xdr:cxnSp macro="">
      <xdr:nvCxnSpPr>
        <xdr:cNvPr id="305" name="直線コネクタ 304"/>
        <xdr:cNvCxnSpPr/>
      </xdr:nvCxnSpPr>
      <xdr:spPr>
        <a:xfrm>
          <a:off x="13893800" y="621102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112304</xdr:rowOff>
    </xdr:from>
    <xdr:to>
      <xdr:col>20</xdr:col>
      <xdr:colOff>158750</xdr:colOff>
      <xdr:row>36</xdr:row>
      <xdr:rowOff>38826</xdr:rowOff>
    </xdr:to>
    <xdr:cxnSp macro="">
      <xdr:nvCxnSpPr>
        <xdr:cNvPr id="308" name="直線コネクタ 307"/>
        <xdr:cNvCxnSpPr/>
      </xdr:nvCxnSpPr>
      <xdr:spPr>
        <a:xfrm>
          <a:off x="13004800" y="61130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72934</xdr:rowOff>
    </xdr:from>
    <xdr:to>
      <xdr:col>24</xdr:col>
      <xdr:colOff>82550</xdr:colOff>
      <xdr:row>37</xdr:row>
      <xdr:rowOff>3084</xdr:rowOff>
    </xdr:to>
    <xdr:sp macro="" textlink="">
      <xdr:nvSpPr>
        <xdr:cNvPr id="318" name="円/楕円 317"/>
        <xdr:cNvSpPr/>
      </xdr:nvSpPr>
      <xdr:spPr>
        <a:xfrm>
          <a:off x="16459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89461</xdr:rowOff>
    </xdr:from>
    <xdr:ext cx="762000" cy="259045"/>
    <xdr:sp macro="" textlink="">
      <xdr:nvSpPr>
        <xdr:cNvPr id="319" name="補助費等該当値テキスト"/>
        <xdr:cNvSpPr txBox="1"/>
      </xdr:nvSpPr>
      <xdr:spPr>
        <a:xfrm>
          <a:off x="165989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79466</xdr:rowOff>
    </xdr:from>
    <xdr:to>
      <xdr:col>22</xdr:col>
      <xdr:colOff>615950</xdr:colOff>
      <xdr:row>37</xdr:row>
      <xdr:rowOff>9616</xdr:rowOff>
    </xdr:to>
    <xdr:sp macro="" textlink="">
      <xdr:nvSpPr>
        <xdr:cNvPr id="320" name="円/楕円 319"/>
        <xdr:cNvSpPr/>
      </xdr:nvSpPr>
      <xdr:spPr>
        <a:xfrm>
          <a:off x="15621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19793</xdr:rowOff>
    </xdr:from>
    <xdr:ext cx="736600" cy="259045"/>
    <xdr:sp macro="" textlink="">
      <xdr:nvSpPr>
        <xdr:cNvPr id="321" name="テキスト ボックス 320"/>
        <xdr:cNvSpPr txBox="1"/>
      </xdr:nvSpPr>
      <xdr:spPr>
        <a:xfrm>
          <a:off x="15290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105592</xdr:rowOff>
    </xdr:from>
    <xdr:to>
      <xdr:col>21</xdr:col>
      <xdr:colOff>412750</xdr:colOff>
      <xdr:row>37</xdr:row>
      <xdr:rowOff>35742</xdr:rowOff>
    </xdr:to>
    <xdr:sp macro="" textlink="">
      <xdr:nvSpPr>
        <xdr:cNvPr id="322" name="円/楕円 321"/>
        <xdr:cNvSpPr/>
      </xdr:nvSpPr>
      <xdr:spPr>
        <a:xfrm>
          <a:off x="14732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45919</xdr:rowOff>
    </xdr:from>
    <xdr:ext cx="762000" cy="259045"/>
    <xdr:sp macro="" textlink="">
      <xdr:nvSpPr>
        <xdr:cNvPr id="323" name="テキスト ボックス 322"/>
        <xdr:cNvSpPr txBox="1"/>
      </xdr:nvSpPr>
      <xdr:spPr>
        <a:xfrm>
          <a:off x="14401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159476</xdr:rowOff>
    </xdr:from>
    <xdr:to>
      <xdr:col>20</xdr:col>
      <xdr:colOff>209550</xdr:colOff>
      <xdr:row>36</xdr:row>
      <xdr:rowOff>89626</xdr:rowOff>
    </xdr:to>
    <xdr:sp macro="" textlink="">
      <xdr:nvSpPr>
        <xdr:cNvPr id="324" name="円/楕円 323"/>
        <xdr:cNvSpPr/>
      </xdr:nvSpPr>
      <xdr:spPr>
        <a:xfrm>
          <a:off x="13843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99803</xdr:rowOff>
    </xdr:from>
    <xdr:ext cx="762000" cy="259045"/>
    <xdr:sp macro="" textlink="">
      <xdr:nvSpPr>
        <xdr:cNvPr id="325" name="テキスト ボックス 324"/>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61504</xdr:rowOff>
    </xdr:from>
    <xdr:to>
      <xdr:col>19</xdr:col>
      <xdr:colOff>6350</xdr:colOff>
      <xdr:row>35</xdr:row>
      <xdr:rowOff>163104</xdr:rowOff>
    </xdr:to>
    <xdr:sp macro="" textlink="">
      <xdr:nvSpPr>
        <xdr:cNvPr id="326" name="円/楕円 325"/>
        <xdr:cNvSpPr/>
      </xdr:nvSpPr>
      <xdr:spPr>
        <a:xfrm>
          <a:off x="12954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1831</xdr:rowOff>
    </xdr:from>
    <xdr:ext cx="762000" cy="259045"/>
    <xdr:sp macro="" textlink="">
      <xdr:nvSpPr>
        <xdr:cNvPr id="327" name="テキスト ボックス 326"/>
        <xdr:cNvSpPr txBox="1"/>
      </xdr:nvSpPr>
      <xdr:spPr>
        <a:xfrm>
          <a:off x="12623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公債費については、一般会計の地方債新規発行額を抑制してきた結果、近年減少傾向にある。</a:t>
          </a:r>
          <a:endParaRPr kumimoji="1" lang="en-US" altLang="ja-JP" sz="1300">
            <a:latin typeface="ＭＳ Ｐゴシック"/>
          </a:endParaRPr>
        </a:p>
        <a:p>
          <a:r>
            <a:rPr kumimoji="1" lang="ja-JP" altLang="en-US" sz="1300">
              <a:latin typeface="ＭＳ Ｐゴシック"/>
            </a:rPr>
            <a:t>　今後も更に地方債新規発行額を抑制し、健全財政に努めていく。</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42418</xdr:rowOff>
    </xdr:from>
    <xdr:to>
      <xdr:col>7</xdr:col>
      <xdr:colOff>15875</xdr:colOff>
      <xdr:row>79</xdr:row>
      <xdr:rowOff>110998</xdr:rowOff>
    </xdr:to>
    <xdr:cxnSp macro="">
      <xdr:nvCxnSpPr>
        <xdr:cNvPr id="357" name="直線コネクタ 356"/>
        <xdr:cNvCxnSpPr/>
      </xdr:nvCxnSpPr>
      <xdr:spPr>
        <a:xfrm flipV="1">
          <a:off x="3987800" y="135869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110998</xdr:rowOff>
    </xdr:to>
    <xdr:cxnSp macro="">
      <xdr:nvCxnSpPr>
        <xdr:cNvPr id="360" name="直線コネクタ 359"/>
        <xdr:cNvCxnSpPr/>
      </xdr:nvCxnSpPr>
      <xdr:spPr>
        <a:xfrm>
          <a:off x="3098800" y="13605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138430</xdr:rowOff>
    </xdr:to>
    <xdr:cxnSp macro="">
      <xdr:nvCxnSpPr>
        <xdr:cNvPr id="363" name="直線コネクタ 362"/>
        <xdr:cNvCxnSpPr/>
      </xdr:nvCxnSpPr>
      <xdr:spPr>
        <a:xfrm flipV="1">
          <a:off x="2209800" y="136052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80</xdr:row>
      <xdr:rowOff>35561</xdr:rowOff>
    </xdr:to>
    <xdr:cxnSp macro="">
      <xdr:nvCxnSpPr>
        <xdr:cNvPr id="366" name="直線コネクタ 365"/>
        <xdr:cNvCxnSpPr/>
      </xdr:nvCxnSpPr>
      <xdr:spPr>
        <a:xfrm flipV="1">
          <a:off x="1320800" y="13682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76" name="円/楕円 375"/>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77"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60198</xdr:rowOff>
    </xdr:from>
    <xdr:to>
      <xdr:col>5</xdr:col>
      <xdr:colOff>600075</xdr:colOff>
      <xdr:row>79</xdr:row>
      <xdr:rowOff>161798</xdr:rowOff>
    </xdr:to>
    <xdr:sp macro="" textlink="">
      <xdr:nvSpPr>
        <xdr:cNvPr id="378" name="円/楕円 377"/>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146575</xdr:rowOff>
    </xdr:from>
    <xdr:ext cx="736600" cy="259045"/>
    <xdr:sp macro="" textlink="">
      <xdr:nvSpPr>
        <xdr:cNvPr id="379" name="テキスト ボックス 378"/>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80" name="円/楕円 379"/>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81" name="テキスト ボックス 380"/>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82" name="円/楕円 381"/>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83" name="テキスト ボックス 382"/>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156211</xdr:rowOff>
    </xdr:from>
    <xdr:to>
      <xdr:col>1</xdr:col>
      <xdr:colOff>676275</xdr:colOff>
      <xdr:row>80</xdr:row>
      <xdr:rowOff>86361</xdr:rowOff>
    </xdr:to>
    <xdr:sp macro="" textlink="">
      <xdr:nvSpPr>
        <xdr:cNvPr id="384" name="円/楕円 383"/>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71138</xdr:rowOff>
    </xdr:from>
    <xdr:ext cx="762000" cy="259045"/>
    <xdr:sp macro="" textlink="">
      <xdr:nvSpPr>
        <xdr:cNvPr id="385" name="テキスト ボックス 384"/>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類似団体や全国平均、県平均を上回っている。</a:t>
          </a:r>
          <a:endParaRPr kumimoji="1" lang="en-US" altLang="ja-JP" sz="1300">
            <a:latin typeface="ＭＳ Ｐゴシック"/>
          </a:endParaRPr>
        </a:p>
        <a:p>
          <a:r>
            <a:rPr kumimoji="1" lang="ja-JP" altLang="en-US" sz="1300">
              <a:latin typeface="ＭＳ Ｐゴシック"/>
            </a:rPr>
            <a:t>　主な要因は、扶助費、物件費、繰出金の増加が影響している。</a:t>
          </a:r>
          <a:endParaRPr kumimoji="1" lang="en-US" altLang="ja-JP" sz="1300">
            <a:latin typeface="ＭＳ Ｐゴシック"/>
          </a:endParaRPr>
        </a:p>
        <a:p>
          <a:r>
            <a:rPr kumimoji="1" lang="ja-JP" altLang="en-US" sz="1300">
              <a:latin typeface="ＭＳ Ｐゴシック"/>
            </a:rPr>
            <a:t>　今後は全体的に事務事業の見直しを図り、経常経費の圧縮に努めていく。</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60052</xdr:rowOff>
    </xdr:from>
    <xdr:to>
      <xdr:col>24</xdr:col>
      <xdr:colOff>31750</xdr:colOff>
      <xdr:row>77</xdr:row>
      <xdr:rowOff>60052</xdr:rowOff>
    </xdr:to>
    <xdr:cxnSp macro="">
      <xdr:nvCxnSpPr>
        <xdr:cNvPr id="420" name="直線コネクタ 419"/>
        <xdr:cNvCxnSpPr/>
      </xdr:nvCxnSpPr>
      <xdr:spPr>
        <a:xfrm>
          <a:off x="15671800" y="132617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37193</xdr:rowOff>
    </xdr:from>
    <xdr:to>
      <xdr:col>22</xdr:col>
      <xdr:colOff>565150</xdr:colOff>
      <xdr:row>77</xdr:row>
      <xdr:rowOff>60052</xdr:rowOff>
    </xdr:to>
    <xdr:cxnSp macro="">
      <xdr:nvCxnSpPr>
        <xdr:cNvPr id="423" name="直線コネクタ 422"/>
        <xdr:cNvCxnSpPr/>
      </xdr:nvCxnSpPr>
      <xdr:spPr>
        <a:xfrm>
          <a:off x="14782800" y="132388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164556</xdr:rowOff>
    </xdr:from>
    <xdr:to>
      <xdr:col>21</xdr:col>
      <xdr:colOff>361950</xdr:colOff>
      <xdr:row>77</xdr:row>
      <xdr:rowOff>37193</xdr:rowOff>
    </xdr:to>
    <xdr:cxnSp macro="">
      <xdr:nvCxnSpPr>
        <xdr:cNvPr id="426" name="直線コネクタ 425"/>
        <xdr:cNvCxnSpPr/>
      </xdr:nvCxnSpPr>
      <xdr:spPr>
        <a:xfrm>
          <a:off x="13893800" y="13023306"/>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33927</xdr:rowOff>
    </xdr:from>
    <xdr:to>
      <xdr:col>20</xdr:col>
      <xdr:colOff>158750</xdr:colOff>
      <xdr:row>75</xdr:row>
      <xdr:rowOff>164556</xdr:rowOff>
    </xdr:to>
    <xdr:cxnSp macro="">
      <xdr:nvCxnSpPr>
        <xdr:cNvPr id="429" name="直線コネクタ 428"/>
        <xdr:cNvCxnSpPr/>
      </xdr:nvCxnSpPr>
      <xdr:spPr>
        <a:xfrm>
          <a:off x="13004800" y="1289267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9252</xdr:rowOff>
    </xdr:from>
    <xdr:to>
      <xdr:col>24</xdr:col>
      <xdr:colOff>82550</xdr:colOff>
      <xdr:row>77</xdr:row>
      <xdr:rowOff>110852</xdr:rowOff>
    </xdr:to>
    <xdr:sp macro="" textlink="">
      <xdr:nvSpPr>
        <xdr:cNvPr id="439" name="円/楕円 438"/>
        <xdr:cNvSpPr/>
      </xdr:nvSpPr>
      <xdr:spPr>
        <a:xfrm>
          <a:off x="164592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152779</xdr:rowOff>
    </xdr:from>
    <xdr:ext cx="762000" cy="259045"/>
    <xdr:sp macro="" textlink="">
      <xdr:nvSpPr>
        <xdr:cNvPr id="440" name="公債費以外該当値テキスト"/>
        <xdr:cNvSpPr txBox="1"/>
      </xdr:nvSpPr>
      <xdr:spPr>
        <a:xfrm>
          <a:off x="165989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9252</xdr:rowOff>
    </xdr:from>
    <xdr:to>
      <xdr:col>22</xdr:col>
      <xdr:colOff>615950</xdr:colOff>
      <xdr:row>77</xdr:row>
      <xdr:rowOff>110852</xdr:rowOff>
    </xdr:to>
    <xdr:sp macro="" textlink="">
      <xdr:nvSpPr>
        <xdr:cNvPr id="441" name="円/楕円 440"/>
        <xdr:cNvSpPr/>
      </xdr:nvSpPr>
      <xdr:spPr>
        <a:xfrm>
          <a:off x="15621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95629</xdr:rowOff>
    </xdr:from>
    <xdr:ext cx="736600" cy="259045"/>
    <xdr:sp macro="" textlink="">
      <xdr:nvSpPr>
        <xdr:cNvPr id="442" name="テキスト ボックス 441"/>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157843</xdr:rowOff>
    </xdr:from>
    <xdr:to>
      <xdr:col>21</xdr:col>
      <xdr:colOff>412750</xdr:colOff>
      <xdr:row>77</xdr:row>
      <xdr:rowOff>87993</xdr:rowOff>
    </xdr:to>
    <xdr:sp macro="" textlink="">
      <xdr:nvSpPr>
        <xdr:cNvPr id="443" name="円/楕円 442"/>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72770</xdr:rowOff>
    </xdr:from>
    <xdr:ext cx="762000" cy="259045"/>
    <xdr:sp macro="" textlink="">
      <xdr:nvSpPr>
        <xdr:cNvPr id="444" name="テキスト ボックス 443"/>
        <xdr:cNvSpPr txBox="1"/>
      </xdr:nvSpPr>
      <xdr:spPr>
        <a:xfrm>
          <a:off x="14401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113756</xdr:rowOff>
    </xdr:from>
    <xdr:to>
      <xdr:col>20</xdr:col>
      <xdr:colOff>209550</xdr:colOff>
      <xdr:row>76</xdr:row>
      <xdr:rowOff>43906</xdr:rowOff>
    </xdr:to>
    <xdr:sp macro="" textlink="">
      <xdr:nvSpPr>
        <xdr:cNvPr id="445" name="円/楕円 444"/>
        <xdr:cNvSpPr/>
      </xdr:nvSpPr>
      <xdr:spPr>
        <a:xfrm>
          <a:off x="13843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28683</xdr:rowOff>
    </xdr:from>
    <xdr:ext cx="762000" cy="259045"/>
    <xdr:sp macro="" textlink="">
      <xdr:nvSpPr>
        <xdr:cNvPr id="446" name="テキスト ボックス 445"/>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154577</xdr:rowOff>
    </xdr:from>
    <xdr:to>
      <xdr:col>19</xdr:col>
      <xdr:colOff>6350</xdr:colOff>
      <xdr:row>75</xdr:row>
      <xdr:rowOff>84727</xdr:rowOff>
    </xdr:to>
    <xdr:sp macro="" textlink="">
      <xdr:nvSpPr>
        <xdr:cNvPr id="447" name="円/楕円 446"/>
        <xdr:cNvSpPr/>
      </xdr:nvSpPr>
      <xdr:spPr>
        <a:xfrm>
          <a:off x="12954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69504</xdr:rowOff>
    </xdr:from>
    <xdr:ext cx="762000" cy="259045"/>
    <xdr:sp macro="" textlink="">
      <xdr:nvSpPr>
        <xdr:cNvPr id="448" name="テキスト ボックス 447"/>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124080</xdr:rowOff>
    </xdr:from>
    <xdr:ext cx="762000" cy="259045"/>
    <xdr:sp macro="" textlink="">
      <xdr:nvSpPr>
        <xdr:cNvPr id="42" name="人口1人当たり決算額の推移最小値テキスト130"/>
        <xdr:cNvSpPr txBox="1"/>
      </xdr:nvSpPr>
      <xdr:spPr>
        <a:xfrm>
          <a:off x="5740400" y="342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113903</xdr:rowOff>
    </xdr:from>
    <xdr:to>
      <xdr:col>4</xdr:col>
      <xdr:colOff>1117600</xdr:colOff>
      <xdr:row>19</xdr:row>
      <xdr:rowOff>140501</xdr:rowOff>
    </xdr:to>
    <xdr:cxnSp macro="">
      <xdr:nvCxnSpPr>
        <xdr:cNvPr id="46" name="直線コネクタ 45"/>
        <xdr:cNvCxnSpPr/>
      </xdr:nvCxnSpPr>
      <xdr:spPr bwMode="auto">
        <a:xfrm flipV="1">
          <a:off x="5003800" y="3419078"/>
          <a:ext cx="647700" cy="2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140501</xdr:rowOff>
    </xdr:from>
    <xdr:to>
      <xdr:col>4</xdr:col>
      <xdr:colOff>469900</xdr:colOff>
      <xdr:row>19</xdr:row>
      <xdr:rowOff>162263</xdr:rowOff>
    </xdr:to>
    <xdr:cxnSp macro="">
      <xdr:nvCxnSpPr>
        <xdr:cNvPr id="49" name="直線コネクタ 48"/>
        <xdr:cNvCxnSpPr/>
      </xdr:nvCxnSpPr>
      <xdr:spPr bwMode="auto">
        <a:xfrm flipV="1">
          <a:off x="4305300" y="3445676"/>
          <a:ext cx="698500" cy="2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150794</xdr:rowOff>
    </xdr:from>
    <xdr:to>
      <xdr:col>3</xdr:col>
      <xdr:colOff>904875</xdr:colOff>
      <xdr:row>19</xdr:row>
      <xdr:rowOff>162263</xdr:rowOff>
    </xdr:to>
    <xdr:cxnSp macro="">
      <xdr:nvCxnSpPr>
        <xdr:cNvPr id="52" name="直線コネクタ 51"/>
        <xdr:cNvCxnSpPr/>
      </xdr:nvCxnSpPr>
      <xdr:spPr bwMode="auto">
        <a:xfrm>
          <a:off x="3606800" y="3455969"/>
          <a:ext cx="698500" cy="1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149759</xdr:rowOff>
    </xdr:from>
    <xdr:to>
      <xdr:col>3</xdr:col>
      <xdr:colOff>206375</xdr:colOff>
      <xdr:row>19</xdr:row>
      <xdr:rowOff>150794</xdr:rowOff>
    </xdr:to>
    <xdr:cxnSp macro="">
      <xdr:nvCxnSpPr>
        <xdr:cNvPr id="55" name="直線コネクタ 54"/>
        <xdr:cNvCxnSpPr/>
      </xdr:nvCxnSpPr>
      <xdr:spPr bwMode="auto">
        <a:xfrm>
          <a:off x="2908300" y="3454934"/>
          <a:ext cx="698500" cy="1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63103</xdr:rowOff>
    </xdr:from>
    <xdr:to>
      <xdr:col>5</xdr:col>
      <xdr:colOff>34925</xdr:colOff>
      <xdr:row>19</xdr:row>
      <xdr:rowOff>164703</xdr:rowOff>
    </xdr:to>
    <xdr:sp macro="" textlink="">
      <xdr:nvSpPr>
        <xdr:cNvPr id="65" name="円/楕円 64"/>
        <xdr:cNvSpPr/>
      </xdr:nvSpPr>
      <xdr:spPr bwMode="auto">
        <a:xfrm>
          <a:off x="5600700" y="336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143130</xdr:rowOff>
    </xdr:from>
    <xdr:ext cx="762000" cy="259045"/>
    <xdr:sp macro="" textlink="">
      <xdr:nvSpPr>
        <xdr:cNvPr id="66" name="人口1人当たり決算額の推移該当値テキスト130"/>
        <xdr:cNvSpPr txBox="1"/>
      </xdr:nvSpPr>
      <xdr:spPr>
        <a:xfrm>
          <a:off x="5740400" y="32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90,625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89701</xdr:rowOff>
    </xdr:from>
    <xdr:to>
      <xdr:col>4</xdr:col>
      <xdr:colOff>520700</xdr:colOff>
      <xdr:row>20</xdr:row>
      <xdr:rowOff>19851</xdr:rowOff>
    </xdr:to>
    <xdr:sp macro="" textlink="">
      <xdr:nvSpPr>
        <xdr:cNvPr id="67" name="円/楕円 66"/>
        <xdr:cNvSpPr/>
      </xdr:nvSpPr>
      <xdr:spPr bwMode="auto">
        <a:xfrm>
          <a:off x="4953000" y="339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4628</xdr:rowOff>
    </xdr:from>
    <xdr:ext cx="736600" cy="259045"/>
    <xdr:sp macro="" textlink="">
      <xdr:nvSpPr>
        <xdr:cNvPr id="68" name="テキスト ボックス 67"/>
        <xdr:cNvSpPr txBox="1"/>
      </xdr:nvSpPr>
      <xdr:spPr>
        <a:xfrm>
          <a:off x="4622800" y="348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111463</xdr:rowOff>
    </xdr:from>
    <xdr:to>
      <xdr:col>3</xdr:col>
      <xdr:colOff>955675</xdr:colOff>
      <xdr:row>20</xdr:row>
      <xdr:rowOff>41613</xdr:rowOff>
    </xdr:to>
    <xdr:sp macro="" textlink="">
      <xdr:nvSpPr>
        <xdr:cNvPr id="69" name="円/楕円 68"/>
        <xdr:cNvSpPr/>
      </xdr:nvSpPr>
      <xdr:spPr bwMode="auto">
        <a:xfrm>
          <a:off x="4254500" y="341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26390</xdr:rowOff>
    </xdr:from>
    <xdr:ext cx="762000" cy="259045"/>
    <xdr:sp macro="" textlink="">
      <xdr:nvSpPr>
        <xdr:cNvPr id="70" name="テキスト ボックス 69"/>
        <xdr:cNvSpPr txBox="1"/>
      </xdr:nvSpPr>
      <xdr:spPr>
        <a:xfrm>
          <a:off x="3924300" y="350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82,163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99994</xdr:rowOff>
    </xdr:from>
    <xdr:to>
      <xdr:col>3</xdr:col>
      <xdr:colOff>257175</xdr:colOff>
      <xdr:row>20</xdr:row>
      <xdr:rowOff>30144</xdr:rowOff>
    </xdr:to>
    <xdr:sp macro="" textlink="">
      <xdr:nvSpPr>
        <xdr:cNvPr id="71" name="円/楕円 70"/>
        <xdr:cNvSpPr/>
      </xdr:nvSpPr>
      <xdr:spPr bwMode="auto">
        <a:xfrm>
          <a:off x="3556000" y="340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14921</xdr:rowOff>
    </xdr:from>
    <xdr:ext cx="762000" cy="259045"/>
    <xdr:sp macro="" textlink="">
      <xdr:nvSpPr>
        <xdr:cNvPr id="72" name="テキスト ボックス 71"/>
        <xdr:cNvSpPr txBox="1"/>
      </xdr:nvSpPr>
      <xdr:spPr>
        <a:xfrm>
          <a:off x="3225800" y="349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84,170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98959</xdr:rowOff>
    </xdr:from>
    <xdr:to>
      <xdr:col>2</xdr:col>
      <xdr:colOff>692150</xdr:colOff>
      <xdr:row>20</xdr:row>
      <xdr:rowOff>29109</xdr:rowOff>
    </xdr:to>
    <xdr:sp macro="" textlink="">
      <xdr:nvSpPr>
        <xdr:cNvPr id="73" name="円/楕円 72"/>
        <xdr:cNvSpPr/>
      </xdr:nvSpPr>
      <xdr:spPr bwMode="auto">
        <a:xfrm>
          <a:off x="2857500" y="3404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13886</xdr:rowOff>
    </xdr:from>
    <xdr:ext cx="762000" cy="259045"/>
    <xdr:sp macro="" textlink="">
      <xdr:nvSpPr>
        <xdr:cNvPr id="74" name="テキスト ボックス 73"/>
        <xdr:cNvSpPr txBox="1"/>
      </xdr:nvSpPr>
      <xdr:spPr>
        <a:xfrm>
          <a:off x="2527300" y="34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208445</xdr:rowOff>
    </xdr:from>
    <xdr:to>
      <xdr:col>4</xdr:col>
      <xdr:colOff>1117600</xdr:colOff>
      <xdr:row>35</xdr:row>
      <xdr:rowOff>230822</xdr:rowOff>
    </xdr:to>
    <xdr:cxnSp macro="">
      <xdr:nvCxnSpPr>
        <xdr:cNvPr id="107" name="直線コネクタ 106"/>
        <xdr:cNvCxnSpPr/>
      </xdr:nvCxnSpPr>
      <xdr:spPr bwMode="auto">
        <a:xfrm>
          <a:off x="5003800" y="6818795"/>
          <a:ext cx="647700" cy="2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171933</xdr:rowOff>
    </xdr:from>
    <xdr:to>
      <xdr:col>4</xdr:col>
      <xdr:colOff>469900</xdr:colOff>
      <xdr:row>35</xdr:row>
      <xdr:rowOff>208445</xdr:rowOff>
    </xdr:to>
    <xdr:cxnSp macro="">
      <xdr:nvCxnSpPr>
        <xdr:cNvPr id="110" name="直線コネクタ 109"/>
        <xdr:cNvCxnSpPr/>
      </xdr:nvCxnSpPr>
      <xdr:spPr bwMode="auto">
        <a:xfrm>
          <a:off x="4305300" y="6782283"/>
          <a:ext cx="698500" cy="3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150775</xdr:rowOff>
    </xdr:from>
    <xdr:to>
      <xdr:col>3</xdr:col>
      <xdr:colOff>904875</xdr:colOff>
      <xdr:row>35</xdr:row>
      <xdr:rowOff>171933</xdr:rowOff>
    </xdr:to>
    <xdr:cxnSp macro="">
      <xdr:nvCxnSpPr>
        <xdr:cNvPr id="113" name="直線コネクタ 112"/>
        <xdr:cNvCxnSpPr/>
      </xdr:nvCxnSpPr>
      <xdr:spPr bwMode="auto">
        <a:xfrm>
          <a:off x="3606800" y="6761125"/>
          <a:ext cx="698500" cy="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22428</xdr:rowOff>
    </xdr:from>
    <xdr:to>
      <xdr:col>3</xdr:col>
      <xdr:colOff>206375</xdr:colOff>
      <xdr:row>35</xdr:row>
      <xdr:rowOff>150775</xdr:rowOff>
    </xdr:to>
    <xdr:cxnSp macro="">
      <xdr:nvCxnSpPr>
        <xdr:cNvPr id="116" name="直線コネクタ 115"/>
        <xdr:cNvCxnSpPr/>
      </xdr:nvCxnSpPr>
      <xdr:spPr bwMode="auto">
        <a:xfrm>
          <a:off x="2908300" y="6632778"/>
          <a:ext cx="698500" cy="1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180022</xdr:rowOff>
    </xdr:from>
    <xdr:to>
      <xdr:col>5</xdr:col>
      <xdr:colOff>34925</xdr:colOff>
      <xdr:row>35</xdr:row>
      <xdr:rowOff>281622</xdr:rowOff>
    </xdr:to>
    <xdr:sp macro="" textlink="">
      <xdr:nvSpPr>
        <xdr:cNvPr id="126" name="円/楕円 125"/>
        <xdr:cNvSpPr/>
      </xdr:nvSpPr>
      <xdr:spPr bwMode="auto">
        <a:xfrm>
          <a:off x="5600700" y="679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152099</xdr:rowOff>
    </xdr:from>
    <xdr:ext cx="762000" cy="259045"/>
    <xdr:sp macro="" textlink="">
      <xdr:nvSpPr>
        <xdr:cNvPr id="127" name="人口1人当たり決算額の推移該当値テキスト445"/>
        <xdr:cNvSpPr txBox="1"/>
      </xdr:nvSpPr>
      <xdr:spPr>
        <a:xfrm>
          <a:off x="5740400" y="67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157645</xdr:rowOff>
    </xdr:from>
    <xdr:to>
      <xdr:col>4</xdr:col>
      <xdr:colOff>520700</xdr:colOff>
      <xdr:row>35</xdr:row>
      <xdr:rowOff>259245</xdr:rowOff>
    </xdr:to>
    <xdr:sp macro="" textlink="">
      <xdr:nvSpPr>
        <xdr:cNvPr id="128" name="円/楕円 127"/>
        <xdr:cNvSpPr/>
      </xdr:nvSpPr>
      <xdr:spPr bwMode="auto">
        <a:xfrm>
          <a:off x="4953000" y="676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244022</xdr:rowOff>
    </xdr:from>
    <xdr:ext cx="736600" cy="259045"/>
    <xdr:sp macro="" textlink="">
      <xdr:nvSpPr>
        <xdr:cNvPr id="129" name="テキスト ボックス 128"/>
        <xdr:cNvSpPr txBox="1"/>
      </xdr:nvSpPr>
      <xdr:spPr>
        <a:xfrm>
          <a:off x="4622800" y="685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121133</xdr:rowOff>
    </xdr:from>
    <xdr:to>
      <xdr:col>3</xdr:col>
      <xdr:colOff>955675</xdr:colOff>
      <xdr:row>35</xdr:row>
      <xdr:rowOff>222733</xdr:rowOff>
    </xdr:to>
    <xdr:sp macro="" textlink="">
      <xdr:nvSpPr>
        <xdr:cNvPr id="130" name="円/楕円 129"/>
        <xdr:cNvSpPr/>
      </xdr:nvSpPr>
      <xdr:spPr bwMode="auto">
        <a:xfrm>
          <a:off x="4254500" y="673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207510</xdr:rowOff>
    </xdr:from>
    <xdr:ext cx="762000" cy="259045"/>
    <xdr:sp macro="" textlink="">
      <xdr:nvSpPr>
        <xdr:cNvPr id="131" name="テキスト ボックス 130"/>
        <xdr:cNvSpPr txBox="1"/>
      </xdr:nvSpPr>
      <xdr:spPr>
        <a:xfrm>
          <a:off x="3924300" y="68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99975</xdr:rowOff>
    </xdr:from>
    <xdr:to>
      <xdr:col>3</xdr:col>
      <xdr:colOff>257175</xdr:colOff>
      <xdr:row>35</xdr:row>
      <xdr:rowOff>201575</xdr:rowOff>
    </xdr:to>
    <xdr:sp macro="" textlink="">
      <xdr:nvSpPr>
        <xdr:cNvPr id="132" name="円/楕円 131"/>
        <xdr:cNvSpPr/>
      </xdr:nvSpPr>
      <xdr:spPr bwMode="auto">
        <a:xfrm>
          <a:off x="3556000" y="6710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186352</xdr:rowOff>
    </xdr:from>
    <xdr:ext cx="762000" cy="259045"/>
    <xdr:sp macro="" textlink="">
      <xdr:nvSpPr>
        <xdr:cNvPr id="133" name="テキスト ボックス 132"/>
        <xdr:cNvSpPr txBox="1"/>
      </xdr:nvSpPr>
      <xdr:spPr>
        <a:xfrm>
          <a:off x="3225800" y="67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314528</xdr:rowOff>
    </xdr:from>
    <xdr:to>
      <xdr:col>2</xdr:col>
      <xdr:colOff>692150</xdr:colOff>
      <xdr:row>35</xdr:row>
      <xdr:rowOff>73228</xdr:rowOff>
    </xdr:to>
    <xdr:sp macro="" textlink="">
      <xdr:nvSpPr>
        <xdr:cNvPr id="134" name="円/楕円 133"/>
        <xdr:cNvSpPr/>
      </xdr:nvSpPr>
      <xdr:spPr bwMode="auto">
        <a:xfrm>
          <a:off x="2857500" y="658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58005</xdr:rowOff>
    </xdr:from>
    <xdr:ext cx="762000" cy="259045"/>
    <xdr:sp macro="" textlink="">
      <xdr:nvSpPr>
        <xdr:cNvPr id="135" name="テキスト ボックス 134"/>
        <xdr:cNvSpPr txBox="1"/>
      </xdr:nvSpPr>
      <xdr:spPr>
        <a:xfrm>
          <a:off x="2527300" y="666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財政調整基金残高は、ふるさと納税の寄付金が増えてきたことにで、取崩しを回避しており、今後の様々な財政事情の変化を考慮し、積み増しを行なっている状況である。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実質収支については、比較的適正な規模で推移している。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実質単年度収支については、財政調整基金の積立増により増となっている。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全ての会計で黒字決算となっており、健全な財政が保たれている。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国民健康保険特別会計や介護保険特別会計については、医療費の増などにより、一般会計の財政負担を圧迫する要因となっている。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公共下水道事業特別会計については、一般会計の繰出により黒字決算となっているが、加入率など低い状況であるため加入率向上に努めていく。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水道事業会計については、現時点では黒字決算であるが、数年後、赤字に陥ることから、料金改定を行い健全な運営に努めていく。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今後も新規起債発行額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億円に抑制し、健全財政に努めていく。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7,691</a:t>
          </a:r>
          <a:r>
            <a:rPr kumimoji="1" lang="ja-JP" altLang="en-US" sz="1400">
              <a:latin typeface="ＭＳ ゴシック" pitchFamily="49" charset="-128"/>
              <a:ea typeface="ＭＳ ゴシック" pitchFamily="49" charset="-128"/>
            </a:rPr>
            <a:t>百万円）をピークに減じている。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年度に小学校教室増室など大型事業が控えていることもあり、起債の新規発行額増や基金の取崩しが行なわれる見込みである。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それまでの間、新規起債発行額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億円に抑制し、健全な財政に努めていく。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6457986</v>
      </c>
      <c r="BO4" s="379"/>
      <c r="BP4" s="379"/>
      <c r="BQ4" s="379"/>
      <c r="BR4" s="379"/>
      <c r="BS4" s="379"/>
      <c r="BT4" s="379"/>
      <c r="BU4" s="380"/>
      <c r="BV4" s="378">
        <v>6881904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6210585</v>
      </c>
      <c r="BO5" s="384"/>
      <c r="BP5" s="384"/>
      <c r="BQ5" s="384"/>
      <c r="BR5" s="384"/>
      <c r="BS5" s="384"/>
      <c r="BT5" s="384"/>
      <c r="BU5" s="385"/>
      <c r="BV5" s="383">
        <v>6711956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96.6</v>
      </c>
      <c r="CU5" s="354"/>
      <c r="CV5" s="354"/>
      <c r="CW5" s="354"/>
      <c r="CX5" s="354"/>
      <c r="CY5" s="354"/>
      <c r="CZ5" s="354"/>
      <c r="DA5" s="355"/>
      <c r="DB5" s="353">
        <v>98.1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247401</v>
      </c>
      <c r="BO6" s="384"/>
      <c r="BP6" s="384"/>
      <c r="BQ6" s="384"/>
      <c r="BR6" s="384"/>
      <c r="BS6" s="384"/>
      <c r="BT6" s="384"/>
      <c r="BU6" s="385"/>
      <c r="BV6" s="383">
        <v>169948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101.9</v>
      </c>
      <c r="CU6" s="530"/>
      <c r="CV6" s="530"/>
      <c r="CW6" s="530"/>
      <c r="CX6" s="530"/>
      <c r="CY6" s="530"/>
      <c r="CZ6" s="530"/>
      <c r="DA6" s="531"/>
      <c r="DB6" s="529">
        <v>103.7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112516</v>
      </c>
      <c r="BO7" s="384"/>
      <c r="BP7" s="384"/>
      <c r="BQ7" s="384"/>
      <c r="BR7" s="384"/>
      <c r="BS7" s="384"/>
      <c r="BT7" s="384"/>
      <c r="BU7" s="385"/>
      <c r="BV7" s="383">
        <v>9815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2574371</v>
      </c>
      <c r="CU7" s="384"/>
      <c r="CV7" s="384"/>
      <c r="CW7" s="384"/>
      <c r="CX7" s="384"/>
      <c r="CY7" s="384"/>
      <c r="CZ7" s="384"/>
      <c r="DA7" s="385"/>
      <c r="DB7" s="383">
        <v>2609025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134885</v>
      </c>
      <c r="BO8" s="384"/>
      <c r="BP8" s="384"/>
      <c r="BQ8" s="384"/>
      <c r="BR8" s="384"/>
      <c r="BS8" s="384"/>
      <c r="BT8" s="384"/>
      <c r="BU8" s="385"/>
      <c r="BV8" s="383">
        <v>160133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7224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-25248</v>
      </c>
      <c r="BO9" s="384"/>
      <c r="BP9" s="384"/>
      <c r="BQ9" s="384"/>
      <c r="BR9" s="384"/>
      <c r="BS9" s="384"/>
      <c r="BT9" s="384"/>
      <c r="BU9" s="385"/>
      <c r="BV9" s="383">
        <v>126208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16.899999999999999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7478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80147</v>
      </c>
      <c r="BO10" s="384"/>
      <c r="BP10" s="384"/>
      <c r="BQ10" s="384"/>
      <c r="BR10" s="384"/>
      <c r="BS10" s="384"/>
      <c r="BT10" s="384"/>
      <c r="BU10" s="385"/>
      <c r="BV10" s="383">
        <v>17047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31717</v>
      </c>
      <c r="BO11" s="384"/>
      <c r="BP11" s="384"/>
      <c r="BQ11" s="384"/>
      <c r="BR11" s="384"/>
      <c r="BS11" s="384"/>
      <c r="BT11" s="384"/>
      <c r="BU11" s="385"/>
      <c r="BV11" s="383">
        <v>43387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7697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173000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7686</v>
      </c>
      <c r="S13" s="485"/>
      <c r="T13" s="485"/>
      <c r="U13" s="485"/>
      <c r="V13" s="486"/>
      <c r="W13" s="472" t="s">
        <v>124</v>
      </c>
      <c r="X13" s="396"/>
      <c r="Y13" s="396"/>
      <c r="Z13" s="396"/>
      <c r="AA13" s="396"/>
      <c r="AB13" s="397"/>
      <c r="AC13" s="359">
        <v>907</v>
      </c>
      <c r="AD13" s="360"/>
      <c r="AE13" s="360"/>
      <c r="AF13" s="360"/>
      <c r="AG13" s="361"/>
      <c r="AH13" s="359">
        <v>983</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86616</v>
      </c>
      <c r="BO13" s="384"/>
      <c r="BP13" s="384"/>
      <c r="BQ13" s="384"/>
      <c r="BR13" s="384"/>
      <c r="BS13" s="384"/>
      <c r="BT13" s="384"/>
      <c r="BU13" s="385"/>
      <c r="BV13" s="383">
        <v>13642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9.8000000000000007</v>
      </c>
      <c r="CU13" s="354"/>
      <c r="CV13" s="354"/>
      <c r="CW13" s="354"/>
      <c r="CX13" s="354"/>
      <c r="CY13" s="354"/>
      <c r="CZ13" s="354"/>
      <c r="DA13" s="355"/>
      <c r="DB13" s="353">
        <v>10.6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7652</v>
      </c>
      <c r="S14" s="485"/>
      <c r="T14" s="485"/>
      <c r="U14" s="485"/>
      <c r="V14" s="486"/>
      <c r="W14" s="487"/>
      <c r="X14" s="399"/>
      <c r="Y14" s="399"/>
      <c r="Z14" s="399"/>
      <c r="AA14" s="399"/>
      <c r="AB14" s="400"/>
      <c r="AC14" s="477">
        <v>25.1</v>
      </c>
      <c r="AD14" s="478"/>
      <c r="AE14" s="478"/>
      <c r="AF14" s="478"/>
      <c r="AG14" s="479"/>
      <c r="AH14" s="477">
        <v>25.1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71.099999999999994</v>
      </c>
      <c r="CU14" s="456"/>
      <c r="CV14" s="456"/>
      <c r="CW14" s="456"/>
      <c r="CX14" s="456"/>
      <c r="CY14" s="456"/>
      <c r="CZ14" s="456"/>
      <c r="DA14" s="457"/>
      <c r="DB14" s="488">
        <v>80.599999999999994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7639</v>
      </c>
      <c r="S15" s="485"/>
      <c r="T15" s="485"/>
      <c r="U15" s="485"/>
      <c r="V15" s="486"/>
      <c r="W15" s="472" t="s">
        <v>130</v>
      </c>
      <c r="X15" s="396"/>
      <c r="Y15" s="396"/>
      <c r="Z15" s="396"/>
      <c r="AA15" s="396"/>
      <c r="AB15" s="397"/>
      <c r="AC15" s="359">
        <v>820</v>
      </c>
      <c r="AD15" s="360"/>
      <c r="AE15" s="360"/>
      <c r="AF15" s="360"/>
      <c r="AG15" s="361"/>
      <c r="AH15" s="359">
        <v>1052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558549</v>
      </c>
      <c r="BO15" s="379"/>
      <c r="BP15" s="379"/>
      <c r="BQ15" s="379"/>
      <c r="BR15" s="379"/>
      <c r="BS15" s="379"/>
      <c r="BT15" s="379"/>
      <c r="BU15" s="380"/>
      <c r="BV15" s="378">
        <v>543255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22.7</v>
      </c>
      <c r="AD16" s="478"/>
      <c r="AE16" s="478"/>
      <c r="AF16" s="478"/>
      <c r="AG16" s="479"/>
      <c r="AH16" s="477">
        <v>26.8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2286224</v>
      </c>
      <c r="BO16" s="384"/>
      <c r="BP16" s="384"/>
      <c r="BQ16" s="384"/>
      <c r="BR16" s="384"/>
      <c r="BS16" s="384"/>
      <c r="BT16" s="384"/>
      <c r="BU16" s="385"/>
      <c r="BV16" s="383">
        <v>2323300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1891</v>
      </c>
      <c r="AD17" s="360"/>
      <c r="AE17" s="360"/>
      <c r="AF17" s="360"/>
      <c r="AG17" s="361"/>
      <c r="AH17" s="359">
        <v>1884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707615</v>
      </c>
      <c r="BO17" s="384"/>
      <c r="BP17" s="384"/>
      <c r="BQ17" s="384"/>
      <c r="BR17" s="384"/>
      <c r="BS17" s="384"/>
      <c r="BT17" s="384"/>
      <c r="BU17" s="385"/>
      <c r="BV17" s="383">
        <v>688552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95.19</v>
      </c>
      <c r="M18" s="448"/>
      <c r="N18" s="448"/>
      <c r="O18" s="448"/>
      <c r="P18" s="448"/>
      <c r="Q18" s="448"/>
      <c r="R18" s="449"/>
      <c r="S18" s="449"/>
      <c r="T18" s="449"/>
      <c r="U18" s="449"/>
      <c r="V18" s="450"/>
      <c r="W18" s="464"/>
      <c r="X18" s="465"/>
      <c r="Y18" s="465"/>
      <c r="Z18" s="465"/>
      <c r="AA18" s="465"/>
      <c r="AB18" s="473"/>
      <c r="AC18" s="347">
        <v>52.3</v>
      </c>
      <c r="AD18" s="348"/>
      <c r="AE18" s="348"/>
      <c r="AF18" s="348"/>
      <c r="AG18" s="451"/>
      <c r="AH18" s="347">
        <v>48.1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2483758</v>
      </c>
      <c r="BO18" s="384"/>
      <c r="BP18" s="384"/>
      <c r="BQ18" s="384"/>
      <c r="BR18" s="384"/>
      <c r="BS18" s="384"/>
      <c r="BT18" s="384"/>
      <c r="BU18" s="385"/>
      <c r="BV18" s="383">
        <v>2556911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76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4201027</v>
      </c>
      <c r="BO19" s="384"/>
      <c r="BP19" s="384"/>
      <c r="BQ19" s="384"/>
      <c r="BR19" s="384"/>
      <c r="BS19" s="384"/>
      <c r="BT19" s="384"/>
      <c r="BU19" s="385"/>
      <c r="BV19" s="383">
        <v>3607802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2851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4804986</v>
      </c>
      <c r="BO23" s="384"/>
      <c r="BP23" s="384"/>
      <c r="BQ23" s="384"/>
      <c r="BR23" s="384"/>
      <c r="BS23" s="384"/>
      <c r="BT23" s="384"/>
      <c r="BU23" s="385"/>
      <c r="BV23" s="383">
        <v>5036311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6270</v>
      </c>
      <c r="R24" s="360"/>
      <c r="S24" s="360"/>
      <c r="T24" s="360"/>
      <c r="U24" s="360"/>
      <c r="V24" s="361"/>
      <c r="W24" s="425"/>
      <c r="X24" s="416"/>
      <c r="Y24" s="417"/>
      <c r="Z24" s="356" t="s">
        <v>153</v>
      </c>
      <c r="AA24" s="357"/>
      <c r="AB24" s="357"/>
      <c r="AC24" s="357"/>
      <c r="AD24" s="357"/>
      <c r="AE24" s="357"/>
      <c r="AF24" s="357"/>
      <c r="AG24" s="358"/>
      <c r="AH24" s="359">
        <v>80</v>
      </c>
      <c r="AI24" s="360"/>
      <c r="AJ24" s="360"/>
      <c r="AK24" s="360"/>
      <c r="AL24" s="361"/>
      <c r="AM24" s="359">
        <v>237680</v>
      </c>
      <c r="AN24" s="360"/>
      <c r="AO24" s="360"/>
      <c r="AP24" s="360"/>
      <c r="AQ24" s="360"/>
      <c r="AR24" s="361"/>
      <c r="AS24" s="359">
        <v>2971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4232672</v>
      </c>
      <c r="BO24" s="384"/>
      <c r="BP24" s="384"/>
      <c r="BQ24" s="384"/>
      <c r="BR24" s="384"/>
      <c r="BS24" s="384"/>
      <c r="BT24" s="384"/>
      <c r="BU24" s="385"/>
      <c r="BV24" s="383">
        <v>4382091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5010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63763</v>
      </c>
      <c r="BO25" s="379"/>
      <c r="BP25" s="379"/>
      <c r="BQ25" s="379"/>
      <c r="BR25" s="379"/>
      <c r="BS25" s="379"/>
      <c r="BT25" s="379"/>
      <c r="BU25" s="380"/>
      <c r="BV25" s="378">
        <v>71738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4710</v>
      </c>
      <c r="R26" s="360"/>
      <c r="S26" s="360"/>
      <c r="T26" s="360"/>
      <c r="U26" s="360"/>
      <c r="V26" s="361"/>
      <c r="W26" s="425"/>
      <c r="X26" s="416"/>
      <c r="Y26" s="417"/>
      <c r="Z26" s="356" t="s">
        <v>159</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2700</v>
      </c>
      <c r="R27" s="360"/>
      <c r="S27" s="360"/>
      <c r="T27" s="360"/>
      <c r="U27" s="360"/>
      <c r="V27" s="361"/>
      <c r="W27" s="425"/>
      <c r="X27" s="416"/>
      <c r="Y27" s="417"/>
      <c r="Z27" s="356" t="s">
        <v>162</v>
      </c>
      <c r="AA27" s="357"/>
      <c r="AB27" s="357"/>
      <c r="AC27" s="357"/>
      <c r="AD27" s="357"/>
      <c r="AE27" s="357"/>
      <c r="AF27" s="357"/>
      <c r="AG27" s="358"/>
      <c r="AH27" s="359">
        <v>1</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113663</v>
      </c>
      <c r="BO27" s="387"/>
      <c r="BP27" s="387"/>
      <c r="BQ27" s="387"/>
      <c r="BR27" s="387"/>
      <c r="BS27" s="387"/>
      <c r="BT27" s="387"/>
      <c r="BU27" s="388"/>
      <c r="BV27" s="386">
        <v>113646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2030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276907</v>
      </c>
      <c r="BO28" s="379"/>
      <c r="BP28" s="379"/>
      <c r="BQ28" s="379"/>
      <c r="BR28" s="379"/>
      <c r="BS28" s="379"/>
      <c r="BT28" s="379"/>
      <c r="BU28" s="380"/>
      <c r="BV28" s="378">
        <v>196760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1950</v>
      </c>
      <c r="R29" s="360"/>
      <c r="S29" s="360"/>
      <c r="T29" s="360"/>
      <c r="U29" s="360"/>
      <c r="V29" s="361"/>
      <c r="W29" s="426"/>
      <c r="X29" s="427"/>
      <c r="Y29" s="428"/>
      <c r="Z29" s="356" t="s">
        <v>170</v>
      </c>
      <c r="AA29" s="357"/>
      <c r="AB29" s="357"/>
      <c r="AC29" s="357"/>
      <c r="AD29" s="357"/>
      <c r="AE29" s="357"/>
      <c r="AF29" s="357"/>
      <c r="AG29" s="358"/>
      <c r="AH29" s="359">
        <v>81</v>
      </c>
      <c r="AI29" s="360"/>
      <c r="AJ29" s="360"/>
      <c r="AK29" s="360"/>
      <c r="AL29" s="361"/>
      <c r="AM29" s="359">
        <v>241437</v>
      </c>
      <c r="AN29" s="360"/>
      <c r="AO29" s="360"/>
      <c r="AP29" s="360"/>
      <c r="AQ29" s="360"/>
      <c r="AR29" s="361"/>
      <c r="AS29" s="359">
        <v>2981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93214</v>
      </c>
      <c r="BO29" s="384"/>
      <c r="BP29" s="384"/>
      <c r="BQ29" s="384"/>
      <c r="BR29" s="384"/>
      <c r="BS29" s="384"/>
      <c r="BT29" s="384"/>
      <c r="BU29" s="385"/>
      <c r="BV29" s="383">
        <v>93202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365182</v>
      </c>
      <c r="BO30" s="387"/>
      <c r="BP30" s="387"/>
      <c r="BQ30" s="387"/>
      <c r="BR30" s="387"/>
      <c r="BS30" s="387"/>
      <c r="BT30" s="387"/>
      <c r="BU30" s="388"/>
      <c r="BV30" s="386">
        <v>604827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宮崎県市町村総合事務組合(一般会計）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綾町土地開発公社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宮崎県市町村総合事務組合（市町村交通災害共済事業特別会計）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浄化槽事業特別会計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宮崎県後期高齢者医療広域連合(一般会計）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宮崎県後期高齢者医療広域連合（後期高齢者医療特別会計）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宮崎県自治会館管理組合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2" t="s">
        <v>24</v>
      </c>
      <c r="C41" s="1183"/>
      <c r="D41" s="81"/>
      <c r="E41" s="1184" t="s">
        <v>25</v>
      </c>
      <c r="F41" s="1184"/>
      <c r="G41" s="1184"/>
      <c r="H41" s="1185"/>
      <c r="I41" s="82">
        <v>5168</v>
      </c>
      <c r="J41" s="83">
        <v>5135</v>
      </c>
      <c r="K41" s="83">
        <v>4970</v>
      </c>
      <c r="L41" s="83">
        <v>5036</v>
      </c>
      <c r="M41" s="84">
        <v>4805</v>
      </c>
    </row>
    <row r="42" spans="2:13" ht="27.75" customHeight="1">
      <c r="B42" s="1172"/>
      <c r="C42" s="1173"/>
      <c r="D42" s="85"/>
      <c r="E42" s="1176" t="s">
        <v>26</v>
      </c>
      <c r="F42" s="1176"/>
      <c r="G42" s="1176"/>
      <c r="H42" s="1177"/>
      <c r="I42" s="86">
        <v>78</v>
      </c>
      <c r="J42" s="87">
        <v>73</v>
      </c>
      <c r="K42" s="87" t="s">
        <v>477</v>
      </c>
      <c r="L42" s="87" t="s">
        <v>477</v>
      </c>
      <c r="M42" s="88" t="s">
        <v>477</v>
      </c>
    </row>
    <row r="43" spans="2:13" ht="27.75" customHeight="1">
      <c r="B43" s="1172"/>
      <c r="C43" s="1173"/>
      <c r="D43" s="85"/>
      <c r="E43" s="1176" t="s">
        <v>27</v>
      </c>
      <c r="F43" s="1176"/>
      <c r="G43" s="1176"/>
      <c r="H43" s="1177"/>
      <c r="I43" s="86">
        <v>1006</v>
      </c>
      <c r="J43" s="87">
        <v>1056</v>
      </c>
      <c r="K43" s="87">
        <v>1058</v>
      </c>
      <c r="L43" s="87">
        <v>1095</v>
      </c>
      <c r="M43" s="88">
        <v>1096</v>
      </c>
    </row>
    <row r="44" spans="2:13" ht="27.75" customHeight="1">
      <c r="B44" s="1172"/>
      <c r="C44" s="1173"/>
      <c r="D44" s="85"/>
      <c r="E44" s="1176" t="s">
        <v>28</v>
      </c>
      <c r="F44" s="1176"/>
      <c r="G44" s="1176"/>
      <c r="H44" s="1177"/>
      <c r="I44" s="86" t="s">
        <v>477</v>
      </c>
      <c r="J44" s="87" t="s">
        <v>477</v>
      </c>
      <c r="K44" s="87" t="s">
        <v>477</v>
      </c>
      <c r="L44" s="87" t="s">
        <v>477</v>
      </c>
      <c r="M44" s="88" t="s">
        <v>477</v>
      </c>
    </row>
    <row r="45" spans="2:13" ht="27.75" customHeight="1">
      <c r="B45" s="1172"/>
      <c r="C45" s="1173"/>
      <c r="D45" s="85"/>
      <c r="E45" s="1176" t="s">
        <v>29</v>
      </c>
      <c r="F45" s="1176"/>
      <c r="G45" s="1176"/>
      <c r="H45" s="1177"/>
      <c r="I45" s="86">
        <v>409</v>
      </c>
      <c r="J45" s="87">
        <v>522</v>
      </c>
      <c r="K45" s="87">
        <v>462</v>
      </c>
      <c r="L45" s="87">
        <v>597</v>
      </c>
      <c r="M45" s="88">
        <v>648</v>
      </c>
    </row>
    <row r="46" spans="2:13" ht="27.75" customHeight="1">
      <c r="B46" s="1172"/>
      <c r="C46" s="1173"/>
      <c r="D46" s="85"/>
      <c r="E46" s="1176" t="s">
        <v>30</v>
      </c>
      <c r="F46" s="1176"/>
      <c r="G46" s="1176"/>
      <c r="H46" s="1177"/>
      <c r="I46" s="86" t="s">
        <v>477</v>
      </c>
      <c r="J46" s="87" t="s">
        <v>477</v>
      </c>
      <c r="K46" s="87" t="s">
        <v>477</v>
      </c>
      <c r="L46" s="87">
        <v>32</v>
      </c>
      <c r="M46" s="88">
        <v>16</v>
      </c>
    </row>
    <row r="47" spans="2:13" ht="27.75" customHeight="1">
      <c r="B47" s="1172"/>
      <c r="C47" s="1173"/>
      <c r="D47" s="85"/>
      <c r="E47" s="1176" t="s">
        <v>31</v>
      </c>
      <c r="F47" s="1176"/>
      <c r="G47" s="1176"/>
      <c r="H47" s="1177"/>
      <c r="I47" s="86" t="s">
        <v>477</v>
      </c>
      <c r="J47" s="87" t="s">
        <v>477</v>
      </c>
      <c r="K47" s="87" t="s">
        <v>477</v>
      </c>
      <c r="L47" s="87" t="s">
        <v>477</v>
      </c>
      <c r="M47" s="88" t="s">
        <v>477</v>
      </c>
    </row>
    <row r="48" spans="2:13" ht="27.75" customHeight="1">
      <c r="B48" s="1174"/>
      <c r="C48" s="1175"/>
      <c r="D48" s="85"/>
      <c r="E48" s="1176" t="s">
        <v>32</v>
      </c>
      <c r="F48" s="1176"/>
      <c r="G48" s="1176"/>
      <c r="H48" s="1177"/>
      <c r="I48" s="86" t="s">
        <v>477</v>
      </c>
      <c r="J48" s="87" t="s">
        <v>477</v>
      </c>
      <c r="K48" s="87" t="s">
        <v>477</v>
      </c>
      <c r="L48" s="87" t="s">
        <v>477</v>
      </c>
      <c r="M48" s="88" t="s">
        <v>477</v>
      </c>
    </row>
    <row r="49" spans="2:13" ht="27.75" customHeight="1">
      <c r="B49" s="1170" t="s">
        <v>33</v>
      </c>
      <c r="C49" s="1171"/>
      <c r="D49" s="89"/>
      <c r="E49" s="1176" t="s">
        <v>34</v>
      </c>
      <c r="F49" s="1176"/>
      <c r="G49" s="1176"/>
      <c r="H49" s="1177"/>
      <c r="I49" s="86">
        <v>1067</v>
      </c>
      <c r="J49" s="87">
        <v>1042</v>
      </c>
      <c r="K49" s="87">
        <v>924</v>
      </c>
      <c r="L49" s="87">
        <v>832</v>
      </c>
      <c r="M49" s="88">
        <v>904</v>
      </c>
    </row>
    <row r="50" spans="2:13" ht="27.75" customHeight="1">
      <c r="B50" s="1172"/>
      <c r="C50" s="1173"/>
      <c r="D50" s="85"/>
      <c r="E50" s="1176" t="s">
        <v>35</v>
      </c>
      <c r="F50" s="1176"/>
      <c r="G50" s="1176"/>
      <c r="H50" s="1177"/>
      <c r="I50" s="86">
        <v>420</v>
      </c>
      <c r="J50" s="87">
        <v>392</v>
      </c>
      <c r="K50" s="87">
        <v>335</v>
      </c>
      <c r="L50" s="87">
        <v>293</v>
      </c>
      <c r="M50" s="88">
        <v>259</v>
      </c>
    </row>
    <row r="51" spans="2:13" ht="27.75" customHeight="1">
      <c r="B51" s="1174"/>
      <c r="C51" s="1175"/>
      <c r="D51" s="85"/>
      <c r="E51" s="1176" t="s">
        <v>36</v>
      </c>
      <c r="F51" s="1176"/>
      <c r="G51" s="1176"/>
      <c r="H51" s="1177"/>
      <c r="I51" s="86">
        <v>3968</v>
      </c>
      <c r="J51" s="87">
        <v>4328</v>
      </c>
      <c r="K51" s="87">
        <v>4112</v>
      </c>
      <c r="L51" s="87">
        <v>3883</v>
      </c>
      <c r="M51" s="88">
        <v>3878</v>
      </c>
    </row>
    <row r="52" spans="2:13" ht="27.75" customHeight="1" thickBot="1">
      <c r="B52" s="1178" t="s">
        <v>37</v>
      </c>
      <c r="C52" s="1179"/>
      <c r="D52" s="90"/>
      <c r="E52" s="1180" t="s">
        <v>38</v>
      </c>
      <c r="F52" s="1180"/>
      <c r="G52" s="1180"/>
      <c r="H52" s="1181"/>
      <c r="I52" s="91">
        <v>1205</v>
      </c>
      <c r="J52" s="92">
        <v>1025</v>
      </c>
      <c r="K52" s="92">
        <v>1120</v>
      </c>
      <c r="L52" s="92">
        <v>1753</v>
      </c>
      <c r="M52" s="93">
        <v>1523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78513</v>
      </c>
      <c r="E3" s="116"/>
      <c r="F3" s="117">
        <v>192544</v>
      </c>
      <c r="G3" s="118"/>
      <c r="H3" s="119"/>
    </row>
    <row r="4" spans="1:8">
      <c r="A4" s="120"/>
      <c r="B4" s="121"/>
      <c r="C4" s="122"/>
      <c r="D4" s="123">
        <v>60940</v>
      </c>
      <c r="E4" s="124"/>
      <c r="F4" s="125">
        <v>82235</v>
      </c>
      <c r="G4" s="126"/>
      <c r="H4" s="127"/>
    </row>
    <row r="5" spans="1:8">
      <c r="A5" s="108" t="s">
        <v>510</v>
      </c>
      <c r="B5" s="113"/>
      <c r="C5" s="114"/>
      <c r="D5" s="115">
        <v>138001</v>
      </c>
      <c r="E5" s="116"/>
      <c r="F5" s="117">
        <v>146140</v>
      </c>
      <c r="G5" s="118"/>
      <c r="H5" s="119"/>
    </row>
    <row r="6" spans="1:8">
      <c r="A6" s="120"/>
      <c r="B6" s="121"/>
      <c r="C6" s="122"/>
      <c r="D6" s="123">
        <v>77530</v>
      </c>
      <c r="E6" s="124"/>
      <c r="F6" s="125">
        <v>75451</v>
      </c>
      <c r="G6" s="126"/>
      <c r="H6" s="127"/>
    </row>
    <row r="7" spans="1:8">
      <c r="A7" s="108" t="s">
        <v>511</v>
      </c>
      <c r="B7" s="113"/>
      <c r="C7" s="114"/>
      <c r="D7" s="115">
        <v>80701</v>
      </c>
      <c r="E7" s="116"/>
      <c r="F7" s="117">
        <v>146641</v>
      </c>
      <c r="G7" s="118"/>
      <c r="H7" s="119"/>
    </row>
    <row r="8" spans="1:8">
      <c r="A8" s="120"/>
      <c r="B8" s="121"/>
      <c r="C8" s="122"/>
      <c r="D8" s="123">
        <v>53770</v>
      </c>
      <c r="E8" s="124"/>
      <c r="F8" s="125">
        <v>68142</v>
      </c>
      <c r="G8" s="126"/>
      <c r="H8" s="127"/>
    </row>
    <row r="9" spans="1:8">
      <c r="A9" s="108" t="s">
        <v>512</v>
      </c>
      <c r="B9" s="113"/>
      <c r="C9" s="114"/>
      <c r="D9" s="115">
        <v>327544</v>
      </c>
      <c r="E9" s="116"/>
      <c r="F9" s="117">
        <v>174587</v>
      </c>
      <c r="G9" s="118"/>
      <c r="H9" s="119"/>
    </row>
    <row r="10" spans="1:8">
      <c r="A10" s="120"/>
      <c r="B10" s="121"/>
      <c r="C10" s="122"/>
      <c r="D10" s="123">
        <v>63487</v>
      </c>
      <c r="E10" s="124"/>
      <c r="F10" s="125">
        <v>79695</v>
      </c>
      <c r="G10" s="126"/>
      <c r="H10" s="127"/>
    </row>
    <row r="11" spans="1:8">
      <c r="A11" s="108" t="s">
        <v>513</v>
      </c>
      <c r="B11" s="113"/>
      <c r="C11" s="114"/>
      <c r="D11" s="115">
        <v>109227</v>
      </c>
      <c r="E11" s="116"/>
      <c r="F11" s="117">
        <v>175675</v>
      </c>
      <c r="G11" s="118"/>
      <c r="H11" s="119"/>
    </row>
    <row r="12" spans="1:8">
      <c r="A12" s="120"/>
      <c r="B12" s="121"/>
      <c r="C12" s="128"/>
      <c r="D12" s="123">
        <v>61537</v>
      </c>
      <c r="E12" s="124"/>
      <c r="F12" s="125">
        <v>87698</v>
      </c>
      <c r="G12" s="126"/>
      <c r="H12" s="127"/>
    </row>
    <row r="13" spans="1:8">
      <c r="A13" s="108"/>
      <c r="B13" s="113"/>
      <c r="C13" s="129"/>
      <c r="D13" s="130">
        <v>146797</v>
      </c>
      <c r="E13" s="131"/>
      <c r="F13" s="132">
        <v>167117</v>
      </c>
      <c r="G13" s="133"/>
      <c r="H13" s="119"/>
    </row>
    <row r="14" spans="1:8">
      <c r="A14" s="120"/>
      <c r="B14" s="121"/>
      <c r="C14" s="122"/>
      <c r="D14" s="123">
        <v>63453</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7.3</v>
      </c>
      <c r="C19" s="134">
        <f>ROUND(VALUE(SUBSTITUTE(実質収支比率等に係る経年分析!G$48,"▲","-")),2)</f>
        <v>4.3499999999999996</v>
      </c>
      <c r="D19" s="134">
        <f>ROUND(VALUE(SUBSTITUTE(実質収支比率等に係る経年分析!H$48,"▲","-")),2)</f>
        <v>1.3</v>
      </c>
      <c r="E19" s="134">
        <f>ROUND(VALUE(SUBSTITUTE(実質収支比率等に係る経年分析!I$48,"▲","-")),2)</f>
        <v>6.14</v>
      </c>
      <c r="F19" s="134">
        <f>ROUND(VALUE(SUBSTITUTE(実質収支比率等に係る経年分析!J$48,"▲","-")),2)</f>
        <v>5.24</v>
      </c>
    </row>
    <row r="20" spans="1:11">
      <c r="A20" s="134" t="s">
        <v>43</v>
      </c>
      <c r="B20" s="134">
        <f>ROUND(VALUE(SUBSTITUTE(実質収支比率等に係る経年分析!F$47,"▲","-")),2)</f>
        <v>11.72</v>
      </c>
      <c r="C20" s="134">
        <f>ROUND(VALUE(SUBSTITUTE(実質収支比率等に係る経年分析!G$47,"▲","-")),2)</f>
        <v>14.74</v>
      </c>
      <c r="D20" s="134">
        <f>ROUND(VALUE(SUBSTITUTE(実質収支比率等に係る経年分析!H$47,"▲","-")),2)</f>
        <v>13.49</v>
      </c>
      <c r="E20" s="134">
        <f>ROUND(VALUE(SUBSTITUTE(実質収支比率等に係る経年分析!I$47,"▲","-")),2)</f>
        <v>7.54</v>
      </c>
      <c r="F20" s="134">
        <f>ROUND(VALUE(SUBSTITUTE(実質収支比率等に係る経年分析!J$47,"▲","-")),2)</f>
        <v>10.76</v>
      </c>
    </row>
    <row r="21" spans="1:11">
      <c r="A21" s="134" t="s">
        <v>44</v>
      </c>
      <c r="B21" s="134">
        <f>IF(ISNUMBER(VALUE(SUBSTITUTE(実質収支比率等に係る経年分析!F$49,"▲","-"))),ROUND(VALUE(SUBSTITUTE(実質収支比率等に係る経年分析!F$49,"▲","-")),2),NA())</f>
        <v>4.29</v>
      </c>
      <c r="C21" s="134">
        <f>IF(ISNUMBER(VALUE(SUBSTITUTE(実質収支比率等に係る経年分析!G$49,"▲","-"))),ROUND(VALUE(SUBSTITUTE(実質収支比率等に係る経年分析!G$49,"▲","-")),2),NA())</f>
        <v>-0.52</v>
      </c>
      <c r="D21" s="134">
        <f>IF(ISNUMBER(VALUE(SUBSTITUTE(実質収支比率等に係る経年分析!H$49,"▲","-"))),ROUND(VALUE(SUBSTITUTE(実質収支比率等に係る経年分析!H$49,"▲","-")),2),NA())</f>
        <v>-4.84</v>
      </c>
      <c r="E21" s="134">
        <f>IF(ISNUMBER(VALUE(SUBSTITUTE(実質収支比率等に係る経年分析!I$49,"▲","-"))),ROUND(VALUE(SUBSTITUTE(実質収支比率等に係る経年分析!I$49,"▲","-")),2),NA())</f>
        <v>0.52</v>
      </c>
      <c r="F21" s="134">
        <f>IF(ISNUMBER(VALUE(SUBSTITUTE(実質収支比率等に係る経年分析!J$49,"▲","-"))),ROUND(VALUE(SUBSTITUTE(実質収支比率等に係る経年分析!J$49,"▲","-")),2),NA())</f>
        <v>3.36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3.64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1.1499999999999999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4.3499999999999996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575</v>
      </c>
      <c r="E42" s="136"/>
      <c r="F42" s="136"/>
      <c r="G42" s="136">
        <f>'実質公債費比率（分子）の構造'!L$52</f>
        <v>532</v>
      </c>
      <c r="H42" s="136"/>
      <c r="I42" s="136"/>
      <c r="J42" s="136">
        <f>'実質公債費比率（分子）の構造'!M$52</f>
        <v>469</v>
      </c>
      <c r="K42" s="136"/>
      <c r="L42" s="136"/>
      <c r="M42" s="136">
        <f>'実質公債費比率（分子）の構造'!N$52</f>
        <v>484</v>
      </c>
      <c r="N42" s="136"/>
      <c r="O42" s="136"/>
      <c r="P42" s="136">
        <f>'実質公債費比率（分子）の構造'!O$52</f>
        <v>478</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81</v>
      </c>
      <c r="C44" s="136"/>
      <c r="D44" s="136"/>
      <c r="E44" s="136">
        <f>'実質公債費比率（分子）の構造'!L$50</f>
        <v>5</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60</v>
      </c>
      <c r="C46" s="136"/>
      <c r="D46" s="136"/>
      <c r="E46" s="136">
        <f>'実質公債費比率（分子）の構造'!L$48</f>
        <v>69</v>
      </c>
      <c r="F46" s="136"/>
      <c r="G46" s="136"/>
      <c r="H46" s="136">
        <f>'実質公債費比率（分子）の構造'!M$48</f>
        <v>80</v>
      </c>
      <c r="I46" s="136"/>
      <c r="J46" s="136"/>
      <c r="K46" s="136">
        <f>'実質公債費比率（分子）の構造'!N$48</f>
        <v>82</v>
      </c>
      <c r="L46" s="136"/>
      <c r="M46" s="136"/>
      <c r="N46" s="136">
        <f>'実質公債費比率（分子）の構造'!O$48</f>
        <v>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759</v>
      </c>
      <c r="C49" s="136"/>
      <c r="D49" s="136"/>
      <c r="E49" s="136">
        <f>'実質公債費比率（分子）の構造'!L$45</f>
        <v>708</v>
      </c>
      <c r="F49" s="136"/>
      <c r="G49" s="136"/>
      <c r="H49" s="136">
        <f>'実質公債費比率（分子）の構造'!M$45</f>
        <v>626</v>
      </c>
      <c r="I49" s="136"/>
      <c r="J49" s="136"/>
      <c r="K49" s="136">
        <f>'実質公債費比率（分子）の構造'!N$45</f>
        <v>616</v>
      </c>
      <c r="L49" s="136"/>
      <c r="M49" s="136"/>
      <c r="N49" s="136">
        <f>'実質公債費比率（分子）の構造'!O$45</f>
        <v>606</v>
      </c>
      <c r="O49" s="136"/>
      <c r="P49" s="136"/>
    </row>
    <row r="50" spans="1:16">
      <c r="A50" s="136" t="s">
        <v>59</v>
      </c>
      <c r="B50" s="136" t="e">
        <f>NA()</f>
        <v>#N/A</v>
      </c>
      <c r="C50" s="136">
        <f>IF(ISNUMBER('実質公債費比率（分子）の構造'!K$53),'実質公債費比率（分子）の構造'!K$53,NA())</f>
        <v>325</v>
      </c>
      <c r="D50" s="136" t="e">
        <f>NA()</f>
        <v>#N/A</v>
      </c>
      <c r="E50" s="136" t="e">
        <f>NA()</f>
        <v>#N/A</v>
      </c>
      <c r="F50" s="136">
        <f>IF(ISNUMBER('実質公債費比率（分子）の構造'!L$53),'実質公債費比率（分子）の構造'!L$53,NA())</f>
        <v>250</v>
      </c>
      <c r="G50" s="136" t="e">
        <f>NA()</f>
        <v>#N/A</v>
      </c>
      <c r="H50" s="136" t="e">
        <f>NA()</f>
        <v>#N/A</v>
      </c>
      <c r="I50" s="136">
        <f>IF(ISNUMBER('実質公債費比率（分子）の構造'!M$53),'実質公債費比率（分子）の構造'!M$53,NA())</f>
        <v>237</v>
      </c>
      <c r="J50" s="136" t="e">
        <f>NA()</f>
        <v>#N/A</v>
      </c>
      <c r="K50" s="136" t="e">
        <f>NA()</f>
        <v>#N/A</v>
      </c>
      <c r="L50" s="136">
        <f>IF(ISNUMBER('実質公債費比率（分子）の構造'!N$53),'実質公債費比率（分子）の構造'!N$53,NA())</f>
        <v>214</v>
      </c>
      <c r="M50" s="136" t="e">
        <f>NA()</f>
        <v>#N/A</v>
      </c>
      <c r="N50" s="136" t="e">
        <f>NA()</f>
        <v>#N/A</v>
      </c>
      <c r="O50" s="136">
        <f>IF(ISNUMBER('実質公債費比率（分子）の構造'!O$53),'実質公債費比率（分子）の構造'!O$53,NA())</f>
        <v>202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3968</v>
      </c>
      <c r="E56" s="135"/>
      <c r="F56" s="135"/>
      <c r="G56" s="135">
        <f>'将来負担比率（分子）の構造'!J$51</f>
        <v>4328</v>
      </c>
      <c r="H56" s="135"/>
      <c r="I56" s="135"/>
      <c r="J56" s="135">
        <f>'将来負担比率（分子）の構造'!K$51</f>
        <v>4112</v>
      </c>
      <c r="K56" s="135"/>
      <c r="L56" s="135"/>
      <c r="M56" s="135">
        <f>'将来負担比率（分子）の構造'!L$51</f>
        <v>3883</v>
      </c>
      <c r="N56" s="135"/>
      <c r="O56" s="135"/>
      <c r="P56" s="135">
        <f>'将来負担比率（分子）の構造'!M$51</f>
        <v>3878</v>
      </c>
    </row>
    <row r="57" spans="1:16">
      <c r="A57" s="135" t="s">
        <v>35</v>
      </c>
      <c r="B57" s="135"/>
      <c r="C57" s="135"/>
      <c r="D57" s="135">
        <f>'将来負担比率（分子）の構造'!I$50</f>
        <v>420</v>
      </c>
      <c r="E57" s="135"/>
      <c r="F57" s="135"/>
      <c r="G57" s="135">
        <f>'将来負担比率（分子）の構造'!J$50</f>
        <v>392</v>
      </c>
      <c r="H57" s="135"/>
      <c r="I57" s="135"/>
      <c r="J57" s="135">
        <f>'将来負担比率（分子）の構造'!K$50</f>
        <v>335</v>
      </c>
      <c r="K57" s="135"/>
      <c r="L57" s="135"/>
      <c r="M57" s="135">
        <f>'将来負担比率（分子）の構造'!L$50</f>
        <v>293</v>
      </c>
      <c r="N57" s="135"/>
      <c r="O57" s="135"/>
      <c r="P57" s="135">
        <f>'将来負担比率（分子）の構造'!M$50</f>
        <v>259</v>
      </c>
    </row>
    <row r="58" spans="1:16">
      <c r="A58" s="135" t="s">
        <v>34</v>
      </c>
      <c r="B58" s="135"/>
      <c r="C58" s="135"/>
      <c r="D58" s="135">
        <f>'将来負担比率（分子）の構造'!I$49</f>
        <v>1067</v>
      </c>
      <c r="E58" s="135"/>
      <c r="F58" s="135"/>
      <c r="G58" s="135">
        <f>'将来負担比率（分子）の構造'!J$49</f>
        <v>1042</v>
      </c>
      <c r="H58" s="135"/>
      <c r="I58" s="135"/>
      <c r="J58" s="135">
        <f>'将来負担比率（分子）の構造'!K$49</f>
        <v>924</v>
      </c>
      <c r="K58" s="135"/>
      <c r="L58" s="135"/>
      <c r="M58" s="135">
        <f>'将来負担比率（分子）の構造'!L$49</f>
        <v>832</v>
      </c>
      <c r="N58" s="135"/>
      <c r="O58" s="135"/>
      <c r="P58" s="135">
        <f>'将来負担比率（分子）の構造'!M$49</f>
        <v>904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32</v>
      </c>
      <c r="L61" s="135"/>
      <c r="M61" s="135"/>
      <c r="N61" s="135">
        <f>'将来負担比率（分子）の構造'!M$46</f>
        <v>16</v>
      </c>
      <c r="O61" s="135"/>
      <c r="P61" s="135"/>
    </row>
    <row r="62" spans="1:16">
      <c r="A62" s="135" t="s">
        <v>29</v>
      </c>
      <c r="B62" s="135">
        <f>'将来負担比率（分子）の構造'!I$45</f>
        <v>409</v>
      </c>
      <c r="C62" s="135"/>
      <c r="D62" s="135"/>
      <c r="E62" s="135">
        <f>'将来負担比率（分子）の構造'!J$45</f>
        <v>522</v>
      </c>
      <c r="F62" s="135"/>
      <c r="G62" s="135"/>
      <c r="H62" s="135">
        <f>'将来負担比率（分子）の構造'!K$45</f>
        <v>462</v>
      </c>
      <c r="I62" s="135"/>
      <c r="J62" s="135"/>
      <c r="K62" s="135">
        <f>'将来負担比率（分子）の構造'!L$45</f>
        <v>597</v>
      </c>
      <c r="L62" s="135"/>
      <c r="M62" s="135"/>
      <c r="N62" s="135">
        <f>'将来負担比率（分子）の構造'!M$45</f>
        <v>648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1006</v>
      </c>
      <c r="C64" s="135"/>
      <c r="D64" s="135"/>
      <c r="E64" s="135">
        <f>'将来負担比率（分子）の構造'!J$43</f>
        <v>1056</v>
      </c>
      <c r="F64" s="135"/>
      <c r="G64" s="135"/>
      <c r="H64" s="135">
        <f>'将来負担比率（分子）の構造'!K$43</f>
        <v>1058</v>
      </c>
      <c r="I64" s="135"/>
      <c r="J64" s="135"/>
      <c r="K64" s="135">
        <f>'将来負担比率（分子）の構造'!L$43</f>
        <v>1095</v>
      </c>
      <c r="L64" s="135"/>
      <c r="M64" s="135"/>
      <c r="N64" s="135">
        <f>'将来負担比率（分子）の構造'!M$43</f>
        <v>1096</v>
      </c>
      <c r="O64" s="135"/>
      <c r="P64" s="135"/>
    </row>
    <row r="65" spans="1:16">
      <c r="A65" s="135" t="s">
        <v>26</v>
      </c>
      <c r="B65" s="135">
        <f>'将来負担比率（分子）の構造'!I$42</f>
        <v>78</v>
      </c>
      <c r="C65" s="135"/>
      <c r="D65" s="135"/>
      <c r="E65" s="135">
        <f>'将来負担比率（分子）の構造'!J$42</f>
        <v>73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5168</v>
      </c>
      <c r="C66" s="135"/>
      <c r="D66" s="135"/>
      <c r="E66" s="135">
        <f>'将来負担比率（分子）の構造'!J$41</f>
        <v>5135</v>
      </c>
      <c r="F66" s="135"/>
      <c r="G66" s="135"/>
      <c r="H66" s="135">
        <f>'将来負担比率（分子）の構造'!K$41</f>
        <v>4970</v>
      </c>
      <c r="I66" s="135"/>
      <c r="J66" s="135"/>
      <c r="K66" s="135">
        <f>'将来負担比率（分子）の構造'!L$41</f>
        <v>5036</v>
      </c>
      <c r="L66" s="135"/>
      <c r="M66" s="135"/>
      <c r="N66" s="135">
        <f>'将来負担比率（分子）の構造'!M$41</f>
        <v>4805</v>
      </c>
      <c r="O66" s="135"/>
      <c r="P66" s="135"/>
    </row>
    <row r="67" spans="1:16">
      <c r="A67" s="135" t="s">
        <v>63</v>
      </c>
      <c r="B67" s="135" t="e">
        <f>NA()</f>
        <v>#N/A</v>
      </c>
      <c r="C67" s="135">
        <f>IF(ISNUMBER('将来負担比率（分子）の構造'!I$52), IF('将来負担比率（分子）の構造'!I$52 &lt; 0, 0, '将来負担比率（分子）の構造'!I$52), NA())</f>
        <v>1205</v>
      </c>
      <c r="D67" s="135" t="e">
        <f>NA()</f>
        <v>#N/A</v>
      </c>
      <c r="E67" s="135" t="e">
        <f>NA()</f>
        <v>#N/A</v>
      </c>
      <c r="F67" s="135">
        <f>IF(ISNUMBER('将来負担比率（分子）の構造'!J$52), IF('将来負担比率（分子）の構造'!J$52 &lt; 0, 0, '将来負担比率（分子）の構造'!J$52), NA())</f>
        <v>1025</v>
      </c>
      <c r="G67" s="135" t="e">
        <f>NA()</f>
        <v>#N/A</v>
      </c>
      <c r="H67" s="135" t="e">
        <f>NA()</f>
        <v>#N/A</v>
      </c>
      <c r="I67" s="135">
        <f>IF(ISNUMBER('将来負担比率（分子）の構造'!K$52), IF('将来負担比率（分子）の構造'!K$52 &lt; 0, 0, '将来負担比率（分子）の構造'!K$52), NA())</f>
        <v>1120</v>
      </c>
      <c r="J67" s="135" t="e">
        <f>NA()</f>
        <v>#N/A</v>
      </c>
      <c r="K67" s="135" t="e">
        <f>NA()</f>
        <v>#N/A</v>
      </c>
      <c r="L67" s="135">
        <f>IF(ISNUMBER('将来負担比率（分子）の構造'!L$52), IF('将来負担比率（分子）の構造'!L$52 &lt; 0, 0, '将来負担比率（分子）の構造'!L$52), NA())</f>
        <v>1753</v>
      </c>
      <c r="M67" s="135" t="e">
        <f>NA()</f>
        <v>#N/A</v>
      </c>
      <c r="N67" s="135" t="e">
        <f>NA()</f>
        <v>#N/A</v>
      </c>
      <c r="O67" s="135">
        <f>IF(ISNUMBER('将来負担比率（分子）の構造'!M$52), IF('将来負担比率（分子）の構造'!M$52 &lt; 0, 0, '将来負担比率（分子）の構造'!M$52), NA())</f>
        <v>1523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566180</v>
      </c>
      <c r="S5" s="639"/>
      <c r="T5" s="639"/>
      <c r="U5" s="639"/>
      <c r="V5" s="639"/>
      <c r="W5" s="639"/>
      <c r="X5" s="639"/>
      <c r="Y5" s="686"/>
      <c r="Z5" s="699">
        <v>8.8000000000000007</v>
      </c>
      <c r="AA5" s="699"/>
      <c r="AB5" s="699"/>
      <c r="AC5" s="699"/>
      <c r="AD5" s="700">
        <v>566180</v>
      </c>
      <c r="AE5" s="700"/>
      <c r="AF5" s="700"/>
      <c r="AG5" s="700"/>
      <c r="AH5" s="700"/>
      <c r="AI5" s="700"/>
      <c r="AJ5" s="700"/>
      <c r="AK5" s="700"/>
      <c r="AL5" s="687">
        <v>23.2</v>
      </c>
      <c r="AM5" s="656"/>
      <c r="AN5" s="656"/>
      <c r="AO5" s="688"/>
      <c r="AP5" s="675" t="s">
        <v>208</v>
      </c>
      <c r="AQ5" s="676"/>
      <c r="AR5" s="676"/>
      <c r="AS5" s="676"/>
      <c r="AT5" s="676"/>
      <c r="AU5" s="676"/>
      <c r="AV5" s="676"/>
      <c r="AW5" s="676"/>
      <c r="AX5" s="676"/>
      <c r="AY5" s="676"/>
      <c r="AZ5" s="676"/>
      <c r="BA5" s="676"/>
      <c r="BB5" s="676"/>
      <c r="BC5" s="676"/>
      <c r="BD5" s="676"/>
      <c r="BE5" s="676"/>
      <c r="BF5" s="677"/>
      <c r="BG5" s="588">
        <v>563996</v>
      </c>
      <c r="BH5" s="589"/>
      <c r="BI5" s="589"/>
      <c r="BJ5" s="589"/>
      <c r="BK5" s="589"/>
      <c r="BL5" s="589"/>
      <c r="BM5" s="589"/>
      <c r="BN5" s="590"/>
      <c r="BO5" s="641">
        <v>99.6</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46634</v>
      </c>
      <c r="S6" s="589"/>
      <c r="T6" s="589"/>
      <c r="U6" s="589"/>
      <c r="V6" s="589"/>
      <c r="W6" s="589"/>
      <c r="X6" s="589"/>
      <c r="Y6" s="590"/>
      <c r="Z6" s="641">
        <v>0.7</v>
      </c>
      <c r="AA6" s="641"/>
      <c r="AB6" s="641"/>
      <c r="AC6" s="641"/>
      <c r="AD6" s="642">
        <v>46634</v>
      </c>
      <c r="AE6" s="642"/>
      <c r="AF6" s="642"/>
      <c r="AG6" s="642"/>
      <c r="AH6" s="642"/>
      <c r="AI6" s="642"/>
      <c r="AJ6" s="642"/>
      <c r="AK6" s="642"/>
      <c r="AL6" s="611">
        <v>1.9</v>
      </c>
      <c r="AM6" s="643"/>
      <c r="AN6" s="643"/>
      <c r="AO6" s="644"/>
      <c r="AP6" s="585" t="s">
        <v>214</v>
      </c>
      <c r="AQ6" s="586"/>
      <c r="AR6" s="586"/>
      <c r="AS6" s="586"/>
      <c r="AT6" s="586"/>
      <c r="AU6" s="586"/>
      <c r="AV6" s="586"/>
      <c r="AW6" s="586"/>
      <c r="AX6" s="586"/>
      <c r="AY6" s="586"/>
      <c r="AZ6" s="586"/>
      <c r="BA6" s="586"/>
      <c r="BB6" s="586"/>
      <c r="BC6" s="586"/>
      <c r="BD6" s="586"/>
      <c r="BE6" s="586"/>
      <c r="BF6" s="587"/>
      <c r="BG6" s="588">
        <v>563996</v>
      </c>
      <c r="BH6" s="589"/>
      <c r="BI6" s="589"/>
      <c r="BJ6" s="589"/>
      <c r="BK6" s="589"/>
      <c r="BL6" s="589"/>
      <c r="BM6" s="589"/>
      <c r="BN6" s="590"/>
      <c r="BO6" s="641">
        <v>99.6</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58273</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58273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729</v>
      </c>
      <c r="S7" s="589"/>
      <c r="T7" s="589"/>
      <c r="U7" s="589"/>
      <c r="V7" s="589"/>
      <c r="W7" s="589"/>
      <c r="X7" s="589"/>
      <c r="Y7" s="590"/>
      <c r="Z7" s="641">
        <v>0</v>
      </c>
      <c r="AA7" s="641"/>
      <c r="AB7" s="641"/>
      <c r="AC7" s="641"/>
      <c r="AD7" s="642">
        <v>729</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226689</v>
      </c>
      <c r="BH7" s="589"/>
      <c r="BI7" s="589"/>
      <c r="BJ7" s="589"/>
      <c r="BK7" s="589"/>
      <c r="BL7" s="589"/>
      <c r="BM7" s="589"/>
      <c r="BN7" s="590"/>
      <c r="BO7" s="641">
        <v>40</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2043229</v>
      </c>
      <c r="CS7" s="589"/>
      <c r="CT7" s="589"/>
      <c r="CU7" s="589"/>
      <c r="CV7" s="589"/>
      <c r="CW7" s="589"/>
      <c r="CX7" s="589"/>
      <c r="CY7" s="590"/>
      <c r="CZ7" s="641">
        <v>32.9</v>
      </c>
      <c r="DA7" s="641"/>
      <c r="DB7" s="641"/>
      <c r="DC7" s="641"/>
      <c r="DD7" s="594">
        <v>24190</v>
      </c>
      <c r="DE7" s="589"/>
      <c r="DF7" s="589"/>
      <c r="DG7" s="589"/>
      <c r="DH7" s="589"/>
      <c r="DI7" s="589"/>
      <c r="DJ7" s="589"/>
      <c r="DK7" s="589"/>
      <c r="DL7" s="589"/>
      <c r="DM7" s="589"/>
      <c r="DN7" s="589"/>
      <c r="DO7" s="589"/>
      <c r="DP7" s="590"/>
      <c r="DQ7" s="594">
        <v>1031651</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2525</v>
      </c>
      <c r="S8" s="589"/>
      <c r="T8" s="589"/>
      <c r="U8" s="589"/>
      <c r="V8" s="589"/>
      <c r="W8" s="589"/>
      <c r="X8" s="589"/>
      <c r="Y8" s="590"/>
      <c r="Z8" s="641">
        <v>0</v>
      </c>
      <c r="AA8" s="641"/>
      <c r="AB8" s="641"/>
      <c r="AC8" s="641"/>
      <c r="AD8" s="642">
        <v>2525</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11131</v>
      </c>
      <c r="BH8" s="589"/>
      <c r="BI8" s="589"/>
      <c r="BJ8" s="589"/>
      <c r="BK8" s="589"/>
      <c r="BL8" s="589"/>
      <c r="BM8" s="589"/>
      <c r="BN8" s="590"/>
      <c r="BO8" s="641">
        <v>2</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1319553</v>
      </c>
      <c r="CS8" s="589"/>
      <c r="CT8" s="589"/>
      <c r="CU8" s="589"/>
      <c r="CV8" s="589"/>
      <c r="CW8" s="589"/>
      <c r="CX8" s="589"/>
      <c r="CY8" s="590"/>
      <c r="CZ8" s="641">
        <v>21.2</v>
      </c>
      <c r="DA8" s="641"/>
      <c r="DB8" s="641"/>
      <c r="DC8" s="641"/>
      <c r="DD8" s="594">
        <v>81019</v>
      </c>
      <c r="DE8" s="589"/>
      <c r="DF8" s="589"/>
      <c r="DG8" s="589"/>
      <c r="DH8" s="589"/>
      <c r="DI8" s="589"/>
      <c r="DJ8" s="589"/>
      <c r="DK8" s="589"/>
      <c r="DL8" s="589"/>
      <c r="DM8" s="589"/>
      <c r="DN8" s="589"/>
      <c r="DO8" s="589"/>
      <c r="DP8" s="590"/>
      <c r="DQ8" s="594">
        <v>743141</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1458</v>
      </c>
      <c r="S9" s="589"/>
      <c r="T9" s="589"/>
      <c r="U9" s="589"/>
      <c r="V9" s="589"/>
      <c r="W9" s="589"/>
      <c r="X9" s="589"/>
      <c r="Y9" s="590"/>
      <c r="Z9" s="641">
        <v>0</v>
      </c>
      <c r="AA9" s="641"/>
      <c r="AB9" s="641"/>
      <c r="AC9" s="641"/>
      <c r="AD9" s="642">
        <v>1458</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176373</v>
      </c>
      <c r="BH9" s="589"/>
      <c r="BI9" s="589"/>
      <c r="BJ9" s="589"/>
      <c r="BK9" s="589"/>
      <c r="BL9" s="589"/>
      <c r="BM9" s="589"/>
      <c r="BN9" s="590"/>
      <c r="BO9" s="641">
        <v>31.2</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188516</v>
      </c>
      <c r="CS9" s="589"/>
      <c r="CT9" s="589"/>
      <c r="CU9" s="589"/>
      <c r="CV9" s="589"/>
      <c r="CW9" s="589"/>
      <c r="CX9" s="589"/>
      <c r="CY9" s="590"/>
      <c r="CZ9" s="641">
        <v>3</v>
      </c>
      <c r="DA9" s="641"/>
      <c r="DB9" s="641"/>
      <c r="DC9" s="641"/>
      <c r="DD9" s="594" t="s">
        <v>222</v>
      </c>
      <c r="DE9" s="589"/>
      <c r="DF9" s="589"/>
      <c r="DG9" s="589"/>
      <c r="DH9" s="589"/>
      <c r="DI9" s="589"/>
      <c r="DJ9" s="589"/>
      <c r="DK9" s="589"/>
      <c r="DL9" s="589"/>
      <c r="DM9" s="589"/>
      <c r="DN9" s="589"/>
      <c r="DO9" s="589"/>
      <c r="DP9" s="590"/>
      <c r="DQ9" s="594">
        <v>171279</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76839</v>
      </c>
      <c r="S10" s="589"/>
      <c r="T10" s="589"/>
      <c r="U10" s="589"/>
      <c r="V10" s="589"/>
      <c r="W10" s="589"/>
      <c r="X10" s="589"/>
      <c r="Y10" s="590"/>
      <c r="Z10" s="641">
        <v>1.2</v>
      </c>
      <c r="AA10" s="641"/>
      <c r="AB10" s="641"/>
      <c r="AC10" s="641"/>
      <c r="AD10" s="642">
        <v>76839</v>
      </c>
      <c r="AE10" s="642"/>
      <c r="AF10" s="642"/>
      <c r="AG10" s="642"/>
      <c r="AH10" s="642"/>
      <c r="AI10" s="642"/>
      <c r="AJ10" s="642"/>
      <c r="AK10" s="642"/>
      <c r="AL10" s="611">
        <v>3.2</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12066</v>
      </c>
      <c r="BH10" s="589"/>
      <c r="BI10" s="589"/>
      <c r="BJ10" s="589"/>
      <c r="BK10" s="589"/>
      <c r="BL10" s="589"/>
      <c r="BM10" s="589"/>
      <c r="BN10" s="590"/>
      <c r="BO10" s="641">
        <v>2.1</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222</v>
      </c>
      <c r="CS10" s="589"/>
      <c r="CT10" s="589"/>
      <c r="CU10" s="589"/>
      <c r="CV10" s="589"/>
      <c r="CW10" s="589"/>
      <c r="CX10" s="589"/>
      <c r="CY10" s="590"/>
      <c r="CZ10" s="641" t="s">
        <v>222</v>
      </c>
      <c r="DA10" s="641"/>
      <c r="DB10" s="641"/>
      <c r="DC10" s="641"/>
      <c r="DD10" s="594" t="s">
        <v>222</v>
      </c>
      <c r="DE10" s="589"/>
      <c r="DF10" s="589"/>
      <c r="DG10" s="589"/>
      <c r="DH10" s="589"/>
      <c r="DI10" s="589"/>
      <c r="DJ10" s="589"/>
      <c r="DK10" s="589"/>
      <c r="DL10" s="589"/>
      <c r="DM10" s="589"/>
      <c r="DN10" s="589"/>
      <c r="DO10" s="589"/>
      <c r="DP10" s="590"/>
      <c r="DQ10" s="594" t="s">
        <v>222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27119</v>
      </c>
      <c r="BH11" s="589"/>
      <c r="BI11" s="589"/>
      <c r="BJ11" s="589"/>
      <c r="BK11" s="589"/>
      <c r="BL11" s="589"/>
      <c r="BM11" s="589"/>
      <c r="BN11" s="590"/>
      <c r="BO11" s="641">
        <v>4.8</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362097</v>
      </c>
      <c r="CS11" s="589"/>
      <c r="CT11" s="589"/>
      <c r="CU11" s="589"/>
      <c r="CV11" s="589"/>
      <c r="CW11" s="589"/>
      <c r="CX11" s="589"/>
      <c r="CY11" s="590"/>
      <c r="CZ11" s="641">
        <v>5.8</v>
      </c>
      <c r="DA11" s="641"/>
      <c r="DB11" s="641"/>
      <c r="DC11" s="641"/>
      <c r="DD11" s="594">
        <v>81693</v>
      </c>
      <c r="DE11" s="589"/>
      <c r="DF11" s="589"/>
      <c r="DG11" s="589"/>
      <c r="DH11" s="589"/>
      <c r="DI11" s="589"/>
      <c r="DJ11" s="589"/>
      <c r="DK11" s="589"/>
      <c r="DL11" s="589"/>
      <c r="DM11" s="589"/>
      <c r="DN11" s="589"/>
      <c r="DO11" s="589"/>
      <c r="DP11" s="590"/>
      <c r="DQ11" s="594">
        <v>206899</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276158</v>
      </c>
      <c r="BH12" s="589"/>
      <c r="BI12" s="589"/>
      <c r="BJ12" s="589"/>
      <c r="BK12" s="589"/>
      <c r="BL12" s="589"/>
      <c r="BM12" s="589"/>
      <c r="BN12" s="590"/>
      <c r="BO12" s="641">
        <v>48.8</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300188</v>
      </c>
      <c r="CS12" s="589"/>
      <c r="CT12" s="589"/>
      <c r="CU12" s="589"/>
      <c r="CV12" s="589"/>
      <c r="CW12" s="589"/>
      <c r="CX12" s="589"/>
      <c r="CY12" s="590"/>
      <c r="CZ12" s="641">
        <v>4.8</v>
      </c>
      <c r="DA12" s="641"/>
      <c r="DB12" s="641"/>
      <c r="DC12" s="641"/>
      <c r="DD12" s="594">
        <v>35678</v>
      </c>
      <c r="DE12" s="589"/>
      <c r="DF12" s="589"/>
      <c r="DG12" s="589"/>
      <c r="DH12" s="589"/>
      <c r="DI12" s="589"/>
      <c r="DJ12" s="589"/>
      <c r="DK12" s="589"/>
      <c r="DL12" s="589"/>
      <c r="DM12" s="589"/>
      <c r="DN12" s="589"/>
      <c r="DO12" s="589"/>
      <c r="DP12" s="590"/>
      <c r="DQ12" s="594">
        <v>187332</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3240</v>
      </c>
      <c r="S13" s="589"/>
      <c r="T13" s="589"/>
      <c r="U13" s="589"/>
      <c r="V13" s="589"/>
      <c r="W13" s="589"/>
      <c r="X13" s="589"/>
      <c r="Y13" s="590"/>
      <c r="Z13" s="641">
        <v>0.1</v>
      </c>
      <c r="AA13" s="641"/>
      <c r="AB13" s="641"/>
      <c r="AC13" s="641"/>
      <c r="AD13" s="642">
        <v>3240</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257793</v>
      </c>
      <c r="BH13" s="589"/>
      <c r="BI13" s="589"/>
      <c r="BJ13" s="589"/>
      <c r="BK13" s="589"/>
      <c r="BL13" s="589"/>
      <c r="BM13" s="589"/>
      <c r="BN13" s="590"/>
      <c r="BO13" s="641">
        <v>45.5</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327979</v>
      </c>
      <c r="CS13" s="589"/>
      <c r="CT13" s="589"/>
      <c r="CU13" s="589"/>
      <c r="CV13" s="589"/>
      <c r="CW13" s="589"/>
      <c r="CX13" s="589"/>
      <c r="CY13" s="590"/>
      <c r="CZ13" s="641">
        <v>5.3</v>
      </c>
      <c r="DA13" s="641"/>
      <c r="DB13" s="641"/>
      <c r="DC13" s="641"/>
      <c r="DD13" s="594">
        <v>153878</v>
      </c>
      <c r="DE13" s="589"/>
      <c r="DF13" s="589"/>
      <c r="DG13" s="589"/>
      <c r="DH13" s="589"/>
      <c r="DI13" s="589"/>
      <c r="DJ13" s="589"/>
      <c r="DK13" s="589"/>
      <c r="DL13" s="589"/>
      <c r="DM13" s="589"/>
      <c r="DN13" s="589"/>
      <c r="DO13" s="589"/>
      <c r="DP13" s="590"/>
      <c r="DQ13" s="594">
        <v>210191</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21531</v>
      </c>
      <c r="BH14" s="589"/>
      <c r="BI14" s="589"/>
      <c r="BJ14" s="589"/>
      <c r="BK14" s="589"/>
      <c r="BL14" s="589"/>
      <c r="BM14" s="589"/>
      <c r="BN14" s="590"/>
      <c r="BO14" s="641">
        <v>3.8</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171597</v>
      </c>
      <c r="CS14" s="589"/>
      <c r="CT14" s="589"/>
      <c r="CU14" s="589"/>
      <c r="CV14" s="589"/>
      <c r="CW14" s="589"/>
      <c r="CX14" s="589"/>
      <c r="CY14" s="590"/>
      <c r="CZ14" s="641">
        <v>2.8</v>
      </c>
      <c r="DA14" s="641"/>
      <c r="DB14" s="641"/>
      <c r="DC14" s="641"/>
      <c r="DD14" s="594">
        <v>37757</v>
      </c>
      <c r="DE14" s="589"/>
      <c r="DF14" s="589"/>
      <c r="DG14" s="589"/>
      <c r="DH14" s="589"/>
      <c r="DI14" s="589"/>
      <c r="DJ14" s="589"/>
      <c r="DK14" s="589"/>
      <c r="DL14" s="589"/>
      <c r="DM14" s="589"/>
      <c r="DN14" s="589"/>
      <c r="DO14" s="589"/>
      <c r="DP14" s="590"/>
      <c r="DQ14" s="594">
        <v>132722</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1916</v>
      </c>
      <c r="S15" s="589"/>
      <c r="T15" s="589"/>
      <c r="U15" s="589"/>
      <c r="V15" s="589"/>
      <c r="W15" s="589"/>
      <c r="X15" s="589"/>
      <c r="Y15" s="590"/>
      <c r="Z15" s="641">
        <v>0</v>
      </c>
      <c r="AA15" s="641"/>
      <c r="AB15" s="641"/>
      <c r="AC15" s="641"/>
      <c r="AD15" s="642">
        <v>1916</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39618</v>
      </c>
      <c r="BH15" s="589"/>
      <c r="BI15" s="589"/>
      <c r="BJ15" s="589"/>
      <c r="BK15" s="589"/>
      <c r="BL15" s="589"/>
      <c r="BM15" s="589"/>
      <c r="BN15" s="590"/>
      <c r="BO15" s="641">
        <v>7</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781974</v>
      </c>
      <c r="CS15" s="589"/>
      <c r="CT15" s="589"/>
      <c r="CU15" s="589"/>
      <c r="CV15" s="589"/>
      <c r="CW15" s="589"/>
      <c r="CX15" s="589"/>
      <c r="CY15" s="590"/>
      <c r="CZ15" s="641">
        <v>12.6</v>
      </c>
      <c r="DA15" s="641"/>
      <c r="DB15" s="641"/>
      <c r="DC15" s="641"/>
      <c r="DD15" s="594">
        <v>426502</v>
      </c>
      <c r="DE15" s="589"/>
      <c r="DF15" s="589"/>
      <c r="DG15" s="589"/>
      <c r="DH15" s="589"/>
      <c r="DI15" s="589"/>
      <c r="DJ15" s="589"/>
      <c r="DK15" s="589"/>
      <c r="DL15" s="589"/>
      <c r="DM15" s="589"/>
      <c r="DN15" s="589"/>
      <c r="DO15" s="589"/>
      <c r="DP15" s="590"/>
      <c r="DQ15" s="594">
        <v>607275</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1922560</v>
      </c>
      <c r="S16" s="589"/>
      <c r="T16" s="589"/>
      <c r="U16" s="589"/>
      <c r="V16" s="589"/>
      <c r="W16" s="589"/>
      <c r="X16" s="589"/>
      <c r="Y16" s="590"/>
      <c r="Z16" s="641">
        <v>29.8</v>
      </c>
      <c r="AA16" s="641"/>
      <c r="AB16" s="641"/>
      <c r="AC16" s="641"/>
      <c r="AD16" s="642">
        <v>1731385</v>
      </c>
      <c r="AE16" s="642"/>
      <c r="AF16" s="642"/>
      <c r="AG16" s="642"/>
      <c r="AH16" s="642"/>
      <c r="AI16" s="642"/>
      <c r="AJ16" s="642"/>
      <c r="AK16" s="642"/>
      <c r="AL16" s="611">
        <v>71.099999999999994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19126</v>
      </c>
      <c r="CS16" s="589"/>
      <c r="CT16" s="589"/>
      <c r="CU16" s="589"/>
      <c r="CV16" s="589"/>
      <c r="CW16" s="589"/>
      <c r="CX16" s="589"/>
      <c r="CY16" s="590"/>
      <c r="CZ16" s="641">
        <v>0.3</v>
      </c>
      <c r="DA16" s="641"/>
      <c r="DB16" s="641"/>
      <c r="DC16" s="641"/>
      <c r="DD16" s="594" t="s">
        <v>222</v>
      </c>
      <c r="DE16" s="589"/>
      <c r="DF16" s="589"/>
      <c r="DG16" s="589"/>
      <c r="DH16" s="589"/>
      <c r="DI16" s="589"/>
      <c r="DJ16" s="589"/>
      <c r="DK16" s="589"/>
      <c r="DL16" s="589"/>
      <c r="DM16" s="589"/>
      <c r="DN16" s="589"/>
      <c r="DO16" s="589"/>
      <c r="DP16" s="590"/>
      <c r="DQ16" s="594">
        <v>10967</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1731385</v>
      </c>
      <c r="S17" s="589"/>
      <c r="T17" s="589"/>
      <c r="U17" s="589"/>
      <c r="V17" s="589"/>
      <c r="W17" s="589"/>
      <c r="X17" s="589"/>
      <c r="Y17" s="590"/>
      <c r="Z17" s="641">
        <v>26.8</v>
      </c>
      <c r="AA17" s="641"/>
      <c r="AB17" s="641"/>
      <c r="AC17" s="641"/>
      <c r="AD17" s="642">
        <v>1731385</v>
      </c>
      <c r="AE17" s="642"/>
      <c r="AF17" s="642"/>
      <c r="AG17" s="642"/>
      <c r="AH17" s="642"/>
      <c r="AI17" s="642"/>
      <c r="AJ17" s="642"/>
      <c r="AK17" s="642"/>
      <c r="AL17" s="611">
        <v>71.099999999999994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638053</v>
      </c>
      <c r="CS17" s="589"/>
      <c r="CT17" s="589"/>
      <c r="CU17" s="589"/>
      <c r="CV17" s="589"/>
      <c r="CW17" s="589"/>
      <c r="CX17" s="589"/>
      <c r="CY17" s="590"/>
      <c r="CZ17" s="641">
        <v>10.3</v>
      </c>
      <c r="DA17" s="641"/>
      <c r="DB17" s="641"/>
      <c r="DC17" s="641"/>
      <c r="DD17" s="594" t="s">
        <v>222</v>
      </c>
      <c r="DE17" s="589"/>
      <c r="DF17" s="589"/>
      <c r="DG17" s="589"/>
      <c r="DH17" s="589"/>
      <c r="DI17" s="589"/>
      <c r="DJ17" s="589"/>
      <c r="DK17" s="589"/>
      <c r="DL17" s="589"/>
      <c r="DM17" s="589"/>
      <c r="DN17" s="589"/>
      <c r="DO17" s="589"/>
      <c r="DP17" s="590"/>
      <c r="DQ17" s="594">
        <v>593896</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191175</v>
      </c>
      <c r="S18" s="589"/>
      <c r="T18" s="589"/>
      <c r="U18" s="589"/>
      <c r="V18" s="589"/>
      <c r="W18" s="589"/>
      <c r="X18" s="589"/>
      <c r="Y18" s="590"/>
      <c r="Z18" s="641">
        <v>3</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2184</v>
      </c>
      <c r="BH19" s="589"/>
      <c r="BI19" s="589"/>
      <c r="BJ19" s="589"/>
      <c r="BK19" s="589"/>
      <c r="BL19" s="589"/>
      <c r="BM19" s="589"/>
      <c r="BN19" s="590"/>
      <c r="BO19" s="641">
        <v>0.4</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2622081</v>
      </c>
      <c r="S20" s="589"/>
      <c r="T20" s="589"/>
      <c r="U20" s="589"/>
      <c r="V20" s="589"/>
      <c r="W20" s="589"/>
      <c r="X20" s="589"/>
      <c r="Y20" s="590"/>
      <c r="Z20" s="641">
        <v>40.6</v>
      </c>
      <c r="AA20" s="641"/>
      <c r="AB20" s="641"/>
      <c r="AC20" s="641"/>
      <c r="AD20" s="642">
        <v>2430906</v>
      </c>
      <c r="AE20" s="642"/>
      <c r="AF20" s="642"/>
      <c r="AG20" s="642"/>
      <c r="AH20" s="642"/>
      <c r="AI20" s="642"/>
      <c r="AJ20" s="642"/>
      <c r="AK20" s="642"/>
      <c r="AL20" s="611">
        <v>99.8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2184</v>
      </c>
      <c r="BH20" s="589"/>
      <c r="BI20" s="589"/>
      <c r="BJ20" s="589"/>
      <c r="BK20" s="589"/>
      <c r="BL20" s="589"/>
      <c r="BM20" s="589"/>
      <c r="BN20" s="590"/>
      <c r="BO20" s="641">
        <v>0.4</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6210585</v>
      </c>
      <c r="CS20" s="589"/>
      <c r="CT20" s="589"/>
      <c r="CU20" s="589"/>
      <c r="CV20" s="589"/>
      <c r="CW20" s="589"/>
      <c r="CX20" s="589"/>
      <c r="CY20" s="590"/>
      <c r="CZ20" s="641">
        <v>100</v>
      </c>
      <c r="DA20" s="641"/>
      <c r="DB20" s="641"/>
      <c r="DC20" s="641"/>
      <c r="DD20" s="594">
        <v>840717</v>
      </c>
      <c r="DE20" s="589"/>
      <c r="DF20" s="589"/>
      <c r="DG20" s="589"/>
      <c r="DH20" s="589"/>
      <c r="DI20" s="589"/>
      <c r="DJ20" s="589"/>
      <c r="DK20" s="589"/>
      <c r="DL20" s="589"/>
      <c r="DM20" s="589"/>
      <c r="DN20" s="589"/>
      <c r="DO20" s="589"/>
      <c r="DP20" s="590"/>
      <c r="DQ20" s="594">
        <v>3953626</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1234</v>
      </c>
      <c r="S21" s="589"/>
      <c r="T21" s="589"/>
      <c r="U21" s="589"/>
      <c r="V21" s="589"/>
      <c r="W21" s="589"/>
      <c r="X21" s="589"/>
      <c r="Y21" s="590"/>
      <c r="Z21" s="641">
        <v>0</v>
      </c>
      <c r="AA21" s="641"/>
      <c r="AB21" s="641"/>
      <c r="AC21" s="641"/>
      <c r="AD21" s="642">
        <v>1234</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2184</v>
      </c>
      <c r="BH21" s="589"/>
      <c r="BI21" s="589"/>
      <c r="BJ21" s="589"/>
      <c r="BK21" s="589"/>
      <c r="BL21" s="589"/>
      <c r="BM21" s="589"/>
      <c r="BN21" s="590"/>
      <c r="BO21" s="641">
        <v>0.4</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19709</v>
      </c>
      <c r="S22" s="589"/>
      <c r="T22" s="589"/>
      <c r="U22" s="589"/>
      <c r="V22" s="589"/>
      <c r="W22" s="589"/>
      <c r="X22" s="589"/>
      <c r="Y22" s="590"/>
      <c r="Z22" s="641">
        <v>0.3</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218897</v>
      </c>
      <c r="S23" s="589"/>
      <c r="T23" s="589"/>
      <c r="U23" s="589"/>
      <c r="V23" s="589"/>
      <c r="W23" s="589"/>
      <c r="X23" s="589"/>
      <c r="Y23" s="590"/>
      <c r="Z23" s="641">
        <v>3.4</v>
      </c>
      <c r="AA23" s="641"/>
      <c r="AB23" s="641"/>
      <c r="AC23" s="641"/>
      <c r="AD23" s="642">
        <v>1800</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5002</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1940226</v>
      </c>
      <c r="CS24" s="639"/>
      <c r="CT24" s="639"/>
      <c r="CU24" s="639"/>
      <c r="CV24" s="639"/>
      <c r="CW24" s="639"/>
      <c r="CX24" s="639"/>
      <c r="CY24" s="686"/>
      <c r="CZ24" s="690">
        <v>31.2</v>
      </c>
      <c r="DA24" s="691"/>
      <c r="DB24" s="691"/>
      <c r="DC24" s="692"/>
      <c r="DD24" s="685">
        <v>1449356</v>
      </c>
      <c r="DE24" s="639"/>
      <c r="DF24" s="639"/>
      <c r="DG24" s="639"/>
      <c r="DH24" s="639"/>
      <c r="DI24" s="639"/>
      <c r="DJ24" s="639"/>
      <c r="DK24" s="686"/>
      <c r="DL24" s="685">
        <v>1409345</v>
      </c>
      <c r="DM24" s="639"/>
      <c r="DN24" s="639"/>
      <c r="DO24" s="639"/>
      <c r="DP24" s="639"/>
      <c r="DQ24" s="639"/>
      <c r="DR24" s="639"/>
      <c r="DS24" s="639"/>
      <c r="DT24" s="639"/>
      <c r="DU24" s="639"/>
      <c r="DV24" s="686"/>
      <c r="DW24" s="687">
        <v>54.8</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487391</v>
      </c>
      <c r="S25" s="589"/>
      <c r="T25" s="589"/>
      <c r="U25" s="589"/>
      <c r="V25" s="589"/>
      <c r="W25" s="589"/>
      <c r="X25" s="589"/>
      <c r="Y25" s="590"/>
      <c r="Z25" s="641">
        <v>7.5</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653795</v>
      </c>
      <c r="CS25" s="607"/>
      <c r="CT25" s="607"/>
      <c r="CU25" s="607"/>
      <c r="CV25" s="607"/>
      <c r="CW25" s="607"/>
      <c r="CX25" s="607"/>
      <c r="CY25" s="608"/>
      <c r="CZ25" s="591">
        <v>10.5</v>
      </c>
      <c r="DA25" s="609"/>
      <c r="DB25" s="609"/>
      <c r="DC25" s="610"/>
      <c r="DD25" s="594">
        <v>598635</v>
      </c>
      <c r="DE25" s="607"/>
      <c r="DF25" s="607"/>
      <c r="DG25" s="607"/>
      <c r="DH25" s="607"/>
      <c r="DI25" s="607"/>
      <c r="DJ25" s="607"/>
      <c r="DK25" s="608"/>
      <c r="DL25" s="594">
        <v>595817</v>
      </c>
      <c r="DM25" s="607"/>
      <c r="DN25" s="607"/>
      <c r="DO25" s="607"/>
      <c r="DP25" s="607"/>
      <c r="DQ25" s="607"/>
      <c r="DR25" s="607"/>
      <c r="DS25" s="607"/>
      <c r="DT25" s="607"/>
      <c r="DU25" s="607"/>
      <c r="DV25" s="608"/>
      <c r="DW25" s="611">
        <v>23.2</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421046</v>
      </c>
      <c r="CS26" s="589"/>
      <c r="CT26" s="589"/>
      <c r="CU26" s="589"/>
      <c r="CV26" s="589"/>
      <c r="CW26" s="589"/>
      <c r="CX26" s="589"/>
      <c r="CY26" s="590"/>
      <c r="CZ26" s="591">
        <v>6.8</v>
      </c>
      <c r="DA26" s="609"/>
      <c r="DB26" s="609"/>
      <c r="DC26" s="610"/>
      <c r="DD26" s="594">
        <v>370421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362345</v>
      </c>
      <c r="S27" s="589"/>
      <c r="T27" s="589"/>
      <c r="U27" s="589"/>
      <c r="V27" s="589"/>
      <c r="W27" s="589"/>
      <c r="X27" s="589"/>
      <c r="Y27" s="590"/>
      <c r="Z27" s="641">
        <v>5.6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566180</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648378</v>
      </c>
      <c r="CS27" s="607"/>
      <c r="CT27" s="607"/>
      <c r="CU27" s="607"/>
      <c r="CV27" s="607"/>
      <c r="CW27" s="607"/>
      <c r="CX27" s="607"/>
      <c r="CY27" s="608"/>
      <c r="CZ27" s="591">
        <v>10.4</v>
      </c>
      <c r="DA27" s="609"/>
      <c r="DB27" s="609"/>
      <c r="DC27" s="610"/>
      <c r="DD27" s="594">
        <v>256825</v>
      </c>
      <c r="DE27" s="607"/>
      <c r="DF27" s="607"/>
      <c r="DG27" s="607"/>
      <c r="DH27" s="607"/>
      <c r="DI27" s="607"/>
      <c r="DJ27" s="607"/>
      <c r="DK27" s="608"/>
      <c r="DL27" s="594">
        <v>251349</v>
      </c>
      <c r="DM27" s="607"/>
      <c r="DN27" s="607"/>
      <c r="DO27" s="607"/>
      <c r="DP27" s="607"/>
      <c r="DQ27" s="607"/>
      <c r="DR27" s="607"/>
      <c r="DS27" s="607"/>
      <c r="DT27" s="607"/>
      <c r="DU27" s="607"/>
      <c r="DV27" s="608"/>
      <c r="DW27" s="611">
        <v>9.8000000000000007</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22100</v>
      </c>
      <c r="S28" s="589"/>
      <c r="T28" s="589"/>
      <c r="U28" s="589"/>
      <c r="V28" s="589"/>
      <c r="W28" s="589"/>
      <c r="X28" s="589"/>
      <c r="Y28" s="590"/>
      <c r="Z28" s="641">
        <v>0.3</v>
      </c>
      <c r="AA28" s="641"/>
      <c r="AB28" s="641"/>
      <c r="AC28" s="641"/>
      <c r="AD28" s="642">
        <v>2119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638053</v>
      </c>
      <c r="CS28" s="589"/>
      <c r="CT28" s="589"/>
      <c r="CU28" s="589"/>
      <c r="CV28" s="589"/>
      <c r="CW28" s="589"/>
      <c r="CX28" s="589"/>
      <c r="CY28" s="590"/>
      <c r="CZ28" s="591">
        <v>10.3</v>
      </c>
      <c r="DA28" s="609"/>
      <c r="DB28" s="609"/>
      <c r="DC28" s="610"/>
      <c r="DD28" s="594">
        <v>593896</v>
      </c>
      <c r="DE28" s="589"/>
      <c r="DF28" s="589"/>
      <c r="DG28" s="589"/>
      <c r="DH28" s="589"/>
      <c r="DI28" s="589"/>
      <c r="DJ28" s="589"/>
      <c r="DK28" s="590"/>
      <c r="DL28" s="594">
        <v>562179</v>
      </c>
      <c r="DM28" s="589"/>
      <c r="DN28" s="589"/>
      <c r="DO28" s="589"/>
      <c r="DP28" s="589"/>
      <c r="DQ28" s="589"/>
      <c r="DR28" s="589"/>
      <c r="DS28" s="589"/>
      <c r="DT28" s="589"/>
      <c r="DU28" s="589"/>
      <c r="DV28" s="590"/>
      <c r="DW28" s="611">
        <v>21.9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945468</v>
      </c>
      <c r="S29" s="589"/>
      <c r="T29" s="589"/>
      <c r="U29" s="589"/>
      <c r="V29" s="589"/>
      <c r="W29" s="589"/>
      <c r="X29" s="589"/>
      <c r="Y29" s="590"/>
      <c r="Z29" s="641">
        <v>14.6</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638053</v>
      </c>
      <c r="CS29" s="607"/>
      <c r="CT29" s="607"/>
      <c r="CU29" s="607"/>
      <c r="CV29" s="607"/>
      <c r="CW29" s="607"/>
      <c r="CX29" s="607"/>
      <c r="CY29" s="608"/>
      <c r="CZ29" s="591">
        <v>10.3</v>
      </c>
      <c r="DA29" s="609"/>
      <c r="DB29" s="609"/>
      <c r="DC29" s="610"/>
      <c r="DD29" s="594">
        <v>593896</v>
      </c>
      <c r="DE29" s="607"/>
      <c r="DF29" s="607"/>
      <c r="DG29" s="607"/>
      <c r="DH29" s="607"/>
      <c r="DI29" s="607"/>
      <c r="DJ29" s="607"/>
      <c r="DK29" s="608"/>
      <c r="DL29" s="594">
        <v>562179</v>
      </c>
      <c r="DM29" s="607"/>
      <c r="DN29" s="607"/>
      <c r="DO29" s="607"/>
      <c r="DP29" s="607"/>
      <c r="DQ29" s="607"/>
      <c r="DR29" s="607"/>
      <c r="DS29" s="607"/>
      <c r="DT29" s="607"/>
      <c r="DU29" s="607"/>
      <c r="DV29" s="608"/>
      <c r="DW29" s="611">
        <v>21.9</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1183645</v>
      </c>
      <c r="S30" s="589"/>
      <c r="T30" s="589"/>
      <c r="U30" s="589"/>
      <c r="V30" s="589"/>
      <c r="W30" s="589"/>
      <c r="X30" s="589"/>
      <c r="Y30" s="590"/>
      <c r="Z30" s="641">
        <v>18.3</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98.2</v>
      </c>
      <c r="BH30" s="655"/>
      <c r="BI30" s="655"/>
      <c r="BJ30" s="655"/>
      <c r="BK30" s="655"/>
      <c r="BL30" s="655"/>
      <c r="BM30" s="656">
        <v>93.4</v>
      </c>
      <c r="BN30" s="655"/>
      <c r="BO30" s="655"/>
      <c r="BP30" s="655"/>
      <c r="BQ30" s="657"/>
      <c r="BR30" s="654">
        <v>98.1</v>
      </c>
      <c r="BS30" s="655"/>
      <c r="BT30" s="655"/>
      <c r="BU30" s="655"/>
      <c r="BV30" s="655"/>
      <c r="BW30" s="655"/>
      <c r="BX30" s="656">
        <v>92.9</v>
      </c>
      <c r="BY30" s="655"/>
      <c r="BZ30" s="655"/>
      <c r="CA30" s="655"/>
      <c r="CB30" s="657"/>
      <c r="CD30" s="660"/>
      <c r="CE30" s="661"/>
      <c r="CF30" s="625" t="s">
        <v>294</v>
      </c>
      <c r="CG30" s="622"/>
      <c r="CH30" s="622"/>
      <c r="CI30" s="622"/>
      <c r="CJ30" s="622"/>
      <c r="CK30" s="622"/>
      <c r="CL30" s="622"/>
      <c r="CM30" s="622"/>
      <c r="CN30" s="622"/>
      <c r="CO30" s="622"/>
      <c r="CP30" s="622"/>
      <c r="CQ30" s="623"/>
      <c r="CR30" s="588">
        <v>580596</v>
      </c>
      <c r="CS30" s="589"/>
      <c r="CT30" s="589"/>
      <c r="CU30" s="589"/>
      <c r="CV30" s="589"/>
      <c r="CW30" s="589"/>
      <c r="CX30" s="589"/>
      <c r="CY30" s="590"/>
      <c r="CZ30" s="591">
        <v>9.3000000000000007</v>
      </c>
      <c r="DA30" s="609"/>
      <c r="DB30" s="609"/>
      <c r="DC30" s="610"/>
      <c r="DD30" s="594">
        <v>543268</v>
      </c>
      <c r="DE30" s="589"/>
      <c r="DF30" s="589"/>
      <c r="DG30" s="589"/>
      <c r="DH30" s="589"/>
      <c r="DI30" s="589"/>
      <c r="DJ30" s="589"/>
      <c r="DK30" s="590"/>
      <c r="DL30" s="594">
        <v>511551</v>
      </c>
      <c r="DM30" s="589"/>
      <c r="DN30" s="589"/>
      <c r="DO30" s="589"/>
      <c r="DP30" s="589"/>
      <c r="DQ30" s="589"/>
      <c r="DR30" s="589"/>
      <c r="DS30" s="589"/>
      <c r="DT30" s="589"/>
      <c r="DU30" s="589"/>
      <c r="DV30" s="590"/>
      <c r="DW30" s="611">
        <v>19.899999999999999</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169948</v>
      </c>
      <c r="S31" s="589"/>
      <c r="T31" s="589"/>
      <c r="U31" s="589"/>
      <c r="V31" s="589"/>
      <c r="W31" s="589"/>
      <c r="X31" s="589"/>
      <c r="Y31" s="590"/>
      <c r="Z31" s="641">
        <v>2.6</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98.1</v>
      </c>
      <c r="BH31" s="607"/>
      <c r="BI31" s="607"/>
      <c r="BJ31" s="607"/>
      <c r="BK31" s="607"/>
      <c r="BL31" s="607"/>
      <c r="BM31" s="643">
        <v>92.5</v>
      </c>
      <c r="BN31" s="653"/>
      <c r="BO31" s="653"/>
      <c r="BP31" s="653"/>
      <c r="BQ31" s="617"/>
      <c r="BR31" s="652">
        <v>97.6</v>
      </c>
      <c r="BS31" s="607"/>
      <c r="BT31" s="607"/>
      <c r="BU31" s="607"/>
      <c r="BV31" s="607"/>
      <c r="BW31" s="607"/>
      <c r="BX31" s="643">
        <v>91.7</v>
      </c>
      <c r="BY31" s="653"/>
      <c r="BZ31" s="653"/>
      <c r="CA31" s="653"/>
      <c r="CB31" s="617"/>
      <c r="CD31" s="660"/>
      <c r="CE31" s="661"/>
      <c r="CF31" s="625" t="s">
        <v>298</v>
      </c>
      <c r="CG31" s="622"/>
      <c r="CH31" s="622"/>
      <c r="CI31" s="622"/>
      <c r="CJ31" s="622"/>
      <c r="CK31" s="622"/>
      <c r="CL31" s="622"/>
      <c r="CM31" s="622"/>
      <c r="CN31" s="622"/>
      <c r="CO31" s="622"/>
      <c r="CP31" s="622"/>
      <c r="CQ31" s="623"/>
      <c r="CR31" s="588">
        <v>57457</v>
      </c>
      <c r="CS31" s="607"/>
      <c r="CT31" s="607"/>
      <c r="CU31" s="607"/>
      <c r="CV31" s="607"/>
      <c r="CW31" s="607"/>
      <c r="CX31" s="607"/>
      <c r="CY31" s="608"/>
      <c r="CZ31" s="591">
        <v>0.9</v>
      </c>
      <c r="DA31" s="609"/>
      <c r="DB31" s="609"/>
      <c r="DC31" s="610"/>
      <c r="DD31" s="594">
        <v>50628</v>
      </c>
      <c r="DE31" s="607"/>
      <c r="DF31" s="607"/>
      <c r="DG31" s="607"/>
      <c r="DH31" s="607"/>
      <c r="DI31" s="607"/>
      <c r="DJ31" s="607"/>
      <c r="DK31" s="608"/>
      <c r="DL31" s="594">
        <v>50628</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70895</v>
      </c>
      <c r="S32" s="589"/>
      <c r="T32" s="589"/>
      <c r="U32" s="589"/>
      <c r="V32" s="589"/>
      <c r="W32" s="589"/>
      <c r="X32" s="589"/>
      <c r="Y32" s="590"/>
      <c r="Z32" s="641">
        <v>1.1000000000000001</v>
      </c>
      <c r="AA32" s="641"/>
      <c r="AB32" s="641"/>
      <c r="AC32" s="641"/>
      <c r="AD32" s="642">
        <v>502</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v>
      </c>
      <c r="BH32" s="573"/>
      <c r="BI32" s="573"/>
      <c r="BJ32" s="573"/>
      <c r="BK32" s="573"/>
      <c r="BL32" s="573"/>
      <c r="BM32" s="636">
        <v>93</v>
      </c>
      <c r="BN32" s="573"/>
      <c r="BO32" s="573"/>
      <c r="BP32" s="573"/>
      <c r="BQ32" s="630"/>
      <c r="BR32" s="651">
        <v>98.1</v>
      </c>
      <c r="BS32" s="573"/>
      <c r="BT32" s="573"/>
      <c r="BU32" s="573"/>
      <c r="BV32" s="573"/>
      <c r="BW32" s="573"/>
      <c r="BX32" s="636">
        <v>92.7</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349271</v>
      </c>
      <c r="S33" s="589"/>
      <c r="T33" s="589"/>
      <c r="U33" s="589"/>
      <c r="V33" s="589"/>
      <c r="W33" s="589"/>
      <c r="X33" s="589"/>
      <c r="Y33" s="590"/>
      <c r="Z33" s="641">
        <v>5.4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3410516</v>
      </c>
      <c r="CS33" s="607"/>
      <c r="CT33" s="607"/>
      <c r="CU33" s="607"/>
      <c r="CV33" s="607"/>
      <c r="CW33" s="607"/>
      <c r="CX33" s="607"/>
      <c r="CY33" s="608"/>
      <c r="CZ33" s="591">
        <v>54.9</v>
      </c>
      <c r="DA33" s="609"/>
      <c r="DB33" s="609"/>
      <c r="DC33" s="610"/>
      <c r="DD33" s="594">
        <v>2069355</v>
      </c>
      <c r="DE33" s="607"/>
      <c r="DF33" s="607"/>
      <c r="DG33" s="607"/>
      <c r="DH33" s="607"/>
      <c r="DI33" s="607"/>
      <c r="DJ33" s="607"/>
      <c r="DK33" s="608"/>
      <c r="DL33" s="594">
        <v>1074413</v>
      </c>
      <c r="DM33" s="607"/>
      <c r="DN33" s="607"/>
      <c r="DO33" s="607"/>
      <c r="DP33" s="607"/>
      <c r="DQ33" s="607"/>
      <c r="DR33" s="607"/>
      <c r="DS33" s="607"/>
      <c r="DT33" s="607"/>
      <c r="DU33" s="607"/>
      <c r="DV33" s="608"/>
      <c r="DW33" s="611">
        <v>41.8</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1367865</v>
      </c>
      <c r="CS34" s="589"/>
      <c r="CT34" s="589"/>
      <c r="CU34" s="589"/>
      <c r="CV34" s="589"/>
      <c r="CW34" s="589"/>
      <c r="CX34" s="589"/>
      <c r="CY34" s="590"/>
      <c r="CZ34" s="591">
        <v>22</v>
      </c>
      <c r="DA34" s="609"/>
      <c r="DB34" s="609"/>
      <c r="DC34" s="610"/>
      <c r="DD34" s="594">
        <v>1157024</v>
      </c>
      <c r="DE34" s="589"/>
      <c r="DF34" s="589"/>
      <c r="DG34" s="589"/>
      <c r="DH34" s="589"/>
      <c r="DI34" s="589"/>
      <c r="DJ34" s="589"/>
      <c r="DK34" s="590"/>
      <c r="DL34" s="594">
        <v>420379</v>
      </c>
      <c r="DM34" s="589"/>
      <c r="DN34" s="589"/>
      <c r="DO34" s="589"/>
      <c r="DP34" s="589"/>
      <c r="DQ34" s="589"/>
      <c r="DR34" s="589"/>
      <c r="DS34" s="589"/>
      <c r="DT34" s="589"/>
      <c r="DU34" s="589"/>
      <c r="DV34" s="590"/>
      <c r="DW34" s="611">
        <v>16.3</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135371</v>
      </c>
      <c r="S35" s="589"/>
      <c r="T35" s="589"/>
      <c r="U35" s="589"/>
      <c r="V35" s="589"/>
      <c r="W35" s="589"/>
      <c r="X35" s="589"/>
      <c r="Y35" s="590"/>
      <c r="Z35" s="641">
        <v>2.1</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436234</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22745</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55763</v>
      </c>
      <c r="CS35" s="607"/>
      <c r="CT35" s="607"/>
      <c r="CU35" s="607"/>
      <c r="CV35" s="607"/>
      <c r="CW35" s="607"/>
      <c r="CX35" s="607"/>
      <c r="CY35" s="608"/>
      <c r="CZ35" s="591">
        <v>0.9</v>
      </c>
      <c r="DA35" s="609"/>
      <c r="DB35" s="609"/>
      <c r="DC35" s="610"/>
      <c r="DD35" s="594">
        <v>36634</v>
      </c>
      <c r="DE35" s="607"/>
      <c r="DF35" s="607"/>
      <c r="DG35" s="607"/>
      <c r="DH35" s="607"/>
      <c r="DI35" s="607"/>
      <c r="DJ35" s="607"/>
      <c r="DK35" s="608"/>
      <c r="DL35" s="594">
        <v>15894</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6457986</v>
      </c>
      <c r="S36" s="629"/>
      <c r="T36" s="629"/>
      <c r="U36" s="629"/>
      <c r="V36" s="629"/>
      <c r="W36" s="629"/>
      <c r="X36" s="629"/>
      <c r="Y36" s="632"/>
      <c r="Z36" s="633">
        <v>100</v>
      </c>
      <c r="AA36" s="633"/>
      <c r="AB36" s="633"/>
      <c r="AC36" s="633"/>
      <c r="AD36" s="634">
        <v>2436561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86017</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3964</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489365</v>
      </c>
      <c r="CS36" s="589"/>
      <c r="CT36" s="589"/>
      <c r="CU36" s="589"/>
      <c r="CV36" s="589"/>
      <c r="CW36" s="589"/>
      <c r="CX36" s="589"/>
      <c r="CY36" s="590"/>
      <c r="CZ36" s="591">
        <v>7.9</v>
      </c>
      <c r="DA36" s="609"/>
      <c r="DB36" s="609"/>
      <c r="DC36" s="610"/>
      <c r="DD36" s="594">
        <v>417272</v>
      </c>
      <c r="DE36" s="589"/>
      <c r="DF36" s="589"/>
      <c r="DG36" s="589"/>
      <c r="DH36" s="589"/>
      <c r="DI36" s="589"/>
      <c r="DJ36" s="589"/>
      <c r="DK36" s="590"/>
      <c r="DL36" s="594">
        <v>275923</v>
      </c>
      <c r="DM36" s="589"/>
      <c r="DN36" s="589"/>
      <c r="DO36" s="589"/>
      <c r="DP36" s="589"/>
      <c r="DQ36" s="589"/>
      <c r="DR36" s="589"/>
      <c r="DS36" s="589"/>
      <c r="DT36" s="589"/>
      <c r="DU36" s="589"/>
      <c r="DV36" s="590"/>
      <c r="DW36" s="611">
        <v>10.7</v>
      </c>
      <c r="DX36" s="612"/>
      <c r="DY36" s="612"/>
      <c r="DZ36" s="612"/>
      <c r="EA36" s="612"/>
      <c r="EB36" s="612"/>
      <c r="EC36" s="613"/>
    </row>
    <row r="37" spans="2:133" ht="11.25" customHeight="1">
      <c r="AQ37" s="614" t="s">
        <v>316</v>
      </c>
      <c r="AR37" s="615"/>
      <c r="AS37" s="615"/>
      <c r="AT37" s="615"/>
      <c r="AU37" s="615"/>
      <c r="AV37" s="615"/>
      <c r="AW37" s="615"/>
      <c r="AX37" s="615"/>
      <c r="AY37" s="616"/>
      <c r="AZ37" s="588" t="s">
        <v>209</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1482</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6267</v>
      </c>
      <c r="CS37" s="607"/>
      <c r="CT37" s="607"/>
      <c r="CU37" s="607"/>
      <c r="CV37" s="607"/>
      <c r="CW37" s="607"/>
      <c r="CX37" s="607"/>
      <c r="CY37" s="608"/>
      <c r="CZ37" s="591">
        <v>0.1</v>
      </c>
      <c r="DA37" s="609"/>
      <c r="DB37" s="609"/>
      <c r="DC37" s="610"/>
      <c r="DD37" s="594">
        <v>6267</v>
      </c>
      <c r="DE37" s="607"/>
      <c r="DF37" s="607"/>
      <c r="DG37" s="607"/>
      <c r="DH37" s="607"/>
      <c r="DI37" s="607"/>
      <c r="DJ37" s="607"/>
      <c r="DK37" s="608"/>
      <c r="DL37" s="594">
        <v>6267</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2763</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436234</v>
      </c>
      <c r="CS38" s="589"/>
      <c r="CT38" s="589"/>
      <c r="CU38" s="589"/>
      <c r="CV38" s="589"/>
      <c r="CW38" s="589"/>
      <c r="CX38" s="589"/>
      <c r="CY38" s="590"/>
      <c r="CZ38" s="591">
        <v>7</v>
      </c>
      <c r="DA38" s="609"/>
      <c r="DB38" s="609"/>
      <c r="DC38" s="610"/>
      <c r="DD38" s="594">
        <v>378234</v>
      </c>
      <c r="DE38" s="589"/>
      <c r="DF38" s="589"/>
      <c r="DG38" s="589"/>
      <c r="DH38" s="589"/>
      <c r="DI38" s="589"/>
      <c r="DJ38" s="589"/>
      <c r="DK38" s="590"/>
      <c r="DL38" s="594">
        <v>362217</v>
      </c>
      <c r="DM38" s="589"/>
      <c r="DN38" s="589"/>
      <c r="DO38" s="589"/>
      <c r="DP38" s="589"/>
      <c r="DQ38" s="589"/>
      <c r="DR38" s="589"/>
      <c r="DS38" s="589"/>
      <c r="DT38" s="589"/>
      <c r="DU38" s="589"/>
      <c r="DV38" s="590"/>
      <c r="DW38" s="611">
        <v>14.1</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94</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1024159</v>
      </c>
      <c r="CS39" s="607"/>
      <c r="CT39" s="607"/>
      <c r="CU39" s="607"/>
      <c r="CV39" s="607"/>
      <c r="CW39" s="607"/>
      <c r="CX39" s="607"/>
      <c r="CY39" s="608"/>
      <c r="CZ39" s="591">
        <v>16.5</v>
      </c>
      <c r="DA39" s="609"/>
      <c r="DB39" s="609"/>
      <c r="DC39" s="610"/>
      <c r="DD39" s="594">
        <v>80191</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86225</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113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37130</v>
      </c>
      <c r="CS40" s="589"/>
      <c r="CT40" s="589"/>
      <c r="CU40" s="589"/>
      <c r="CV40" s="589"/>
      <c r="CW40" s="589"/>
      <c r="CX40" s="589"/>
      <c r="CY40" s="590"/>
      <c r="CZ40" s="591">
        <v>0.6</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263992</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263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859843</v>
      </c>
      <c r="CS42" s="589"/>
      <c r="CT42" s="589"/>
      <c r="CU42" s="589"/>
      <c r="CV42" s="589"/>
      <c r="CW42" s="589"/>
      <c r="CX42" s="589"/>
      <c r="CY42" s="590"/>
      <c r="CZ42" s="591">
        <v>13.8</v>
      </c>
      <c r="DA42" s="592"/>
      <c r="DB42" s="592"/>
      <c r="DC42" s="593"/>
      <c r="DD42" s="594">
        <v>434915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17979</v>
      </c>
      <c r="CS43" s="607"/>
      <c r="CT43" s="607"/>
      <c r="CU43" s="607"/>
      <c r="CV43" s="607"/>
      <c r="CW43" s="607"/>
      <c r="CX43" s="607"/>
      <c r="CY43" s="608"/>
      <c r="CZ43" s="591">
        <v>0.3</v>
      </c>
      <c r="DA43" s="609"/>
      <c r="DB43" s="609"/>
      <c r="DC43" s="610"/>
      <c r="DD43" s="594">
        <v>17979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840717</v>
      </c>
      <c r="CS44" s="589"/>
      <c r="CT44" s="589"/>
      <c r="CU44" s="589"/>
      <c r="CV44" s="589"/>
      <c r="CW44" s="589"/>
      <c r="CX44" s="589"/>
      <c r="CY44" s="590"/>
      <c r="CZ44" s="591">
        <v>13.5</v>
      </c>
      <c r="DA44" s="592"/>
      <c r="DB44" s="592"/>
      <c r="DC44" s="593"/>
      <c r="DD44" s="594">
        <v>423948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360227</v>
      </c>
      <c r="CS45" s="607"/>
      <c r="CT45" s="607"/>
      <c r="CU45" s="607"/>
      <c r="CV45" s="607"/>
      <c r="CW45" s="607"/>
      <c r="CX45" s="607"/>
      <c r="CY45" s="608"/>
      <c r="CZ45" s="591">
        <v>5.8</v>
      </c>
      <c r="DA45" s="609"/>
      <c r="DB45" s="609"/>
      <c r="DC45" s="610"/>
      <c r="DD45" s="594">
        <v>23527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473650</v>
      </c>
      <c r="CS46" s="589"/>
      <c r="CT46" s="589"/>
      <c r="CU46" s="589"/>
      <c r="CV46" s="589"/>
      <c r="CW46" s="589"/>
      <c r="CX46" s="589"/>
      <c r="CY46" s="590"/>
      <c r="CZ46" s="591">
        <v>7.6</v>
      </c>
      <c r="DA46" s="592"/>
      <c r="DB46" s="592"/>
      <c r="DC46" s="593"/>
      <c r="DD46" s="594">
        <v>393581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19126</v>
      </c>
      <c r="CS47" s="607"/>
      <c r="CT47" s="607"/>
      <c r="CU47" s="607"/>
      <c r="CV47" s="607"/>
      <c r="CW47" s="607"/>
      <c r="CX47" s="607"/>
      <c r="CY47" s="608"/>
      <c r="CZ47" s="591">
        <v>0.3</v>
      </c>
      <c r="DA47" s="609"/>
      <c r="DB47" s="609"/>
      <c r="DC47" s="610"/>
      <c r="DD47" s="594">
        <v>10967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6210585</v>
      </c>
      <c r="CS49" s="573"/>
      <c r="CT49" s="573"/>
      <c r="CU49" s="573"/>
      <c r="CV49" s="573"/>
      <c r="CW49" s="573"/>
      <c r="CX49" s="573"/>
      <c r="CY49" s="574"/>
      <c r="CZ49" s="575">
        <v>100</v>
      </c>
      <c r="DA49" s="576"/>
      <c r="DB49" s="576"/>
      <c r="DC49" s="577"/>
      <c r="DD49" s="578">
        <v>3953626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345</v>
      </c>
      <c r="DK2" s="1108"/>
      <c r="DL2" s="1108"/>
      <c r="DM2" s="1108"/>
      <c r="DN2" s="1108"/>
      <c r="DO2" s="1109"/>
      <c r="DP2" s="200"/>
      <c r="DQ2" s="1107" t="s">
        <v>346</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10"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5" t="s">
        <v>363</v>
      </c>
      <c r="DH5" s="1096"/>
      <c r="DI5" s="1096"/>
      <c r="DJ5" s="1096"/>
      <c r="DK5" s="1097"/>
      <c r="DL5" s="1095" t="s">
        <v>364</v>
      </c>
      <c r="DM5" s="1096"/>
      <c r="DN5" s="1096"/>
      <c r="DO5" s="1096"/>
      <c r="DP5" s="1097"/>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1">
        <v>6458</v>
      </c>
      <c r="R7" s="1102"/>
      <c r="S7" s="1102"/>
      <c r="T7" s="1102"/>
      <c r="U7" s="1102"/>
      <c r="V7" s="1102">
        <v>6211</v>
      </c>
      <c r="W7" s="1102"/>
      <c r="X7" s="1102"/>
      <c r="Y7" s="1102"/>
      <c r="Z7" s="1102"/>
      <c r="AA7" s="1102">
        <f>+Q7-V7</f>
        <v>247</v>
      </c>
      <c r="AB7" s="1102"/>
      <c r="AC7" s="1102"/>
      <c r="AD7" s="1102"/>
      <c r="AE7" s="1103"/>
      <c r="AF7" s="1104">
        <v>135</v>
      </c>
      <c r="AG7" s="1105"/>
      <c r="AH7" s="1105"/>
      <c r="AI7" s="1105"/>
      <c r="AJ7" s="1106"/>
      <c r="AK7" s="1087">
        <v>1184</v>
      </c>
      <c r="AL7" s="1088"/>
      <c r="AM7" s="1088"/>
      <c r="AN7" s="1088"/>
      <c r="AO7" s="1088"/>
      <c r="AP7" s="1088">
        <v>4805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94" t="s">
        <v>537</v>
      </c>
      <c r="CI7" s="1085"/>
      <c r="CJ7" s="1085"/>
      <c r="CK7" s="1085"/>
      <c r="CL7" s="1086"/>
      <c r="CM7" s="1084">
        <v>93</v>
      </c>
      <c r="CN7" s="1085"/>
      <c r="CO7" s="1085"/>
      <c r="CP7" s="1085"/>
      <c r="CQ7" s="1086"/>
      <c r="CR7" s="1084">
        <v>5</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2"/>
      <c r="DW7" s="1113"/>
      <c r="DX7" s="1113"/>
      <c r="DY7" s="1113"/>
      <c r="DZ7" s="1114"/>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135</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1194</v>
      </c>
      <c r="R28" s="1050"/>
      <c r="S28" s="1050"/>
      <c r="T28" s="1050"/>
      <c r="U28" s="1050"/>
      <c r="V28" s="1050">
        <v>1171</v>
      </c>
      <c r="W28" s="1050"/>
      <c r="X28" s="1050"/>
      <c r="Y28" s="1050"/>
      <c r="Z28" s="1050"/>
      <c r="AA28" s="1050">
        <f>+Q28-V28</f>
        <v>23</v>
      </c>
      <c r="AB28" s="1050"/>
      <c r="AC28" s="1050"/>
      <c r="AD28" s="1050"/>
      <c r="AE28" s="1051"/>
      <c r="AF28" s="1052">
        <v>23</v>
      </c>
      <c r="AG28" s="1050"/>
      <c r="AH28" s="1050"/>
      <c r="AI28" s="1050"/>
      <c r="AJ28" s="1053"/>
      <c r="AK28" s="1054">
        <v>86</v>
      </c>
      <c r="AL28" s="1042"/>
      <c r="AM28" s="1042"/>
      <c r="AN28" s="1042"/>
      <c r="AO28" s="1042"/>
      <c r="AP28" s="1042" t="s">
        <v>533</v>
      </c>
      <c r="AQ28" s="1042"/>
      <c r="AR28" s="1042"/>
      <c r="AS28" s="1042"/>
      <c r="AT28" s="1042"/>
      <c r="AU28" s="1042" t="s">
        <v>533</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823</v>
      </c>
      <c r="R29" s="1040"/>
      <c r="S29" s="1040"/>
      <c r="T29" s="1040"/>
      <c r="U29" s="1040"/>
      <c r="V29" s="1040">
        <v>811</v>
      </c>
      <c r="W29" s="1040"/>
      <c r="X29" s="1040"/>
      <c r="Y29" s="1040"/>
      <c r="Z29" s="1040"/>
      <c r="AA29" s="1040">
        <f>+Q29-V29</f>
        <v>12</v>
      </c>
      <c r="AB29" s="1040"/>
      <c r="AC29" s="1040"/>
      <c r="AD29" s="1040"/>
      <c r="AE29" s="1041"/>
      <c r="AF29" s="1015">
        <v>13</v>
      </c>
      <c r="AG29" s="1016"/>
      <c r="AH29" s="1016"/>
      <c r="AI29" s="1016"/>
      <c r="AJ29" s="1017"/>
      <c r="AK29" s="976">
        <v>134</v>
      </c>
      <c r="AL29" s="967"/>
      <c r="AM29" s="967"/>
      <c r="AN29" s="967"/>
      <c r="AO29" s="967"/>
      <c r="AP29" s="967" t="s">
        <v>533</v>
      </c>
      <c r="AQ29" s="967"/>
      <c r="AR29" s="967"/>
      <c r="AS29" s="967"/>
      <c r="AT29" s="967"/>
      <c r="AU29" s="967" t="s">
        <v>533</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94</v>
      </c>
      <c r="R30" s="1040"/>
      <c r="S30" s="1040"/>
      <c r="T30" s="1040"/>
      <c r="U30" s="1040"/>
      <c r="V30" s="1040">
        <v>93</v>
      </c>
      <c r="W30" s="1040"/>
      <c r="X30" s="1040"/>
      <c r="Y30" s="1040"/>
      <c r="Z30" s="1040"/>
      <c r="AA30" s="1040">
        <f>+Q30-V30</f>
        <v>1</v>
      </c>
      <c r="AB30" s="1040"/>
      <c r="AC30" s="1040"/>
      <c r="AD30" s="1040"/>
      <c r="AE30" s="1041"/>
      <c r="AF30" s="1015">
        <v>1</v>
      </c>
      <c r="AG30" s="1016"/>
      <c r="AH30" s="1016"/>
      <c r="AI30" s="1016"/>
      <c r="AJ30" s="1017"/>
      <c r="AK30" s="976">
        <v>42</v>
      </c>
      <c r="AL30" s="967"/>
      <c r="AM30" s="967"/>
      <c r="AN30" s="967"/>
      <c r="AO30" s="967"/>
      <c r="AP30" s="967" t="s">
        <v>533</v>
      </c>
      <c r="AQ30" s="967"/>
      <c r="AR30" s="967"/>
      <c r="AS30" s="967"/>
      <c r="AT30" s="967"/>
      <c r="AU30" s="967" t="s">
        <v>533</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102</v>
      </c>
      <c r="R31" s="1040"/>
      <c r="S31" s="1040"/>
      <c r="T31" s="1040"/>
      <c r="U31" s="1040"/>
      <c r="V31" s="1040">
        <v>104</v>
      </c>
      <c r="W31" s="1040"/>
      <c r="X31" s="1040"/>
      <c r="Y31" s="1040"/>
      <c r="Z31" s="1040"/>
      <c r="AA31" s="1040">
        <f t="shared" ref="AA31:AA33" si="0">+Q31-V31</f>
        <v>-2</v>
      </c>
      <c r="AB31" s="1040"/>
      <c r="AC31" s="1040"/>
      <c r="AD31" s="1040"/>
      <c r="AE31" s="1041"/>
      <c r="AF31" s="1015">
        <v>88</v>
      </c>
      <c r="AG31" s="1016"/>
      <c r="AH31" s="1016"/>
      <c r="AI31" s="1016"/>
      <c r="AJ31" s="1017"/>
      <c r="AK31" s="976" t="s">
        <v>533</v>
      </c>
      <c r="AL31" s="967"/>
      <c r="AM31" s="967"/>
      <c r="AN31" s="967"/>
      <c r="AO31" s="967"/>
      <c r="AP31" s="967">
        <v>302</v>
      </c>
      <c r="AQ31" s="967"/>
      <c r="AR31" s="967"/>
      <c r="AS31" s="967"/>
      <c r="AT31" s="967"/>
      <c r="AU31" s="967" t="s">
        <v>533</v>
      </c>
      <c r="AV31" s="967"/>
      <c r="AW31" s="967"/>
      <c r="AX31" s="967"/>
      <c r="AY31" s="967"/>
      <c r="AZ31" s="1038" t="s">
        <v>533</v>
      </c>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236</v>
      </c>
      <c r="R32" s="1040"/>
      <c r="S32" s="1040"/>
      <c r="T32" s="1040"/>
      <c r="U32" s="1040"/>
      <c r="V32" s="1040">
        <v>236</v>
      </c>
      <c r="W32" s="1040"/>
      <c r="X32" s="1040"/>
      <c r="Y32" s="1040"/>
      <c r="Z32" s="1040"/>
      <c r="AA32" s="1040">
        <f t="shared" si="0"/>
        <v>0</v>
      </c>
      <c r="AB32" s="1040"/>
      <c r="AC32" s="1040"/>
      <c r="AD32" s="1040"/>
      <c r="AE32" s="1041"/>
      <c r="AF32" s="1015">
        <v>0</v>
      </c>
      <c r="AG32" s="1016"/>
      <c r="AH32" s="1016"/>
      <c r="AI32" s="1016"/>
      <c r="AJ32" s="1017"/>
      <c r="AK32" s="976">
        <v>76</v>
      </c>
      <c r="AL32" s="967"/>
      <c r="AM32" s="967"/>
      <c r="AN32" s="967"/>
      <c r="AO32" s="967"/>
      <c r="AP32" s="967">
        <v>1103</v>
      </c>
      <c r="AQ32" s="967"/>
      <c r="AR32" s="967"/>
      <c r="AS32" s="967"/>
      <c r="AT32" s="967"/>
      <c r="AU32" s="967" t="s">
        <v>533</v>
      </c>
      <c r="AV32" s="967"/>
      <c r="AW32" s="967"/>
      <c r="AX32" s="967"/>
      <c r="AY32" s="967"/>
      <c r="AZ32" s="1038" t="s">
        <v>533</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17</v>
      </c>
      <c r="R33" s="1040"/>
      <c r="S33" s="1040"/>
      <c r="T33" s="1040"/>
      <c r="U33" s="1040"/>
      <c r="V33" s="1040">
        <v>17</v>
      </c>
      <c r="W33" s="1040"/>
      <c r="X33" s="1040"/>
      <c r="Y33" s="1040"/>
      <c r="Z33" s="1040"/>
      <c r="AA33" s="1040">
        <f t="shared" si="0"/>
        <v>0</v>
      </c>
      <c r="AB33" s="1040"/>
      <c r="AC33" s="1040"/>
      <c r="AD33" s="1040"/>
      <c r="AE33" s="1041"/>
      <c r="AF33" s="1015">
        <v>0</v>
      </c>
      <c r="AG33" s="1016"/>
      <c r="AH33" s="1016"/>
      <c r="AI33" s="1016"/>
      <c r="AJ33" s="1017"/>
      <c r="AK33" s="976">
        <v>9</v>
      </c>
      <c r="AL33" s="967"/>
      <c r="AM33" s="967"/>
      <c r="AN33" s="967"/>
      <c r="AO33" s="967"/>
      <c r="AP33" s="967">
        <v>68</v>
      </c>
      <c r="AQ33" s="967"/>
      <c r="AR33" s="967"/>
      <c r="AS33" s="967"/>
      <c r="AT33" s="967"/>
      <c r="AU33" s="967" t="s">
        <v>533</v>
      </c>
      <c r="AV33" s="967"/>
      <c r="AW33" s="967"/>
      <c r="AX33" s="967"/>
      <c r="AY33" s="967"/>
      <c r="AZ33" s="1038" t="s">
        <v>533</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25</v>
      </c>
      <c r="R34" s="1040"/>
      <c r="S34" s="1040"/>
      <c r="T34" s="1040"/>
      <c r="U34" s="1040"/>
      <c r="V34" s="1040">
        <v>25</v>
      </c>
      <c r="W34" s="1040"/>
      <c r="X34" s="1040"/>
      <c r="Y34" s="1040"/>
      <c r="Z34" s="1040"/>
      <c r="AA34" s="1040">
        <v>0</v>
      </c>
      <c r="AB34" s="1040"/>
      <c r="AC34" s="1040"/>
      <c r="AD34" s="1040"/>
      <c r="AE34" s="1041"/>
      <c r="AF34" s="1015">
        <v>0</v>
      </c>
      <c r="AG34" s="1016"/>
      <c r="AH34" s="1016"/>
      <c r="AI34" s="1016"/>
      <c r="AJ34" s="1017"/>
      <c r="AK34" s="976">
        <v>2</v>
      </c>
      <c r="AL34" s="967"/>
      <c r="AM34" s="967"/>
      <c r="AN34" s="967"/>
      <c r="AO34" s="967"/>
      <c r="AP34" s="967">
        <v>75</v>
      </c>
      <c r="AQ34" s="967"/>
      <c r="AR34" s="967"/>
      <c r="AS34" s="967"/>
      <c r="AT34" s="967"/>
      <c r="AU34" s="967"/>
      <c r="AV34" s="967"/>
      <c r="AW34" s="967"/>
      <c r="AX34" s="967"/>
      <c r="AY34" s="967"/>
      <c r="AZ34" s="1038" t="s">
        <v>533</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124</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2655</v>
      </c>
      <c r="R68" s="978"/>
      <c r="S68" s="978"/>
      <c r="T68" s="978"/>
      <c r="U68" s="978"/>
      <c r="V68" s="978">
        <v>2321</v>
      </c>
      <c r="W68" s="978"/>
      <c r="X68" s="978"/>
      <c r="Y68" s="978"/>
      <c r="Z68" s="978"/>
      <c r="AA68" s="978">
        <v>334</v>
      </c>
      <c r="AB68" s="978"/>
      <c r="AC68" s="978"/>
      <c r="AD68" s="978"/>
      <c r="AE68" s="978"/>
      <c r="AF68" s="978">
        <v>334</v>
      </c>
      <c r="AG68" s="978"/>
      <c r="AH68" s="978"/>
      <c r="AI68" s="978"/>
      <c r="AJ68" s="978"/>
      <c r="AK68" s="978">
        <v>5</v>
      </c>
      <c r="AL68" s="978"/>
      <c r="AM68" s="978"/>
      <c r="AN68" s="978"/>
      <c r="AO68" s="978"/>
      <c r="AP68" s="978" t="s">
        <v>541</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28</v>
      </c>
      <c r="R69" s="967"/>
      <c r="S69" s="967"/>
      <c r="T69" s="967"/>
      <c r="U69" s="967"/>
      <c r="V69" s="967">
        <v>24</v>
      </c>
      <c r="W69" s="967"/>
      <c r="X69" s="967"/>
      <c r="Y69" s="967"/>
      <c r="Z69" s="967"/>
      <c r="AA69" s="967">
        <v>4</v>
      </c>
      <c r="AB69" s="967"/>
      <c r="AC69" s="967"/>
      <c r="AD69" s="967"/>
      <c r="AE69" s="967"/>
      <c r="AF69" s="967">
        <v>4</v>
      </c>
      <c r="AG69" s="967"/>
      <c r="AH69" s="967"/>
      <c r="AI69" s="967"/>
      <c r="AJ69" s="967"/>
      <c r="AK69" s="967" t="s">
        <v>541</v>
      </c>
      <c r="AL69" s="967"/>
      <c r="AM69" s="967"/>
      <c r="AN69" s="967"/>
      <c r="AO69" s="967"/>
      <c r="AP69" s="967" t="s">
        <v>541</v>
      </c>
      <c r="AQ69" s="967"/>
      <c r="AR69" s="967"/>
      <c r="AS69" s="967"/>
      <c r="AT69" s="967"/>
      <c r="AU69" s="967" t="s">
        <v>541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192</v>
      </c>
      <c r="R70" s="967"/>
      <c r="S70" s="967"/>
      <c r="T70" s="967"/>
      <c r="U70" s="967"/>
      <c r="V70" s="967">
        <v>189</v>
      </c>
      <c r="W70" s="967"/>
      <c r="X70" s="967"/>
      <c r="Y70" s="967"/>
      <c r="Z70" s="967"/>
      <c r="AA70" s="967">
        <v>3</v>
      </c>
      <c r="AB70" s="967"/>
      <c r="AC70" s="967"/>
      <c r="AD70" s="967"/>
      <c r="AE70" s="967"/>
      <c r="AF70" s="967">
        <v>3</v>
      </c>
      <c r="AG70" s="967"/>
      <c r="AH70" s="967"/>
      <c r="AI70" s="967"/>
      <c r="AJ70" s="967"/>
      <c r="AK70" s="967">
        <v>3</v>
      </c>
      <c r="AL70" s="967"/>
      <c r="AM70" s="967"/>
      <c r="AN70" s="967"/>
      <c r="AO70" s="967"/>
      <c r="AP70" s="967" t="s">
        <v>542</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156563</v>
      </c>
      <c r="R71" s="967"/>
      <c r="S71" s="967"/>
      <c r="T71" s="967"/>
      <c r="U71" s="967"/>
      <c r="V71" s="967">
        <v>149758</v>
      </c>
      <c r="W71" s="967"/>
      <c r="X71" s="967"/>
      <c r="Y71" s="967"/>
      <c r="Z71" s="967"/>
      <c r="AA71" s="967">
        <v>6805</v>
      </c>
      <c r="AB71" s="967"/>
      <c r="AC71" s="967"/>
      <c r="AD71" s="967"/>
      <c r="AE71" s="967"/>
      <c r="AF71" s="967">
        <v>6805</v>
      </c>
      <c r="AG71" s="967"/>
      <c r="AH71" s="967"/>
      <c r="AI71" s="967"/>
      <c r="AJ71" s="967"/>
      <c r="AK71" s="967">
        <v>1369</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124</v>
      </c>
      <c r="R72" s="967"/>
      <c r="S72" s="967"/>
      <c r="T72" s="967"/>
      <c r="U72" s="967"/>
      <c r="V72" s="967">
        <v>119</v>
      </c>
      <c r="W72" s="967"/>
      <c r="X72" s="967"/>
      <c r="Y72" s="967"/>
      <c r="Z72" s="967"/>
      <c r="AA72" s="967">
        <v>4</v>
      </c>
      <c r="AB72" s="967"/>
      <c r="AC72" s="967"/>
      <c r="AD72" s="967"/>
      <c r="AE72" s="967"/>
      <c r="AF72" s="967">
        <v>4</v>
      </c>
      <c r="AG72" s="967"/>
      <c r="AH72" s="967"/>
      <c r="AI72" s="967"/>
      <c r="AJ72" s="967"/>
      <c r="AK72" s="967">
        <v>69</v>
      </c>
      <c r="AL72" s="967"/>
      <c r="AM72" s="967"/>
      <c r="AN72" s="967"/>
      <c r="AO72" s="967"/>
      <c r="AP72" s="967" t="s">
        <v>541</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288</v>
      </c>
      <c r="AG109" s="888"/>
      <c r="AH109" s="888"/>
      <c r="AI109" s="888"/>
      <c r="AJ109" s="889"/>
      <c r="AK109" s="890" t="s">
        <v>287</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288</v>
      </c>
      <c r="BW109" s="888"/>
      <c r="BX109" s="888"/>
      <c r="BY109" s="888"/>
      <c r="BZ109" s="889"/>
      <c r="CA109" s="890" t="s">
        <v>287</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288</v>
      </c>
      <c r="DM109" s="888"/>
      <c r="DN109" s="888"/>
      <c r="DO109" s="888"/>
      <c r="DP109" s="889"/>
      <c r="DQ109" s="890" t="s">
        <v>287</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625851</v>
      </c>
      <c r="AB110" s="873"/>
      <c r="AC110" s="873"/>
      <c r="AD110" s="873"/>
      <c r="AE110" s="874"/>
      <c r="AF110" s="875">
        <v>616211</v>
      </c>
      <c r="AG110" s="873"/>
      <c r="AH110" s="873"/>
      <c r="AI110" s="873"/>
      <c r="AJ110" s="874"/>
      <c r="AK110" s="875">
        <v>606336</v>
      </c>
      <c r="AL110" s="873"/>
      <c r="AM110" s="873"/>
      <c r="AN110" s="873"/>
      <c r="AO110" s="874"/>
      <c r="AP110" s="876">
        <v>28.3</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4970274</v>
      </c>
      <c r="BR110" s="800"/>
      <c r="BS110" s="800"/>
      <c r="BT110" s="800"/>
      <c r="BU110" s="800"/>
      <c r="BV110" s="800">
        <v>5036312</v>
      </c>
      <c r="BW110" s="800"/>
      <c r="BX110" s="800"/>
      <c r="BY110" s="800"/>
      <c r="BZ110" s="800"/>
      <c r="CA110" s="800">
        <v>4804986</v>
      </c>
      <c r="CB110" s="800"/>
      <c r="CC110" s="800"/>
      <c r="CD110" s="800"/>
      <c r="CE110" s="800"/>
      <c r="CF110" s="861">
        <v>224.5</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1057874</v>
      </c>
      <c r="BR112" s="771"/>
      <c r="BS112" s="771"/>
      <c r="BT112" s="771"/>
      <c r="BU112" s="771"/>
      <c r="BV112" s="771">
        <v>1094741</v>
      </c>
      <c r="BW112" s="771"/>
      <c r="BX112" s="771"/>
      <c r="BY112" s="771"/>
      <c r="BZ112" s="771"/>
      <c r="CA112" s="771">
        <v>1095668</v>
      </c>
      <c r="CB112" s="771"/>
      <c r="CC112" s="771"/>
      <c r="CD112" s="771"/>
      <c r="CE112" s="771"/>
      <c r="CF112" s="848">
        <v>51.2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79792</v>
      </c>
      <c r="AB113" s="909"/>
      <c r="AC113" s="909"/>
      <c r="AD113" s="909"/>
      <c r="AE113" s="910"/>
      <c r="AF113" s="911">
        <v>75456</v>
      </c>
      <c r="AG113" s="909"/>
      <c r="AH113" s="909"/>
      <c r="AI113" s="909"/>
      <c r="AJ113" s="910"/>
      <c r="AK113" s="911">
        <v>74043</v>
      </c>
      <c r="AL113" s="909"/>
      <c r="AM113" s="909"/>
      <c r="AN113" s="909"/>
      <c r="AO113" s="910"/>
      <c r="AP113" s="912">
        <v>3.5</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t="s">
        <v>113</v>
      </c>
      <c r="BR113" s="771"/>
      <c r="BS113" s="771"/>
      <c r="BT113" s="771"/>
      <c r="BU113" s="771"/>
      <c r="BV113" s="771" t="s">
        <v>113</v>
      </c>
      <c r="BW113" s="771"/>
      <c r="BX113" s="771"/>
      <c r="BY113" s="771"/>
      <c r="BZ113" s="771"/>
      <c r="CA113" s="771" t="s">
        <v>113</v>
      </c>
      <c r="CB113" s="771"/>
      <c r="CC113" s="771"/>
      <c r="CD113" s="771"/>
      <c r="CE113" s="771"/>
      <c r="CF113" s="848" t="s">
        <v>113</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113</v>
      </c>
      <c r="AB114" s="784"/>
      <c r="AC114" s="784"/>
      <c r="AD114" s="784"/>
      <c r="AE114" s="785"/>
      <c r="AF114" s="786" t="s">
        <v>113</v>
      </c>
      <c r="AG114" s="784"/>
      <c r="AH114" s="784"/>
      <c r="AI114" s="784"/>
      <c r="AJ114" s="785"/>
      <c r="AK114" s="786" t="s">
        <v>113</v>
      </c>
      <c r="AL114" s="784"/>
      <c r="AM114" s="784"/>
      <c r="AN114" s="784"/>
      <c r="AO114" s="785"/>
      <c r="AP114" s="754" t="s">
        <v>113</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462287</v>
      </c>
      <c r="BR114" s="771"/>
      <c r="BS114" s="771"/>
      <c r="BT114" s="771"/>
      <c r="BU114" s="771"/>
      <c r="BV114" s="771">
        <v>597136</v>
      </c>
      <c r="BW114" s="771"/>
      <c r="BX114" s="771"/>
      <c r="BY114" s="771"/>
      <c r="BZ114" s="771"/>
      <c r="CA114" s="771">
        <v>647565</v>
      </c>
      <c r="CB114" s="771"/>
      <c r="CC114" s="771"/>
      <c r="CD114" s="771"/>
      <c r="CE114" s="771"/>
      <c r="CF114" s="848">
        <v>30.2</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v>32140</v>
      </c>
      <c r="BW115" s="771"/>
      <c r="BX115" s="771"/>
      <c r="BY115" s="771"/>
      <c r="BZ115" s="771"/>
      <c r="CA115" s="771">
        <v>16368</v>
      </c>
      <c r="CB115" s="771"/>
      <c r="CC115" s="771"/>
      <c r="CD115" s="771"/>
      <c r="CE115" s="771"/>
      <c r="CF115" s="848">
        <v>0.8</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705643</v>
      </c>
      <c r="AB117" s="895"/>
      <c r="AC117" s="895"/>
      <c r="AD117" s="895"/>
      <c r="AE117" s="896"/>
      <c r="AF117" s="898">
        <v>691667</v>
      </c>
      <c r="AG117" s="895"/>
      <c r="AH117" s="895"/>
      <c r="AI117" s="895"/>
      <c r="AJ117" s="896"/>
      <c r="AK117" s="898">
        <v>680379</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288</v>
      </c>
      <c r="AG118" s="888"/>
      <c r="AH118" s="888"/>
      <c r="AI118" s="888"/>
      <c r="AJ118" s="889"/>
      <c r="AK118" s="890" t="s">
        <v>287</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6490435</v>
      </c>
      <c r="BR118" s="858"/>
      <c r="BS118" s="858"/>
      <c r="BT118" s="858"/>
      <c r="BU118" s="858"/>
      <c r="BV118" s="858">
        <v>6760329</v>
      </c>
      <c r="BW118" s="858"/>
      <c r="BX118" s="858"/>
      <c r="BY118" s="858"/>
      <c r="BZ118" s="858"/>
      <c r="CA118" s="858">
        <v>6564587</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923832</v>
      </c>
      <c r="BR119" s="800"/>
      <c r="BS119" s="800"/>
      <c r="BT119" s="800"/>
      <c r="BU119" s="800"/>
      <c r="BV119" s="800">
        <v>831524</v>
      </c>
      <c r="BW119" s="800"/>
      <c r="BX119" s="800"/>
      <c r="BY119" s="800"/>
      <c r="BZ119" s="800"/>
      <c r="CA119" s="800">
        <v>904410</v>
      </c>
      <c r="CB119" s="800"/>
      <c r="CC119" s="800"/>
      <c r="CD119" s="800"/>
      <c r="CE119" s="800"/>
      <c r="CF119" s="861">
        <v>42.2</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334771</v>
      </c>
      <c r="BR120" s="771"/>
      <c r="BS120" s="771"/>
      <c r="BT120" s="771"/>
      <c r="BU120" s="771"/>
      <c r="BV120" s="771">
        <v>292589</v>
      </c>
      <c r="BW120" s="771"/>
      <c r="BX120" s="771"/>
      <c r="BY120" s="771"/>
      <c r="BZ120" s="771"/>
      <c r="CA120" s="771">
        <v>258706</v>
      </c>
      <c r="CB120" s="771"/>
      <c r="CC120" s="771"/>
      <c r="CD120" s="771"/>
      <c r="CE120" s="771"/>
      <c r="CF120" s="848">
        <v>12.1</v>
      </c>
      <c r="CG120" s="849"/>
      <c r="CH120" s="849"/>
      <c r="CI120" s="849"/>
      <c r="CJ120" s="849"/>
      <c r="CK120" s="850" t="s">
        <v>438</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1026372</v>
      </c>
      <c r="DH120" s="800"/>
      <c r="DI120" s="800"/>
      <c r="DJ120" s="800"/>
      <c r="DK120" s="800"/>
      <c r="DL120" s="800">
        <v>1039687</v>
      </c>
      <c r="DM120" s="800"/>
      <c r="DN120" s="800"/>
      <c r="DO120" s="800"/>
      <c r="DP120" s="800"/>
      <c r="DQ120" s="800">
        <v>1034424</v>
      </c>
      <c r="DR120" s="800"/>
      <c r="DS120" s="800"/>
      <c r="DT120" s="800"/>
      <c r="DU120" s="800"/>
      <c r="DV120" s="801">
        <v>48.3</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4111809</v>
      </c>
      <c r="BR121" s="858"/>
      <c r="BS121" s="858"/>
      <c r="BT121" s="858"/>
      <c r="BU121" s="858"/>
      <c r="BV121" s="858">
        <v>3883140</v>
      </c>
      <c r="BW121" s="858"/>
      <c r="BX121" s="858"/>
      <c r="BY121" s="858"/>
      <c r="BZ121" s="858"/>
      <c r="CA121" s="858">
        <v>3878300</v>
      </c>
      <c r="CB121" s="858"/>
      <c r="CC121" s="858"/>
      <c r="CD121" s="858"/>
      <c r="CE121" s="858"/>
      <c r="CF121" s="859">
        <v>181.2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t="s">
        <v>113</v>
      </c>
      <c r="DH121" s="771"/>
      <c r="DI121" s="771"/>
      <c r="DJ121" s="771"/>
      <c r="DK121" s="771"/>
      <c r="DL121" s="771">
        <v>27574</v>
      </c>
      <c r="DM121" s="771"/>
      <c r="DN121" s="771"/>
      <c r="DO121" s="771"/>
      <c r="DP121" s="771"/>
      <c r="DQ121" s="771">
        <v>35447</v>
      </c>
      <c r="DR121" s="771"/>
      <c r="DS121" s="771"/>
      <c r="DT121" s="771"/>
      <c r="DU121" s="771"/>
      <c r="DV121" s="823">
        <v>1.7</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5370412</v>
      </c>
      <c r="BR122" s="840"/>
      <c r="BS122" s="840"/>
      <c r="BT122" s="840"/>
      <c r="BU122" s="840"/>
      <c r="BV122" s="840">
        <v>5007253</v>
      </c>
      <c r="BW122" s="840"/>
      <c r="BX122" s="840"/>
      <c r="BY122" s="840"/>
      <c r="BZ122" s="840"/>
      <c r="CA122" s="840">
        <v>5041416</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28649</v>
      </c>
      <c r="DH122" s="771"/>
      <c r="DI122" s="771"/>
      <c r="DJ122" s="771"/>
      <c r="DK122" s="771"/>
      <c r="DL122" s="771">
        <v>25831</v>
      </c>
      <c r="DM122" s="771"/>
      <c r="DN122" s="771"/>
      <c r="DO122" s="771"/>
      <c r="DP122" s="771"/>
      <c r="DQ122" s="771">
        <v>24589</v>
      </c>
      <c r="DR122" s="771"/>
      <c r="DS122" s="771"/>
      <c r="DT122" s="771"/>
      <c r="DU122" s="771"/>
      <c r="DV122" s="823">
        <v>1.1000000000000001</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51.5</v>
      </c>
      <c r="BR123" s="832"/>
      <c r="BS123" s="832"/>
      <c r="BT123" s="832"/>
      <c r="BU123" s="832"/>
      <c r="BV123" s="832">
        <v>80.599999999999994</v>
      </c>
      <c r="BW123" s="832"/>
      <c r="BX123" s="832"/>
      <c r="BY123" s="832"/>
      <c r="BZ123" s="832"/>
      <c r="CA123" s="832">
        <v>71.099999999999994</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2853</v>
      </c>
      <c r="DH123" s="784"/>
      <c r="DI123" s="784"/>
      <c r="DJ123" s="784"/>
      <c r="DK123" s="785"/>
      <c r="DL123" s="786">
        <v>1649</v>
      </c>
      <c r="DM123" s="784"/>
      <c r="DN123" s="784"/>
      <c r="DO123" s="784"/>
      <c r="DP123" s="785"/>
      <c r="DQ123" s="786">
        <v>1208</v>
      </c>
      <c r="DR123" s="784"/>
      <c r="DS123" s="784"/>
      <c r="DT123" s="784"/>
      <c r="DU123" s="785"/>
      <c r="DV123" s="754">
        <v>0.1</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v>32140</v>
      </c>
      <c r="DM126" s="771"/>
      <c r="DN126" s="771"/>
      <c r="DO126" s="771"/>
      <c r="DP126" s="771"/>
      <c r="DQ126" s="771">
        <v>16368</v>
      </c>
      <c r="DR126" s="771"/>
      <c r="DS126" s="771"/>
      <c r="DT126" s="771"/>
      <c r="DU126" s="771"/>
      <c r="DV126" s="823">
        <v>0.8</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452</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39920</v>
      </c>
      <c r="AB128" s="724"/>
      <c r="AC128" s="724"/>
      <c r="AD128" s="724"/>
      <c r="AE128" s="725"/>
      <c r="AF128" s="726">
        <v>48783</v>
      </c>
      <c r="AG128" s="724"/>
      <c r="AH128" s="724"/>
      <c r="AI128" s="724"/>
      <c r="AJ128" s="725"/>
      <c r="AK128" s="726">
        <v>44157</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2614540</v>
      </c>
      <c r="AB129" s="784"/>
      <c r="AC129" s="784"/>
      <c r="AD129" s="784"/>
      <c r="AE129" s="785"/>
      <c r="AF129" s="786">
        <v>2609025</v>
      </c>
      <c r="AG129" s="784"/>
      <c r="AH129" s="784"/>
      <c r="AI129" s="784"/>
      <c r="AJ129" s="785"/>
      <c r="AK129" s="786">
        <v>2574371</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9.8000000000000007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440265</v>
      </c>
      <c r="AB130" s="784"/>
      <c r="AC130" s="784"/>
      <c r="AD130" s="784"/>
      <c r="AE130" s="785"/>
      <c r="AF130" s="786">
        <v>434805</v>
      </c>
      <c r="AG130" s="784"/>
      <c r="AH130" s="784"/>
      <c r="AI130" s="784"/>
      <c r="AJ130" s="785"/>
      <c r="AK130" s="786">
        <v>433602</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71.099999999999994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2174275</v>
      </c>
      <c r="AB131" s="717"/>
      <c r="AC131" s="717"/>
      <c r="AD131" s="717"/>
      <c r="AE131" s="718"/>
      <c r="AF131" s="719">
        <v>2174220</v>
      </c>
      <c r="AG131" s="717"/>
      <c r="AH131" s="717"/>
      <c r="AI131" s="717"/>
      <c r="AJ131" s="718"/>
      <c r="AK131" s="719">
        <v>2140769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10.369341500000001</v>
      </c>
      <c r="AB132" s="740"/>
      <c r="AC132" s="740"/>
      <c r="AD132" s="740"/>
      <c r="AE132" s="741"/>
      <c r="AF132" s="742">
        <v>9.5702826759999997</v>
      </c>
      <c r="AG132" s="740"/>
      <c r="AH132" s="740"/>
      <c r="AI132" s="740"/>
      <c r="AJ132" s="741"/>
      <c r="AK132" s="742">
        <v>9.4648231549999995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12.2</v>
      </c>
      <c r="AB133" s="749"/>
      <c r="AC133" s="749"/>
      <c r="AD133" s="749"/>
      <c r="AE133" s="750"/>
      <c r="AF133" s="748">
        <v>10.6</v>
      </c>
      <c r="AG133" s="749"/>
      <c r="AH133" s="749"/>
      <c r="AI133" s="749"/>
      <c r="AJ133" s="750"/>
      <c r="AK133" s="748">
        <v>9.8000000000000007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0" t="s">
        <v>468</v>
      </c>
      <c r="L7" s="254"/>
      <c r="M7" s="255" t="s">
        <v>469</v>
      </c>
      <c r="N7" s="256"/>
    </row>
    <row r="8" spans="1:16">
      <c r="A8" s="248"/>
      <c r="B8" s="244"/>
      <c r="C8" s="244"/>
      <c r="D8" s="244"/>
      <c r="E8" s="244"/>
      <c r="F8" s="244"/>
      <c r="G8" s="257"/>
      <c r="H8" s="258"/>
      <c r="I8" s="258"/>
      <c r="J8" s="259"/>
      <c r="K8" s="1121"/>
      <c r="L8" s="260" t="s">
        <v>470</v>
      </c>
      <c r="M8" s="261" t="s">
        <v>471</v>
      </c>
      <c r="N8" s="262" t="s">
        <v>472</v>
      </c>
    </row>
    <row r="9" spans="1:16">
      <c r="A9" s="248"/>
      <c r="B9" s="244"/>
      <c r="C9" s="244"/>
      <c r="D9" s="244"/>
      <c r="E9" s="244"/>
      <c r="F9" s="244"/>
      <c r="G9" s="1134" t="s">
        <v>473</v>
      </c>
      <c r="H9" s="1135"/>
      <c r="I9" s="1135"/>
      <c r="J9" s="1136"/>
      <c r="K9" s="263">
        <v>653795</v>
      </c>
      <c r="L9" s="264">
        <v>84942</v>
      </c>
      <c r="M9" s="265">
        <v>138183</v>
      </c>
      <c r="N9" s="266">
        <v>-38.5</v>
      </c>
    </row>
    <row r="10" spans="1:16">
      <c r="A10" s="248"/>
      <c r="B10" s="244"/>
      <c r="C10" s="244"/>
      <c r="D10" s="244"/>
      <c r="E10" s="244"/>
      <c r="F10" s="244"/>
      <c r="G10" s="1134" t="s">
        <v>474</v>
      </c>
      <c r="H10" s="1135"/>
      <c r="I10" s="1135"/>
      <c r="J10" s="1136"/>
      <c r="K10" s="267">
        <v>70788</v>
      </c>
      <c r="L10" s="268">
        <v>9197</v>
      </c>
      <c r="M10" s="269">
        <v>15438</v>
      </c>
      <c r="N10" s="270">
        <v>-40.4</v>
      </c>
    </row>
    <row r="11" spans="1:16" ht="13.5" customHeight="1">
      <c r="A11" s="248"/>
      <c r="B11" s="244"/>
      <c r="C11" s="244"/>
      <c r="D11" s="244"/>
      <c r="E11" s="244"/>
      <c r="F11" s="244"/>
      <c r="G11" s="1134" t="s">
        <v>475</v>
      </c>
      <c r="H11" s="1135"/>
      <c r="I11" s="1135"/>
      <c r="J11" s="1136"/>
      <c r="K11" s="267">
        <v>4417</v>
      </c>
      <c r="L11" s="268">
        <v>574</v>
      </c>
      <c r="M11" s="269">
        <v>22352</v>
      </c>
      <c r="N11" s="270">
        <v>-97.4</v>
      </c>
    </row>
    <row r="12" spans="1:16" ht="13.5" customHeight="1">
      <c r="A12" s="248"/>
      <c r="B12" s="244"/>
      <c r="C12" s="244"/>
      <c r="D12" s="244"/>
      <c r="E12" s="244"/>
      <c r="F12" s="244"/>
      <c r="G12" s="1134" t="s">
        <v>476</v>
      </c>
      <c r="H12" s="1135"/>
      <c r="I12" s="1135"/>
      <c r="J12" s="1136"/>
      <c r="K12" s="267" t="s">
        <v>477</v>
      </c>
      <c r="L12" s="268" t="s">
        <v>477</v>
      </c>
      <c r="M12" s="269">
        <v>2530</v>
      </c>
      <c r="N12" s="270" t="s">
        <v>477</v>
      </c>
    </row>
    <row r="13" spans="1:16" ht="13.5" customHeight="1">
      <c r="A13" s="248"/>
      <c r="B13" s="244"/>
      <c r="C13" s="244"/>
      <c r="D13" s="244"/>
      <c r="E13" s="244"/>
      <c r="F13" s="244"/>
      <c r="G13" s="1134" t="s">
        <v>478</v>
      </c>
      <c r="H13" s="1135"/>
      <c r="I13" s="1135"/>
      <c r="J13" s="1136"/>
      <c r="K13" s="267" t="s">
        <v>477</v>
      </c>
      <c r="L13" s="268" t="s">
        <v>477</v>
      </c>
      <c r="M13" s="269" t="s">
        <v>477</v>
      </c>
      <c r="N13" s="270" t="s">
        <v>477</v>
      </c>
    </row>
    <row r="14" spans="1:16" ht="13.5" customHeight="1">
      <c r="A14" s="248"/>
      <c r="B14" s="244"/>
      <c r="C14" s="244"/>
      <c r="D14" s="244"/>
      <c r="E14" s="244"/>
      <c r="F14" s="244"/>
      <c r="G14" s="1134" t="s">
        <v>479</v>
      </c>
      <c r="H14" s="1135"/>
      <c r="I14" s="1135"/>
      <c r="J14" s="1136"/>
      <c r="K14" s="267" t="s">
        <v>477</v>
      </c>
      <c r="L14" s="268" t="s">
        <v>477</v>
      </c>
      <c r="M14" s="269">
        <v>5605</v>
      </c>
      <c r="N14" s="270" t="s">
        <v>477</v>
      </c>
    </row>
    <row r="15" spans="1:16" ht="13.5" customHeight="1">
      <c r="A15" s="248"/>
      <c r="B15" s="244"/>
      <c r="C15" s="244"/>
      <c r="D15" s="244"/>
      <c r="E15" s="244"/>
      <c r="F15" s="244"/>
      <c r="G15" s="1134" t="s">
        <v>480</v>
      </c>
      <c r="H15" s="1135"/>
      <c r="I15" s="1135"/>
      <c r="J15" s="1136"/>
      <c r="K15" s="267">
        <v>17979</v>
      </c>
      <c r="L15" s="268">
        <v>2336</v>
      </c>
      <c r="M15" s="269">
        <v>3103</v>
      </c>
      <c r="N15" s="270">
        <v>-24.7</v>
      </c>
    </row>
    <row r="16" spans="1:16">
      <c r="A16" s="248"/>
      <c r="B16" s="244"/>
      <c r="C16" s="244"/>
      <c r="D16" s="244"/>
      <c r="E16" s="244"/>
      <c r="F16" s="244"/>
      <c r="G16" s="1137" t="s">
        <v>481</v>
      </c>
      <c r="H16" s="1138"/>
      <c r="I16" s="1138"/>
      <c r="J16" s="1139"/>
      <c r="K16" s="268">
        <v>-49439</v>
      </c>
      <c r="L16" s="268">
        <v>-6423</v>
      </c>
      <c r="M16" s="269">
        <v>-15159</v>
      </c>
      <c r="N16" s="270">
        <v>-57.6</v>
      </c>
    </row>
    <row r="17" spans="1:16">
      <c r="A17" s="248"/>
      <c r="B17" s="244"/>
      <c r="C17" s="244"/>
      <c r="D17" s="244"/>
      <c r="E17" s="244"/>
      <c r="F17" s="244"/>
      <c r="G17" s="1137" t="s">
        <v>170</v>
      </c>
      <c r="H17" s="1138"/>
      <c r="I17" s="1138"/>
      <c r="J17" s="1139"/>
      <c r="K17" s="268">
        <v>697540</v>
      </c>
      <c r="L17" s="268">
        <v>90625</v>
      </c>
      <c r="M17" s="269">
        <v>172052</v>
      </c>
      <c r="N17" s="270">
        <v>-47.3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1" t="s">
        <v>486</v>
      </c>
      <c r="H21" s="1132"/>
      <c r="I21" s="1132"/>
      <c r="J21" s="1133"/>
      <c r="K21" s="280">
        <v>10.52</v>
      </c>
      <c r="L21" s="281">
        <v>15.52</v>
      </c>
      <c r="M21" s="282">
        <v>-5</v>
      </c>
      <c r="N21" s="249"/>
      <c r="O21" s="283"/>
      <c r="P21" s="279"/>
    </row>
    <row r="22" spans="1:16" s="284" customFormat="1">
      <c r="A22" s="279"/>
      <c r="B22" s="249"/>
      <c r="C22" s="249"/>
      <c r="D22" s="249"/>
      <c r="E22" s="249"/>
      <c r="F22" s="249"/>
      <c r="G22" s="1131" t="s">
        <v>487</v>
      </c>
      <c r="H22" s="1132"/>
      <c r="I22" s="1132"/>
      <c r="J22" s="1133"/>
      <c r="K22" s="285">
        <v>94.7</v>
      </c>
      <c r="L22" s="286">
        <v>95.8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0" t="s">
        <v>468</v>
      </c>
      <c r="L30" s="254"/>
      <c r="M30" s="255" t="s">
        <v>469</v>
      </c>
      <c r="N30" s="256"/>
    </row>
    <row r="31" spans="1:16">
      <c r="A31" s="248"/>
      <c r="B31" s="244"/>
      <c r="C31" s="244"/>
      <c r="D31" s="244"/>
      <c r="E31" s="244"/>
      <c r="F31" s="244"/>
      <c r="G31" s="257"/>
      <c r="H31" s="258"/>
      <c r="I31" s="258"/>
      <c r="J31" s="259"/>
      <c r="K31" s="1121"/>
      <c r="L31" s="260" t="s">
        <v>470</v>
      </c>
      <c r="M31" s="261" t="s">
        <v>471</v>
      </c>
      <c r="N31" s="262" t="s">
        <v>472</v>
      </c>
    </row>
    <row r="32" spans="1:16" ht="27" customHeight="1">
      <c r="A32" s="248"/>
      <c r="B32" s="244"/>
      <c r="C32" s="244"/>
      <c r="D32" s="244"/>
      <c r="E32" s="244"/>
      <c r="F32" s="244"/>
      <c r="G32" s="1122" t="s">
        <v>490</v>
      </c>
      <c r="H32" s="1123"/>
      <c r="I32" s="1123"/>
      <c r="J32" s="1124"/>
      <c r="K32" s="294">
        <v>606336</v>
      </c>
      <c r="L32" s="294">
        <v>78776</v>
      </c>
      <c r="M32" s="295">
        <v>106666</v>
      </c>
      <c r="N32" s="296">
        <v>-26.1</v>
      </c>
    </row>
    <row r="33" spans="1:16" ht="13.5" customHeight="1">
      <c r="A33" s="248"/>
      <c r="B33" s="244"/>
      <c r="C33" s="244"/>
      <c r="D33" s="244"/>
      <c r="E33" s="244"/>
      <c r="F33" s="244"/>
      <c r="G33" s="1122" t="s">
        <v>491</v>
      </c>
      <c r="H33" s="1123"/>
      <c r="I33" s="1123"/>
      <c r="J33" s="1124"/>
      <c r="K33" s="294" t="s">
        <v>477</v>
      </c>
      <c r="L33" s="294" t="s">
        <v>477</v>
      </c>
      <c r="M33" s="295" t="s">
        <v>477</v>
      </c>
      <c r="N33" s="296" t="s">
        <v>477</v>
      </c>
    </row>
    <row r="34" spans="1:16" ht="27" customHeight="1">
      <c r="A34" s="248"/>
      <c r="B34" s="244"/>
      <c r="C34" s="244"/>
      <c r="D34" s="244"/>
      <c r="E34" s="244"/>
      <c r="F34" s="244"/>
      <c r="G34" s="1122" t="s">
        <v>492</v>
      </c>
      <c r="H34" s="1123"/>
      <c r="I34" s="1123"/>
      <c r="J34" s="1124"/>
      <c r="K34" s="294" t="s">
        <v>477</v>
      </c>
      <c r="L34" s="294" t="s">
        <v>477</v>
      </c>
      <c r="M34" s="295">
        <v>439</v>
      </c>
      <c r="N34" s="296" t="s">
        <v>477</v>
      </c>
    </row>
    <row r="35" spans="1:16" ht="27" customHeight="1">
      <c r="A35" s="248"/>
      <c r="B35" s="244"/>
      <c r="C35" s="244"/>
      <c r="D35" s="244"/>
      <c r="E35" s="244"/>
      <c r="F35" s="244"/>
      <c r="G35" s="1122" t="s">
        <v>493</v>
      </c>
      <c r="H35" s="1123"/>
      <c r="I35" s="1123"/>
      <c r="J35" s="1124"/>
      <c r="K35" s="294">
        <v>74043</v>
      </c>
      <c r="L35" s="294">
        <v>9620</v>
      </c>
      <c r="M35" s="295">
        <v>24405</v>
      </c>
      <c r="N35" s="296">
        <v>-60.6</v>
      </c>
    </row>
    <row r="36" spans="1:16" ht="27" customHeight="1">
      <c r="A36" s="248"/>
      <c r="B36" s="244"/>
      <c r="C36" s="244"/>
      <c r="D36" s="244"/>
      <c r="E36" s="244"/>
      <c r="F36" s="244"/>
      <c r="G36" s="1122" t="s">
        <v>494</v>
      </c>
      <c r="H36" s="1123"/>
      <c r="I36" s="1123"/>
      <c r="J36" s="1124"/>
      <c r="K36" s="294" t="s">
        <v>477</v>
      </c>
      <c r="L36" s="294" t="s">
        <v>477</v>
      </c>
      <c r="M36" s="295">
        <v>4847</v>
      </c>
      <c r="N36" s="296" t="s">
        <v>477</v>
      </c>
    </row>
    <row r="37" spans="1:16" ht="13.5" customHeight="1">
      <c r="A37" s="248"/>
      <c r="B37" s="244"/>
      <c r="C37" s="244"/>
      <c r="D37" s="244"/>
      <c r="E37" s="244"/>
      <c r="F37" s="244"/>
      <c r="G37" s="1122" t="s">
        <v>495</v>
      </c>
      <c r="H37" s="1123"/>
      <c r="I37" s="1123"/>
      <c r="J37" s="1124"/>
      <c r="K37" s="294" t="s">
        <v>477</v>
      </c>
      <c r="L37" s="294" t="s">
        <v>477</v>
      </c>
      <c r="M37" s="295">
        <v>2124</v>
      </c>
      <c r="N37" s="296" t="s">
        <v>477</v>
      </c>
    </row>
    <row r="38" spans="1:16" ht="27" customHeight="1">
      <c r="A38" s="248"/>
      <c r="B38" s="244"/>
      <c r="C38" s="244"/>
      <c r="D38" s="244"/>
      <c r="E38" s="244"/>
      <c r="F38" s="244"/>
      <c r="G38" s="1125" t="s">
        <v>496</v>
      </c>
      <c r="H38" s="1126"/>
      <c r="I38" s="1126"/>
      <c r="J38" s="1127"/>
      <c r="K38" s="297" t="s">
        <v>477</v>
      </c>
      <c r="L38" s="297" t="s">
        <v>477</v>
      </c>
      <c r="M38" s="298">
        <v>33</v>
      </c>
      <c r="N38" s="299" t="s">
        <v>477</v>
      </c>
      <c r="O38" s="293"/>
    </row>
    <row r="39" spans="1:16">
      <c r="A39" s="248"/>
      <c r="B39" s="244"/>
      <c r="C39" s="244"/>
      <c r="D39" s="244"/>
      <c r="E39" s="244"/>
      <c r="F39" s="244"/>
      <c r="G39" s="1125" t="s">
        <v>497</v>
      </c>
      <c r="H39" s="1126"/>
      <c r="I39" s="1126"/>
      <c r="J39" s="1127"/>
      <c r="K39" s="300">
        <v>-44157</v>
      </c>
      <c r="L39" s="300">
        <v>-5737</v>
      </c>
      <c r="M39" s="301">
        <v>-5315</v>
      </c>
      <c r="N39" s="302">
        <v>7.9</v>
      </c>
      <c r="O39" s="293"/>
    </row>
    <row r="40" spans="1:16" ht="27" customHeight="1">
      <c r="A40" s="248"/>
      <c r="B40" s="244"/>
      <c r="C40" s="244"/>
      <c r="D40" s="244"/>
      <c r="E40" s="244"/>
      <c r="F40" s="244"/>
      <c r="G40" s="1122" t="s">
        <v>498</v>
      </c>
      <c r="H40" s="1123"/>
      <c r="I40" s="1123"/>
      <c r="J40" s="1124"/>
      <c r="K40" s="300">
        <v>-433602</v>
      </c>
      <c r="L40" s="300">
        <v>-56334</v>
      </c>
      <c r="M40" s="301">
        <v>-96584</v>
      </c>
      <c r="N40" s="302">
        <v>-41.7</v>
      </c>
      <c r="O40" s="293"/>
    </row>
    <row r="41" spans="1:16">
      <c r="A41" s="248"/>
      <c r="B41" s="244"/>
      <c r="C41" s="244"/>
      <c r="D41" s="244"/>
      <c r="E41" s="244"/>
      <c r="F41" s="244"/>
      <c r="G41" s="1128" t="s">
        <v>282</v>
      </c>
      <c r="H41" s="1129"/>
      <c r="I41" s="1129"/>
      <c r="J41" s="1130"/>
      <c r="K41" s="294">
        <v>202620</v>
      </c>
      <c r="L41" s="300">
        <v>26325</v>
      </c>
      <c r="M41" s="301">
        <v>36615</v>
      </c>
      <c r="N41" s="302">
        <v>-28.1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5" t="s">
        <v>468</v>
      </c>
      <c r="J49" s="1117" t="s">
        <v>502</v>
      </c>
      <c r="K49" s="1118"/>
      <c r="L49" s="1118"/>
      <c r="M49" s="1118"/>
      <c r="N49" s="1119"/>
    </row>
    <row r="50" spans="1:14">
      <c r="A50" s="248"/>
      <c r="B50" s="244"/>
      <c r="C50" s="244"/>
      <c r="D50" s="244"/>
      <c r="E50" s="244"/>
      <c r="F50" s="244"/>
      <c r="G50" s="312"/>
      <c r="H50" s="313"/>
      <c r="I50" s="1116"/>
      <c r="J50" s="314" t="s">
        <v>503</v>
      </c>
      <c r="K50" s="315" t="s">
        <v>504</v>
      </c>
      <c r="L50" s="316" t="s">
        <v>505</v>
      </c>
      <c r="M50" s="317" t="s">
        <v>506</v>
      </c>
      <c r="N50" s="318" t="s">
        <v>507</v>
      </c>
    </row>
    <row r="51" spans="1:14">
      <c r="A51" s="248"/>
      <c r="B51" s="244"/>
      <c r="C51" s="244"/>
      <c r="D51" s="244"/>
      <c r="E51" s="244"/>
      <c r="F51" s="244"/>
      <c r="G51" s="310" t="s">
        <v>508</v>
      </c>
      <c r="H51" s="311"/>
      <c r="I51" s="319">
        <v>596618</v>
      </c>
      <c r="J51" s="320">
        <v>78513</v>
      </c>
      <c r="K51" s="321">
        <v>-48.5</v>
      </c>
      <c r="L51" s="322">
        <v>192544</v>
      </c>
      <c r="M51" s="323">
        <v>10.4</v>
      </c>
      <c r="N51" s="324">
        <v>-58.9</v>
      </c>
    </row>
    <row r="52" spans="1:14">
      <c r="A52" s="248"/>
      <c r="B52" s="244"/>
      <c r="C52" s="244"/>
      <c r="D52" s="244"/>
      <c r="E52" s="244"/>
      <c r="F52" s="244"/>
      <c r="G52" s="325"/>
      <c r="H52" s="326" t="s">
        <v>509</v>
      </c>
      <c r="I52" s="327">
        <v>463085</v>
      </c>
      <c r="J52" s="328">
        <v>60940</v>
      </c>
      <c r="K52" s="329">
        <v>0.1</v>
      </c>
      <c r="L52" s="330">
        <v>82235</v>
      </c>
      <c r="M52" s="331">
        <v>-8.1</v>
      </c>
      <c r="N52" s="332">
        <v>8.1999999999999993</v>
      </c>
    </row>
    <row r="53" spans="1:14">
      <c r="A53" s="248"/>
      <c r="B53" s="244"/>
      <c r="C53" s="244"/>
      <c r="D53" s="244"/>
      <c r="E53" s="244"/>
      <c r="F53" s="244"/>
      <c r="G53" s="310" t="s">
        <v>510</v>
      </c>
      <c r="H53" s="311"/>
      <c r="I53" s="319">
        <v>1051982</v>
      </c>
      <c r="J53" s="320">
        <v>138001</v>
      </c>
      <c r="K53" s="321">
        <v>75.8</v>
      </c>
      <c r="L53" s="322">
        <v>146140</v>
      </c>
      <c r="M53" s="323">
        <v>-24.1</v>
      </c>
      <c r="N53" s="324">
        <v>99.9</v>
      </c>
    </row>
    <row r="54" spans="1:14">
      <c r="A54" s="248"/>
      <c r="B54" s="244"/>
      <c r="C54" s="244"/>
      <c r="D54" s="244"/>
      <c r="E54" s="244"/>
      <c r="F54" s="244"/>
      <c r="G54" s="325"/>
      <c r="H54" s="326" t="s">
        <v>509</v>
      </c>
      <c r="I54" s="327">
        <v>591014</v>
      </c>
      <c r="J54" s="328">
        <v>77530</v>
      </c>
      <c r="K54" s="329">
        <v>27.2</v>
      </c>
      <c r="L54" s="330">
        <v>75451</v>
      </c>
      <c r="M54" s="331">
        <v>-8.1999999999999993</v>
      </c>
      <c r="N54" s="332">
        <v>35.4</v>
      </c>
    </row>
    <row r="55" spans="1:14">
      <c r="A55" s="248"/>
      <c r="B55" s="244"/>
      <c r="C55" s="244"/>
      <c r="D55" s="244"/>
      <c r="E55" s="244"/>
      <c r="F55" s="244"/>
      <c r="G55" s="310" t="s">
        <v>511</v>
      </c>
      <c r="H55" s="311"/>
      <c r="I55" s="319">
        <v>616317</v>
      </c>
      <c r="J55" s="320">
        <v>80701</v>
      </c>
      <c r="K55" s="321">
        <v>-41.5</v>
      </c>
      <c r="L55" s="322">
        <v>146641</v>
      </c>
      <c r="M55" s="323">
        <v>0.3</v>
      </c>
      <c r="N55" s="324">
        <v>-41.8</v>
      </c>
    </row>
    <row r="56" spans="1:14">
      <c r="A56" s="248"/>
      <c r="B56" s="244"/>
      <c r="C56" s="244"/>
      <c r="D56" s="244"/>
      <c r="E56" s="244"/>
      <c r="F56" s="244"/>
      <c r="G56" s="325"/>
      <c r="H56" s="326" t="s">
        <v>509</v>
      </c>
      <c r="I56" s="327">
        <v>410642</v>
      </c>
      <c r="J56" s="328">
        <v>53770</v>
      </c>
      <c r="K56" s="329">
        <v>-30.6</v>
      </c>
      <c r="L56" s="330">
        <v>68142</v>
      </c>
      <c r="M56" s="331">
        <v>-9.6999999999999993</v>
      </c>
      <c r="N56" s="332">
        <v>-20.9</v>
      </c>
    </row>
    <row r="57" spans="1:14">
      <c r="A57" s="248"/>
      <c r="B57" s="244"/>
      <c r="C57" s="244"/>
      <c r="D57" s="244"/>
      <c r="E57" s="244"/>
      <c r="F57" s="244"/>
      <c r="G57" s="310" t="s">
        <v>512</v>
      </c>
      <c r="H57" s="311"/>
      <c r="I57" s="319">
        <v>2506367</v>
      </c>
      <c r="J57" s="320">
        <v>327544</v>
      </c>
      <c r="K57" s="321">
        <v>305.89999999999998</v>
      </c>
      <c r="L57" s="322">
        <v>174587</v>
      </c>
      <c r="M57" s="323">
        <v>19.100000000000001</v>
      </c>
      <c r="N57" s="324">
        <v>286.8</v>
      </c>
    </row>
    <row r="58" spans="1:14">
      <c r="A58" s="248"/>
      <c r="B58" s="244"/>
      <c r="C58" s="244"/>
      <c r="D58" s="244"/>
      <c r="E58" s="244"/>
      <c r="F58" s="244"/>
      <c r="G58" s="325"/>
      <c r="H58" s="326" t="s">
        <v>509</v>
      </c>
      <c r="I58" s="327">
        <v>485801</v>
      </c>
      <c r="J58" s="328">
        <v>63487</v>
      </c>
      <c r="K58" s="329">
        <v>18.100000000000001</v>
      </c>
      <c r="L58" s="330">
        <v>79695</v>
      </c>
      <c r="M58" s="331">
        <v>17</v>
      </c>
      <c r="N58" s="332">
        <v>1.1000000000000001</v>
      </c>
    </row>
    <row r="59" spans="1:14">
      <c r="A59" s="248"/>
      <c r="B59" s="244"/>
      <c r="C59" s="244"/>
      <c r="D59" s="244"/>
      <c r="E59" s="244"/>
      <c r="F59" s="244"/>
      <c r="G59" s="310" t="s">
        <v>513</v>
      </c>
      <c r="H59" s="311"/>
      <c r="I59" s="319">
        <v>840717</v>
      </c>
      <c r="J59" s="320">
        <v>109227</v>
      </c>
      <c r="K59" s="321">
        <v>-66.7</v>
      </c>
      <c r="L59" s="322">
        <v>175675</v>
      </c>
      <c r="M59" s="323">
        <v>0.6</v>
      </c>
      <c r="N59" s="324">
        <v>-67.3</v>
      </c>
    </row>
    <row r="60" spans="1:14">
      <c r="A60" s="248"/>
      <c r="B60" s="244"/>
      <c r="C60" s="244"/>
      <c r="D60" s="244"/>
      <c r="E60" s="244"/>
      <c r="F60" s="244"/>
      <c r="G60" s="325"/>
      <c r="H60" s="326" t="s">
        <v>509</v>
      </c>
      <c r="I60" s="333">
        <v>473650</v>
      </c>
      <c r="J60" s="328">
        <v>61537</v>
      </c>
      <c r="K60" s="329">
        <v>-3.1</v>
      </c>
      <c r="L60" s="330">
        <v>87698</v>
      </c>
      <c r="M60" s="331">
        <v>10</v>
      </c>
      <c r="N60" s="332">
        <v>-13.1</v>
      </c>
    </row>
    <row r="61" spans="1:14">
      <c r="A61" s="248"/>
      <c r="B61" s="244"/>
      <c r="C61" s="244"/>
      <c r="D61" s="244"/>
      <c r="E61" s="244"/>
      <c r="F61" s="244"/>
      <c r="G61" s="310" t="s">
        <v>514</v>
      </c>
      <c r="H61" s="334"/>
      <c r="I61" s="335">
        <v>1122400</v>
      </c>
      <c r="J61" s="336">
        <v>146797</v>
      </c>
      <c r="K61" s="337">
        <v>45</v>
      </c>
      <c r="L61" s="338">
        <v>167117</v>
      </c>
      <c r="M61" s="339">
        <v>1.3</v>
      </c>
      <c r="N61" s="324">
        <v>43.7</v>
      </c>
    </row>
    <row r="62" spans="1:14">
      <c r="A62" s="248"/>
      <c r="B62" s="244"/>
      <c r="C62" s="244"/>
      <c r="D62" s="244"/>
      <c r="E62" s="244"/>
      <c r="F62" s="244"/>
      <c r="G62" s="325"/>
      <c r="H62" s="326" t="s">
        <v>509</v>
      </c>
      <c r="I62" s="327">
        <v>484838</v>
      </c>
      <c r="J62" s="328">
        <v>63453</v>
      </c>
      <c r="K62" s="329">
        <v>2.2999999999999998</v>
      </c>
      <c r="L62" s="330">
        <v>78644</v>
      </c>
      <c r="M62" s="331">
        <v>0.2</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0" t="s">
        <v>3</v>
      </c>
      <c r="D47" s="1140"/>
      <c r="E47" s="1141"/>
      <c r="F47" s="11">
        <v>11.72</v>
      </c>
      <c r="G47" s="12">
        <v>14.74</v>
      </c>
      <c r="H47" s="12">
        <v>13.49</v>
      </c>
      <c r="I47" s="12">
        <v>7.54</v>
      </c>
      <c r="J47" s="13">
        <v>10.76</v>
      </c>
    </row>
    <row r="48" spans="2:10" ht="57.75" customHeight="1">
      <c r="B48" s="14"/>
      <c r="C48" s="1142" t="s">
        <v>4</v>
      </c>
      <c r="D48" s="1142"/>
      <c r="E48" s="1143"/>
      <c r="F48" s="15">
        <v>7.3</v>
      </c>
      <c r="G48" s="16">
        <v>4.3499999999999996</v>
      </c>
      <c r="H48" s="16">
        <v>1.3</v>
      </c>
      <c r="I48" s="16">
        <v>6.14</v>
      </c>
      <c r="J48" s="17">
        <v>5.24</v>
      </c>
    </row>
    <row r="49" spans="2:10" ht="57.75" customHeight="1" thickBot="1">
      <c r="B49" s="18"/>
      <c r="C49" s="1144" t="s">
        <v>5</v>
      </c>
      <c r="D49" s="1144"/>
      <c r="E49" s="1145"/>
      <c r="F49" s="19">
        <v>4.29</v>
      </c>
      <c r="G49" s="20" t="s">
        <v>521</v>
      </c>
      <c r="H49" s="20" t="s">
        <v>522</v>
      </c>
      <c r="I49" s="20">
        <v>0.52</v>
      </c>
      <c r="J49" s="21">
        <v>3.36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2" t="s">
        <v>523</v>
      </c>
      <c r="D34" s="1152"/>
      <c r="E34" s="1153"/>
      <c r="F34" s="32">
        <v>7.29</v>
      </c>
      <c r="G34" s="33">
        <v>4.3499999999999996</v>
      </c>
      <c r="H34" s="33">
        <v>1.29</v>
      </c>
      <c r="I34" s="33">
        <v>6.13</v>
      </c>
      <c r="J34" s="34">
        <v>5.23</v>
      </c>
      <c r="K34" s="22"/>
      <c r="L34" s="22"/>
      <c r="M34" s="22"/>
      <c r="N34" s="22"/>
      <c r="O34" s="22"/>
      <c r="P34" s="22"/>
    </row>
    <row r="35" spans="1:16" ht="39" customHeight="1">
      <c r="A35" s="22"/>
      <c r="B35" s="35"/>
      <c r="C35" s="1146" t="s">
        <v>524</v>
      </c>
      <c r="D35" s="1147"/>
      <c r="E35" s="1148"/>
      <c r="F35" s="36">
        <v>4</v>
      </c>
      <c r="G35" s="37">
        <v>3.95</v>
      </c>
      <c r="H35" s="37">
        <v>3.97</v>
      </c>
      <c r="I35" s="37">
        <v>2.13</v>
      </c>
      <c r="J35" s="38">
        <v>3.42</v>
      </c>
      <c r="K35" s="22"/>
      <c r="L35" s="22"/>
      <c r="M35" s="22"/>
      <c r="N35" s="22"/>
      <c r="O35" s="22"/>
      <c r="P35" s="22"/>
    </row>
    <row r="36" spans="1:16" ht="39" customHeight="1">
      <c r="A36" s="22"/>
      <c r="B36" s="35"/>
      <c r="C36" s="1146" t="s">
        <v>525</v>
      </c>
      <c r="D36" s="1147"/>
      <c r="E36" s="1148"/>
      <c r="F36" s="36">
        <v>1.32</v>
      </c>
      <c r="G36" s="37">
        <v>0.47</v>
      </c>
      <c r="H36" s="37">
        <v>0.71</v>
      </c>
      <c r="I36" s="37">
        <v>1.44</v>
      </c>
      <c r="J36" s="38">
        <v>0.88</v>
      </c>
      <c r="K36" s="22"/>
      <c r="L36" s="22"/>
      <c r="M36" s="22"/>
      <c r="N36" s="22"/>
      <c r="O36" s="22"/>
      <c r="P36" s="22"/>
    </row>
    <row r="37" spans="1:16" ht="39" customHeight="1">
      <c r="A37" s="22"/>
      <c r="B37" s="35"/>
      <c r="C37" s="1146" t="s">
        <v>526</v>
      </c>
      <c r="D37" s="1147"/>
      <c r="E37" s="1148"/>
      <c r="F37" s="36">
        <v>0.37</v>
      </c>
      <c r="G37" s="37">
        <v>0.67</v>
      </c>
      <c r="H37" s="37">
        <v>1.1499999999999999</v>
      </c>
      <c r="I37" s="37">
        <v>0.82</v>
      </c>
      <c r="J37" s="38">
        <v>0.48</v>
      </c>
      <c r="K37" s="22"/>
      <c r="L37" s="22"/>
      <c r="M37" s="22"/>
      <c r="N37" s="22"/>
      <c r="O37" s="22"/>
      <c r="P37" s="22"/>
    </row>
    <row r="38" spans="1:16" ht="39" customHeight="1">
      <c r="A38" s="22"/>
      <c r="B38" s="35"/>
      <c r="C38" s="1146" t="s">
        <v>527</v>
      </c>
      <c r="D38" s="1147"/>
      <c r="E38" s="1148"/>
      <c r="F38" s="36">
        <v>0.03</v>
      </c>
      <c r="G38" s="37">
        <v>0.02</v>
      </c>
      <c r="H38" s="37">
        <v>0.01</v>
      </c>
      <c r="I38" s="37">
        <v>0</v>
      </c>
      <c r="J38" s="38">
        <v>0.02</v>
      </c>
      <c r="K38" s="22"/>
      <c r="L38" s="22"/>
      <c r="M38" s="22"/>
      <c r="N38" s="22"/>
      <c r="O38" s="22"/>
      <c r="P38" s="22"/>
    </row>
    <row r="39" spans="1:16" ht="39" customHeight="1">
      <c r="A39" s="22"/>
      <c r="B39" s="35"/>
      <c r="C39" s="1146" t="s">
        <v>528</v>
      </c>
      <c r="D39" s="1147"/>
      <c r="E39" s="1148"/>
      <c r="F39" s="36">
        <v>0</v>
      </c>
      <c r="G39" s="37">
        <v>0</v>
      </c>
      <c r="H39" s="37">
        <v>2.19</v>
      </c>
      <c r="I39" s="37">
        <v>3.64</v>
      </c>
      <c r="J39" s="38">
        <v>0</v>
      </c>
      <c r="K39" s="22"/>
      <c r="L39" s="22"/>
      <c r="M39" s="22"/>
      <c r="N39" s="22"/>
      <c r="O39" s="22"/>
      <c r="P39" s="22"/>
    </row>
    <row r="40" spans="1:16" ht="39" customHeight="1">
      <c r="A40" s="22"/>
      <c r="B40" s="35"/>
      <c r="C40" s="1146" t="s">
        <v>529</v>
      </c>
      <c r="D40" s="1147"/>
      <c r="E40" s="1148"/>
      <c r="F40" s="36">
        <v>0</v>
      </c>
      <c r="G40" s="37">
        <v>0</v>
      </c>
      <c r="H40" s="37">
        <v>0</v>
      </c>
      <c r="I40" s="37">
        <v>0</v>
      </c>
      <c r="J40" s="38">
        <v>0</v>
      </c>
      <c r="K40" s="22"/>
      <c r="L40" s="22"/>
      <c r="M40" s="22"/>
      <c r="N40" s="22"/>
      <c r="O40" s="22"/>
      <c r="P40" s="22"/>
    </row>
    <row r="41" spans="1:16" ht="39" customHeight="1">
      <c r="A41" s="22"/>
      <c r="B41" s="35"/>
      <c r="C41" s="1146" t="s">
        <v>530</v>
      </c>
      <c r="D41" s="1147"/>
      <c r="E41" s="1148"/>
      <c r="F41" s="36">
        <v>0</v>
      </c>
      <c r="G41" s="37">
        <v>0</v>
      </c>
      <c r="H41" s="37">
        <v>0</v>
      </c>
      <c r="I41" s="37">
        <v>0</v>
      </c>
      <c r="J41" s="38">
        <v>0</v>
      </c>
      <c r="K41" s="22"/>
      <c r="L41" s="22"/>
      <c r="M41" s="22"/>
      <c r="N41" s="22"/>
      <c r="O41" s="22"/>
      <c r="P41" s="22"/>
    </row>
    <row r="42" spans="1:16" ht="39" customHeight="1">
      <c r="A42" s="22"/>
      <c r="B42" s="39"/>
      <c r="C42" s="1146" t="s">
        <v>531</v>
      </c>
      <c r="D42" s="1147"/>
      <c r="E42" s="1148"/>
      <c r="F42" s="36" t="s">
        <v>477</v>
      </c>
      <c r="G42" s="37" t="s">
        <v>477</v>
      </c>
      <c r="H42" s="37" t="s">
        <v>477</v>
      </c>
      <c r="I42" s="37" t="s">
        <v>477</v>
      </c>
      <c r="J42" s="38" t="s">
        <v>477</v>
      </c>
      <c r="K42" s="22"/>
      <c r="L42" s="22"/>
      <c r="M42" s="22"/>
      <c r="N42" s="22"/>
      <c r="O42" s="22"/>
      <c r="P42" s="22"/>
    </row>
    <row r="43" spans="1:16" ht="39" customHeight="1" thickBot="1">
      <c r="A43" s="22"/>
      <c r="B43" s="40"/>
      <c r="C43" s="1149" t="s">
        <v>532</v>
      </c>
      <c r="D43" s="1150"/>
      <c r="E43" s="1151"/>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2" t="s">
        <v>11</v>
      </c>
      <c r="C45" s="1163"/>
      <c r="D45" s="58"/>
      <c r="E45" s="1168" t="s">
        <v>12</v>
      </c>
      <c r="F45" s="1168"/>
      <c r="G45" s="1168"/>
      <c r="H45" s="1168"/>
      <c r="I45" s="1168"/>
      <c r="J45" s="1169"/>
      <c r="K45" s="59">
        <v>759</v>
      </c>
      <c r="L45" s="60">
        <v>708</v>
      </c>
      <c r="M45" s="60">
        <v>626</v>
      </c>
      <c r="N45" s="60">
        <v>616</v>
      </c>
      <c r="O45" s="61">
        <v>606</v>
      </c>
      <c r="P45" s="48"/>
      <c r="Q45" s="48"/>
      <c r="R45" s="48"/>
      <c r="S45" s="48"/>
      <c r="T45" s="48"/>
      <c r="U45" s="48"/>
    </row>
    <row r="46" spans="1:21" ht="30.75" customHeight="1">
      <c r="A46" s="48"/>
      <c r="B46" s="1164"/>
      <c r="C46" s="1165"/>
      <c r="D46" s="62"/>
      <c r="E46" s="1156" t="s">
        <v>13</v>
      </c>
      <c r="F46" s="1156"/>
      <c r="G46" s="1156"/>
      <c r="H46" s="1156"/>
      <c r="I46" s="1156"/>
      <c r="J46" s="1157"/>
      <c r="K46" s="63" t="s">
        <v>477</v>
      </c>
      <c r="L46" s="64" t="s">
        <v>477</v>
      </c>
      <c r="M46" s="64" t="s">
        <v>477</v>
      </c>
      <c r="N46" s="64" t="s">
        <v>477</v>
      </c>
      <c r="O46" s="65" t="s">
        <v>477</v>
      </c>
      <c r="P46" s="48"/>
      <c r="Q46" s="48"/>
      <c r="R46" s="48"/>
      <c r="S46" s="48"/>
      <c r="T46" s="48"/>
      <c r="U46" s="48"/>
    </row>
    <row r="47" spans="1:21" ht="30.75" customHeight="1">
      <c r="A47" s="48"/>
      <c r="B47" s="1164"/>
      <c r="C47" s="1165"/>
      <c r="D47" s="62"/>
      <c r="E47" s="1156" t="s">
        <v>14</v>
      </c>
      <c r="F47" s="1156"/>
      <c r="G47" s="1156"/>
      <c r="H47" s="1156"/>
      <c r="I47" s="1156"/>
      <c r="J47" s="1157"/>
      <c r="K47" s="63" t="s">
        <v>477</v>
      </c>
      <c r="L47" s="64" t="s">
        <v>477</v>
      </c>
      <c r="M47" s="64" t="s">
        <v>477</v>
      </c>
      <c r="N47" s="64" t="s">
        <v>477</v>
      </c>
      <c r="O47" s="65" t="s">
        <v>477</v>
      </c>
      <c r="P47" s="48"/>
      <c r="Q47" s="48"/>
      <c r="R47" s="48"/>
      <c r="S47" s="48"/>
      <c r="T47" s="48"/>
      <c r="U47" s="48"/>
    </row>
    <row r="48" spans="1:21" ht="30.75" customHeight="1">
      <c r="A48" s="48"/>
      <c r="B48" s="1164"/>
      <c r="C48" s="1165"/>
      <c r="D48" s="62"/>
      <c r="E48" s="1156" t="s">
        <v>15</v>
      </c>
      <c r="F48" s="1156"/>
      <c r="G48" s="1156"/>
      <c r="H48" s="1156"/>
      <c r="I48" s="1156"/>
      <c r="J48" s="1157"/>
      <c r="K48" s="63">
        <v>60</v>
      </c>
      <c r="L48" s="64">
        <v>69</v>
      </c>
      <c r="M48" s="64">
        <v>80</v>
      </c>
      <c r="N48" s="64">
        <v>82</v>
      </c>
      <c r="O48" s="65">
        <v>74</v>
      </c>
      <c r="P48" s="48"/>
      <c r="Q48" s="48"/>
      <c r="R48" s="48"/>
      <c r="S48" s="48"/>
      <c r="T48" s="48"/>
      <c r="U48" s="48"/>
    </row>
    <row r="49" spans="1:21" ht="30.75" customHeight="1">
      <c r="A49" s="48"/>
      <c r="B49" s="1164"/>
      <c r="C49" s="1165"/>
      <c r="D49" s="62"/>
      <c r="E49" s="1156" t="s">
        <v>16</v>
      </c>
      <c r="F49" s="1156"/>
      <c r="G49" s="1156"/>
      <c r="H49" s="1156"/>
      <c r="I49" s="1156"/>
      <c r="J49" s="1157"/>
      <c r="K49" s="63" t="s">
        <v>477</v>
      </c>
      <c r="L49" s="64" t="s">
        <v>477</v>
      </c>
      <c r="M49" s="64" t="s">
        <v>477</v>
      </c>
      <c r="N49" s="64" t="s">
        <v>477</v>
      </c>
      <c r="O49" s="65" t="s">
        <v>477</v>
      </c>
      <c r="P49" s="48"/>
      <c r="Q49" s="48"/>
      <c r="R49" s="48"/>
      <c r="S49" s="48"/>
      <c r="T49" s="48"/>
      <c r="U49" s="48"/>
    </row>
    <row r="50" spans="1:21" ht="30.75" customHeight="1">
      <c r="A50" s="48"/>
      <c r="B50" s="1164"/>
      <c r="C50" s="1165"/>
      <c r="D50" s="62"/>
      <c r="E50" s="1156" t="s">
        <v>17</v>
      </c>
      <c r="F50" s="1156"/>
      <c r="G50" s="1156"/>
      <c r="H50" s="1156"/>
      <c r="I50" s="1156"/>
      <c r="J50" s="1157"/>
      <c r="K50" s="63">
        <v>81</v>
      </c>
      <c r="L50" s="64">
        <v>5</v>
      </c>
      <c r="M50" s="64" t="s">
        <v>477</v>
      </c>
      <c r="N50" s="64" t="s">
        <v>477</v>
      </c>
      <c r="O50" s="65" t="s">
        <v>477</v>
      </c>
      <c r="P50" s="48"/>
      <c r="Q50" s="48"/>
      <c r="R50" s="48"/>
      <c r="S50" s="48"/>
      <c r="T50" s="48"/>
      <c r="U50" s="48"/>
    </row>
    <row r="51" spans="1:21" ht="30.75" customHeight="1">
      <c r="A51" s="48"/>
      <c r="B51" s="1166"/>
      <c r="C51" s="1167"/>
      <c r="D51" s="66"/>
      <c r="E51" s="1156" t="s">
        <v>18</v>
      </c>
      <c r="F51" s="1156"/>
      <c r="G51" s="1156"/>
      <c r="H51" s="1156"/>
      <c r="I51" s="1156"/>
      <c r="J51" s="1157"/>
      <c r="K51" s="63">
        <v>0</v>
      </c>
      <c r="L51" s="64">
        <v>0</v>
      </c>
      <c r="M51" s="64" t="s">
        <v>477</v>
      </c>
      <c r="N51" s="64" t="s">
        <v>477</v>
      </c>
      <c r="O51" s="65" t="s">
        <v>477</v>
      </c>
      <c r="P51" s="48"/>
      <c r="Q51" s="48"/>
      <c r="R51" s="48"/>
      <c r="S51" s="48"/>
      <c r="T51" s="48"/>
      <c r="U51" s="48"/>
    </row>
    <row r="52" spans="1:21" ht="30.75" customHeight="1">
      <c r="A52" s="48"/>
      <c r="B52" s="1154" t="s">
        <v>19</v>
      </c>
      <c r="C52" s="1155"/>
      <c r="D52" s="66"/>
      <c r="E52" s="1156" t="s">
        <v>20</v>
      </c>
      <c r="F52" s="1156"/>
      <c r="G52" s="1156"/>
      <c r="H52" s="1156"/>
      <c r="I52" s="1156"/>
      <c r="J52" s="1157"/>
      <c r="K52" s="63">
        <v>575</v>
      </c>
      <c r="L52" s="64">
        <v>532</v>
      </c>
      <c r="M52" s="64">
        <v>469</v>
      </c>
      <c r="N52" s="64">
        <v>484</v>
      </c>
      <c r="O52" s="65">
        <v>478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325</v>
      </c>
      <c r="L53" s="69">
        <v>250</v>
      </c>
      <c r="M53" s="69">
        <v>237</v>
      </c>
      <c r="N53" s="69">
        <v>214</v>
      </c>
      <c r="O53" s="70">
        <v>202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cp:lastPrinted>2016-04-27T01:22:28Z</cp:lastPrinted>
  <dcterms:created xsi:type="dcterms:W3CDTF">2016-02-15T02:25:27Z</dcterms:created>
  <dcterms:modified xsi:type="dcterms:W3CDTF">2016-04-28T00:14:31Z</dcterms:modified>
  <cp:category/>
</cp:coreProperties>
</file>