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CO34" i="9" s="1"/>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W36" i="9"/>
  <c r="BW37" i="9" s="1"/>
  <c r="BW38" i="9" s="1"/>
  <c r="BE36" i="9"/>
  <c r="AM36" i="9"/>
  <c r="C36" i="9"/>
  <c r="CO35" i="9"/>
  <c r="BW35" i="9"/>
  <c r="AM35" i="9"/>
  <c r="C35"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<sst xmlns="http://schemas.openxmlformats.org/spreadsheetml/2006/main" count="1011" uniqueCount="548">
  <si>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</si>
  <si>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</si>
  <si>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</si>
  <si>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</si>
  <si>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</si>
  <si>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</si>
  <si>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</si>
  <si>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</si>
  <si>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</si>
  <si>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</si>
  <si>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</si>
  <si>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</si>
  <si>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</si>
  <si>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</si>
  <si>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</si>
  <si>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</si>
  <si>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</si>
  <si>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</si>
  <si>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</si>
  <si>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</si>
  <si>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</si>
  <si>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</si>
  <si>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</si>
  <si>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</si>
  <si>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</si>
  <si>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</si>
  <si>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</si>
  <si>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</si>
  <si>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</si>
  <si>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</si>
  <si>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</si>
  <si>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</si>
  <si>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</si>
  <si>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</si>
  <si>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</si>
  <si>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</si>
  <si>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</si>
  <si>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</si>
  <si>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</si>
  <si>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</si>
  <si>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</si>
  <si>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</si>
  <si>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</si>
  <si>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</si>
  <si>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</si>
  <si>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</si>
  <si>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</si>
  <si>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</si>
  <si>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</si>
  <si>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</si>
  <si>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</si>
  <si>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</si>
  <si>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</si>
  <si>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</si>
  <si>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</si>
  <si>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</si>
  <si>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</si>
  <si>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</si>
  <si>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</si>
  <si>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</si>
  <si>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</si>
  <si>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</si>
  <si>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</si>
  <si>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</si>
  <si>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</si>
  <si>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</si>
  <si>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</si>
  <si>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</si>
  <si>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</si>
  <si>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</si>
  <si>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</si>
  <si>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</si>
  <si>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</si>
  <si>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</si>
  <si>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</si>
  <si>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</si>
  <si>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</si>
  <si>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</si>
  <si>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</si>
  <si>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</si>
  <si>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</si>
  <si>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</si>
  <si>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</si>
  <si>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</si>
  <si>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</si>
  <si>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</si>
  <si>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</si>
  <si>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</si>
  <si>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</si>
  <si>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</si>
  <si>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</si>
  <si>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</si>
  <si>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</si>
  <si>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</si>
  <si>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</si>
  <si>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</si>
  <si>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</si>
  <si>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</si>
  <si>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</si>
  <si>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</si>
  <si>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</si>
  <si>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</si>
  <si>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</si>
  <si>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</si>
  <si>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</si>
  <si>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</si>
  <si>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</si>
  <si>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</si>
  <si>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</si>
  <si>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</si>
  <si>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</si>
  <si>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</si>
  <si>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</si>
  <si>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</si>
  <si>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</si>
  <si>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</si>
  <si>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</si>
  <si>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</si>
  <si>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</si>
  <si>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</si>
  <si>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</si>
  <si>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</si>
  <si>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</si>
  <si>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</si>
  <si>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</si>
  <si>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</si>
  <si>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</si>
  <si>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</si>
  <si>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</si>
  <si>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</si>
  <si>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</si>
  <si>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</si>
  <si>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</si>
  <si>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</si>
  <si>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</si>
  <si>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</si>
  <si>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</si>
  <si>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</si>
  <si>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</si>
  <si>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</si>
  <si>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</si>
  <si>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</si>
  <si>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</si>
  <si>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</si>
  <si>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</si>
  <si>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</si>
  <si>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</si>
  <si>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</si>
  <si>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</si>
  <si>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</si>
  <si>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</si>
  <si>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</si>
  <si>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</si>
  <si>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</si>
  <si>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</si>
  <si>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</si>
  <si>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</si>
  <si>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</si>
  <si>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</si>
  <si>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</si>
  <si>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</si>
  <si>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</si>
  <si>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</si>
  <si>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</si>
  <si>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</si>
  <si>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</si>
  <si>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</si>
  <si>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</si>
  <si>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</si>
  <si>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</si>
  <si>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</si>
  <si>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</si>
  <si>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</si>
  <si>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</si>
  <si>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</si>
  <si>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</si>
  <si>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</si>
  <si>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</si>
  <si>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</si>
  <si>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</si>
  <si>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</si>
  <si>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</si>
  <si>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</si>
  <si>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</si>
  <si>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</si>
  <si>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</si>
  <si>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</si>
  <si>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</si>
  <si>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</si>
  <si>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</si>
  <si>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</si>
  <si>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</si>
  <si>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</si>
  <si>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</si>
  <si>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宮崎県木城町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</si>
  <si>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</si>
  <si>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</si>
  <si>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</si>
  <si>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</si>
  <si>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</si>
  <si>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</si>
  <si>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</si>
  <si>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</si>
  <si>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</si>
  <si>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</si>
  <si>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</si>
  <si>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</si>
  <si>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</si>
  <si>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</si>
  <si>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</si>
  <si>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</si>
  <si>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</si>
  <si>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</si>
  <si>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</si>
  <si>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</si>
  <si>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</si>
  <si>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</si>
  <si>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</si>
  <si>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</si>
  <si>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</si>
  <si>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</si>
  <si>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</si>
  <si>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</si>
  <si>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</si>
  <si>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</si>
  <si>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</si>
  <si>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</si>
  <si>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</si>
  <si>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</si>
  <si>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</si>
  <si>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</si>
  <si>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</si>
  <si>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</si>
  <si>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</si>
  <si>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</si>
  <si>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</si>
  <si>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</si>
  <si>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</si>
  <si>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</si>
  <si>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</si>
  <si>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</si>
  <si>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</si>
  <si>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</si>
  <si>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</si>
  <si>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</si>
  <si>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</si>
  <si>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</si>
  <si>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</si>
  <si>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</si>
  <si>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</si>
  <si>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</si>
  <si>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</si>
  <si>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</si>
  <si>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</si>
  <si>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</si>
  <si>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</si>
  <si>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</si>
  <si>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</si>
  <si>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</si>
  <si>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</si>
  <si>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</si>
  <si>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</si>
  <si>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</si>
  <si>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</si>
  <si>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</si>
  <si>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</si>
  <si>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</si>
  <si>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</si>
  <si>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</si>
  <si>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</si>
  <si>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</si>
  <si>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</si>
  <si>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</si>
  <si>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</si>
  <si>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</si>
  <si>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</si>
  <si>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</si>
  <si>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</si>
  <si>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</si>
  <si>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</si>
  <si>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</si>
  <si>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</si>
  <si>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</si>
  <si>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</si>
  <si>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</si>
  <si>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</si>
  <si>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</si>
  <si>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</si>
  <si>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</si>
  <si>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</si>
  <si>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</si>
  <si>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</si>
  <si>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</si>
  <si>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</si>
  <si>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</si>
  <si>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</si>
  <si>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</si>
  <si>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</si>
  <si>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</si>
  <si>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</si>
  <si>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</si>
  <si>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</si>
  <si>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</si>
  <si>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</si>
  <si>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</si>
  <si>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</si>
  <si>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</si>
  <si>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</si>
  <si>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</si>
  <si>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</si>
  <si>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</si>
  <si>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</si>
  <si>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</si>
  <si>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</si>
  <si>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</si>
  <si>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</si>
  <si>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</si>
  <si>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</si>
  <si>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</si>
  <si>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</si>
  <si>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</si>
  <si>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</si>
  <si>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</si>
  <si>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</si>
  <si>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</si>
  <si>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</si>
  <si>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</si>
  <si>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</si>
  <si>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</si>
  <si>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</si>
  <si>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</si>
  <si>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</si>
  <si>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</si>
  <si>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</si>
  <si>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</si>
  <si>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</si>
  <si>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</si>
  <si>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</si>
  <si>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</si>
  <si>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</si>
  <si>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</si>
  <si>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</si>
  <si>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</si>
  <si>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</si>
  <si>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宮崎県木城町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</si>
  <si>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</si>
  <si>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</si>
  <si>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</si>
  <si>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</si>
  <si>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</si>
  <si>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</si>
  <si>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</si>
  <si>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</si>
  <si>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</si>
  <si>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</si>
  <si>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</si>
  <si>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</si>
  <si>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</si>
  <si>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</si>
  <si>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</si>
  <si>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</si>
  <si>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</si>
  <si>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</si>
  <si>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</si>
  <si>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</si>
  <si>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</si>
  <si>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</si>
  <si>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</si>
  <si>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</si>
  <si>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</si>
  <si>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</si>
  <si>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</si>
  <si>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</si>
  <si>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</si>
  <si>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</si>
  <si>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</si>
  <si>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</si>
  <si>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</si>
  <si>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</si>
  <si>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</si>
  <si>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</si>
  <si>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</si>
  <si>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</si>
  <si>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</si>
  <si>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</si>
  <si>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</si>
  <si>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</si>
  <si>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</si>
  <si>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</si>
  <si>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</si>
  <si>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</si>
  <si>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</si>
  <si>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</si>
  <si>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</si>
  <si>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</si>
  <si>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</si>
  <si>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</si>
  <si>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</si>
  <si>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</si>
  <si>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</si>
  <si>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</si>
  <si>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</si>
  <si>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</si>
  <si>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</si>
  <si>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</si>
  <si>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</si>
  <si>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</si>
  <si>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</si>
  <si>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</si>
  <si>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</si>
  <si>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</si>
  <si>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</si>
  <si>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</si>
  <si>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</si>
  <si>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</si>
  <si>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</si>
  <si>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</si>
  <si>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</si>
  <si>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</si>
  <si>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</si>
  <si>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</si>
  <si>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</si>
  <si>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</si>
  <si>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</si>
  <si>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</si>
  <si>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</si>
  <si>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</si>
  <si>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</si>
  <si>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</si>
  <si>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</si>
  <si>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</si>
  <si>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</si>
  <si>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</si>
  <si>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</si>
  <si>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</si>
  <si>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</si>
  <si>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</si>
  <si>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</si>
  <si>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</si>
  <si>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</si>
  <si>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</si>
  <si>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</si>
  <si>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</si>
  <si>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</si>
  <si>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</si>
  <si>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</si>
  <si>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</si>
  <si>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</si>
  <si>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</si>
  <si>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</si>
  <si>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</si>
  <si>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</si>
  <si>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</si>
  <si>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</si>
  <si>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</si>
  <si>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</si>
  <si>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</si>
  <si>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</si>
  <si>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</si>
  <si>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</si>
  <si>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</si>
  <si>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</si>
  <si>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</si>
  <si>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</si>
  <si>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</si>
  <si>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</si>
  <si>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</si>
  <si>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</si>
  <si>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</si>
  <si>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</si>
  <si>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</si>
  <si>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</si>
  <si>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</si>
  <si>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</si>
  <si>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</si>
  <si>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</si>
  <si>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</si>
  <si>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</si>
  <si>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</si>
  <si>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</si>
  <si>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</si>
  <si>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</si>
  <si>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</si>
  <si>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</si>
  <si>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</si>
  <si>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</si>
  <si>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</si>
  <si>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</si>
  <si>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</si>
  <si>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</si>
  <si>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</si>
  <si>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</si>
  <si>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</si>
  <si>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</si>
  <si>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</si>
  <si>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</si>
  <si>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</si>
  <si>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</si>
  <si>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</si>
  <si>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</si>
  <si>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</si>
  <si>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</si>
  <si>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</si>
  <si>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</si>
  <si>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</si>
  <si>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</si>
  <si>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</si>
  <si>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</si>
  <si>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</si>
  <si>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</si>
  <si>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</si>
  <si>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</si>
  <si>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</si>
  <si>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</si>
  <si>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</si>
  <si>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</si>
  <si>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</si>
  <si>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</si>
  <si>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</si>
  <si>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8.85</t>
  </si>
  <si>
    <t>一般会計</t>
  </si>
  <si>
    <t>国民健康保険事業特別会計</t>
  </si>
  <si>
    <t>下水道事業特別会計</t>
  </si>
  <si>
    <t>介護保険特別会計(保険事業勘定)</t>
  </si>
  <si>
    <t>簡易水道事業特別会計</t>
  </si>
  <si>
    <t>後期高齢者医療特別会計</t>
  </si>
  <si>
    <t>介護保険特別会計(介護サービス事業勘定）</t>
  </si>
  <si>
    <t>その他会計（赤字）</t>
  </si>
  <si>
    <t>その他会計（黒字）</t>
  </si>
  <si>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</si>
  <si>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</si>
  <si>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</si>
  <si>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</si>
  <si>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高鍋・木城衛生組合</t>
    <rPh sb="0" eb="2">
      <t>タカナベ</t>
    </rPh>
    <rPh sb="3" eb="5">
      <t>キジョウ</t>
    </rPh>
    <rPh sb="5" eb="7">
      <t>エイセイ</t>
    </rPh>
    <rPh sb="7" eb="9">
      <t>クミアイ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</si>
  <si>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</si>
  <si>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</si>
  <si>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㈲グリーンサービス・コスモス</t>
    <phoneticPr fontId="2"/>
  </si>
  <si>
    <t>-</t>
    <phoneticPr fontId="2"/>
  </si>
  <si>
    <t>-</t>
    <phoneticPr fontId="2"/>
  </si>
  <si>
    <t>-</t>
    <phoneticPr fontId="2"/>
  </si>
  <si>
    <t>-</t>
    <phoneticPr fontId="2"/>
  </si>
  <si>
    <t>宮崎県自治会館管理組合</t>
    <rPh sb="0" eb="3">
      <t>ミヤザキケン</t>
    </rPh>
    <rPh sb="3" eb="5">
      <t>ジチ</t>
    </rPh>
    <rPh sb="5" eb="7">
      <t>カイカン</t>
    </rPh>
    <rPh sb="7" eb="9">
      <t>カンリ</t>
    </rPh>
    <rPh sb="9" eb="11">
      <t>クミアイ</t>
    </rPh>
    <phoneticPr fontId="2"/>
  </si>
  <si>
    <t>-</t>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</si>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</sst>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125576</c:v>
                </c:pt>
                <c:pt idx="1">
                  <c:v>55826</c:v>
                </c:pt>
                <c:pt idx="2">
                  <c:v>154684</c:v>
                </c:pt>
                <c:pt idx="3">
                  <c:v>139038</c:v>
                </c:pt>
                <c:pt idx="4">
                  <c:v>134500</c:v>
                </c:pt>
              </c:numCache>
            </c:numRef>
          </c:val>
          <c:smooth val="0"/>
        </c:ser>
        <c:dLbls>
          <c:showLegendKey val="0"/>
          <c:showVal val="0"/>
          <c:showCatName val="0"/>
          <c:showSerName val="0"/>
          <c:showPercent val="0"/>
          <c:showBubbleSize val="0"/>
        </c:dLbls>
        <c:marker val="1"/>
        <c:smooth val="0"/>
        <c:axId val="137360128"/>
        <c:axId val="137362048"/>
      </c:lineChart>
      <c:catAx>
        <c:axId val="137360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362048"/>
        <c:crosses val="autoZero"/>
        <c:auto val="1"/>
        <c:lblAlgn val="ctr"/>
        <c:lblOffset val="100"/>
        <c:tickLblSkip val="1"/>
        <c:tickMarkSkip val="1"/>
        <c:noMultiLvlLbl val="0"/>
      </c:catAx>
      <c:valAx>
        <c:axId val="13736204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36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c:v>
                </c:pt>
                <c:pt idx="1">
                  <c:v>5.61</c:v>
                </c:pt>
                <c:pt idx="2">
                  <c:v>7.86</c:v>
                </c:pt>
                <c:pt idx="3">
                  <c:v>8.24</c:v>
                </c:pt>
                <c:pt idx="4">
                  <c:v>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71.06</c:v>
                </c:pt>
                <c:pt idx="1">
                  <c:v>89.85</c:v>
                </c:pt>
                <c:pt idx="2">
                  <c:v>100.44</c:v>
                </c:pt>
                <c:pt idx="3">
                  <c:v>118.77</c:v>
                </c:pt>
                <c:pt idx="4">
                  <c:v>129.69999999999999</c:v>
                </c:pt>
              </c:numCache>
            </c:numRef>
          </c:val>
        </c:ser>
        <c:dLbls>
          <c:showLegendKey val="0"/>
          <c:showVal val="0"/>
          <c:showCatName val="0"/>
          <c:showSerName val="0"/>
          <c:showPercent val="0"/>
          <c:showBubbleSize val="0"/>
        </c:dLbls>
        <c:gapWidth val="250"/>
        <c:overlap val="100"/>
        <c:axId val="136870144"/>
        <c:axId val="136880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-8.85</c:v>
                </c:pt>
                <c:pt idx="1">
                  <c:v>21.08</c:v>
                </c:pt>
                <c:pt idx="2">
                  <c:v>10.53</c:v>
                </c:pt>
                <c:pt idx="3">
                  <c:v>8.82</c:v>
                </c:pt>
                <c:pt idx="4">
                  <c:v>1.44</c:v>
                </c:pt>
              </c:numCache>
            </c:numRef>
          </c:val>
          <c:smooth val="0"/>
        </c:ser>
        <c:dLbls>
          <c:showLegendKey val="0"/>
          <c:showVal val="0"/>
          <c:showCatName val="0"/>
          <c:showSerName val="0"/>
          <c:showPercent val="0"/>
          <c:showBubbleSize val="0"/>
        </c:dLbls>
        <c:marker val="1"/>
        <c:smooth val="0"/>
        <c:axId val="136870144"/>
        <c:axId val="136880512"/>
      </c:lineChart>
      <c:catAx>
        <c:axId val="13687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880512"/>
        <c:crosses val="autoZero"/>
        <c:auto val="1"/>
        <c:lblAlgn val="ctr"/>
        <c:lblOffset val="100"/>
        <c:tickLblSkip val="1"/>
        <c:tickMarkSkip val="1"/>
        <c:noMultiLvlLbl val="0"/>
      </c:catAx>
      <c:valAx>
        <c:axId val="13688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7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0.02</c:v>
                </c:pt>
                <c:pt idx="4">
                  <c:v>#N/A</c:v>
                </c:pt>
                <c:pt idx="5">
                  <c:v>0.02</c:v>
                </c:pt>
                <c:pt idx="6">
                  <c:v>#N/A</c:v>
                </c:pt>
                <c:pt idx="7">
                  <c:v>0.05</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0.08</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0.38</c:v>
                </c:pt>
                <c:pt idx="2">
                  <c:v>#N/A</c:v>
                </c:pt>
                <c:pt idx="3">
                  <c:v>0.27</c:v>
                </c:pt>
                <c:pt idx="4">
                  <c:v>#N/A</c:v>
                </c:pt>
                <c:pt idx="5">
                  <c:v>0.5</c:v>
                </c:pt>
                <c:pt idx="6">
                  <c:v>#N/A</c:v>
                </c:pt>
                <c:pt idx="7">
                  <c:v>0.2</c:v>
                </c:pt>
                <c:pt idx="8">
                  <c:v>#N/A</c:v>
                </c:pt>
                <c:pt idx="9">
                  <c:v>0.22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c:v>
                </c:pt>
                <c:pt idx="2">
                  <c:v>#N/A</c:v>
                </c:pt>
                <c:pt idx="3">
                  <c:v>0.57999999999999996</c:v>
                </c:pt>
                <c:pt idx="4">
                  <c:v>#N/A</c:v>
                </c:pt>
                <c:pt idx="5">
                  <c:v>0.53</c:v>
                </c:pt>
                <c:pt idx="6">
                  <c:v>#N/A</c:v>
                </c:pt>
                <c:pt idx="7">
                  <c:v>0.52</c:v>
                </c:pt>
                <c:pt idx="8">
                  <c:v>#N/A</c:v>
                </c:pt>
                <c:pt idx="9">
                  <c:v>0.48</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0.24</c:v>
                </c:pt>
                <c:pt idx="2">
                  <c:v>#N/A</c:v>
                </c:pt>
                <c:pt idx="3">
                  <c:v>0.19</c:v>
                </c:pt>
                <c:pt idx="4">
                  <c:v>#N/A</c:v>
                </c:pt>
                <c:pt idx="5">
                  <c:v>0.23</c:v>
                </c:pt>
                <c:pt idx="6">
                  <c:v>#N/A</c:v>
                </c:pt>
                <c:pt idx="7">
                  <c:v>0.7</c:v>
                </c:pt>
                <c:pt idx="8">
                  <c:v>#N/A</c:v>
                </c:pt>
                <c:pt idx="9">
                  <c:v>0.95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2.75</c:v>
                </c:pt>
                <c:pt idx="2">
                  <c:v>#N/A</c:v>
                </c:pt>
                <c:pt idx="3">
                  <c:v>2.71</c:v>
                </c:pt>
                <c:pt idx="4">
                  <c:v>#N/A</c:v>
                </c:pt>
                <c:pt idx="5">
                  <c:v>3.36</c:v>
                </c:pt>
                <c:pt idx="6">
                  <c:v>#N/A</c:v>
                </c:pt>
                <c:pt idx="7">
                  <c:v>1.91</c:v>
                </c:pt>
                <c:pt idx="8">
                  <c:v>#N/A</c:v>
                </c:pt>
                <c:pt idx="9">
                  <c:v>1.48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6.5</c:v>
                </c:pt>
                <c:pt idx="2">
                  <c:v>#N/A</c:v>
                </c:pt>
                <c:pt idx="3">
                  <c:v>5.6</c:v>
                </c:pt>
                <c:pt idx="4">
                  <c:v>#N/A</c:v>
                </c:pt>
                <c:pt idx="5">
                  <c:v>7.86</c:v>
                </c:pt>
                <c:pt idx="6">
                  <c:v>#N/A</c:v>
                </c:pt>
                <c:pt idx="7">
                  <c:v>8.24</c:v>
                </c:pt>
                <c:pt idx="8">
                  <c:v>#N/A</c:v>
                </c:pt>
                <c:pt idx="9">
                  <c:v>6.4</c:v>
                </c:pt>
              </c:numCache>
            </c:numRef>
          </c:val>
        </c:ser>
        <c:dLbls>
          <c:showLegendKey val="0"/>
          <c:showVal val="0"/>
          <c:showCatName val="0"/>
          <c:showSerName val="0"/>
          <c:showPercent val="0"/>
          <c:showBubbleSize val="0"/>
        </c:dLbls>
        <c:gapWidth val="150"/>
        <c:overlap val="100"/>
        <c:axId val="147362560"/>
        <c:axId val="147364096"/>
      </c:barChart>
      <c:catAx>
        <c:axId val="14736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364096"/>
        <c:crosses val="autoZero"/>
        <c:auto val="1"/>
        <c:lblAlgn val="ctr"/>
        <c:lblOffset val="100"/>
        <c:tickLblSkip val="1"/>
        <c:tickMarkSkip val="1"/>
        <c:noMultiLvlLbl val="0"/>
      </c:catAx>
      <c:valAx>
        <c:axId val="14736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6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350</c:v>
                </c:pt>
                <c:pt idx="5">
                  <c:v>357</c:v>
                </c:pt>
                <c:pt idx="8">
                  <c:v>368</c:v>
                </c:pt>
                <c:pt idx="11">
                  <c:v>400</c:v>
                </c:pt>
                <c:pt idx="14">
                  <c:v>403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8</c:v>
                </c:pt>
                <c:pt idx="9">
                  <c:v>10</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32</c:v>
                </c:pt>
                <c:pt idx="6">
                  <c:v>34</c:v>
                </c:pt>
                <c:pt idx="9">
                  <c:v>34</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118</c:v>
                </c:pt>
                <c:pt idx="3">
                  <c:v>119</c:v>
                </c:pt>
                <c:pt idx="6">
                  <c:v>116</c:v>
                </c:pt>
                <c:pt idx="9">
                  <c:v>121</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419</c:v>
                </c:pt>
                <c:pt idx="3">
                  <c:v>412</c:v>
                </c:pt>
                <c:pt idx="6">
                  <c:v>402</c:v>
                </c:pt>
                <c:pt idx="9">
                  <c:v>428</c:v>
                </c:pt>
                <c:pt idx="12">
                  <c:v>413</c:v>
                </c:pt>
              </c:numCache>
            </c:numRef>
          </c:val>
        </c:ser>
        <c:dLbls>
          <c:showLegendKey val="0"/>
          <c:showVal val="0"/>
          <c:showCatName val="0"/>
          <c:showSerName val="0"/>
          <c:showPercent val="0"/>
          <c:showBubbleSize val="0"/>
        </c:dLbls>
        <c:gapWidth val="100"/>
        <c:overlap val="100"/>
        <c:axId val="146386304"/>
        <c:axId val="14639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c:v>
                </c:pt>
                <c:pt idx="2">
                  <c:v>#N/A</c:v>
                </c:pt>
                <c:pt idx="3">
                  <c:v>#N/A</c:v>
                </c:pt>
                <c:pt idx="4">
                  <c:v>209</c:v>
                </c:pt>
                <c:pt idx="5">
                  <c:v>#N/A</c:v>
                </c:pt>
                <c:pt idx="6">
                  <c:v>#N/A</c:v>
                </c:pt>
                <c:pt idx="7">
                  <c:v>192</c:v>
                </c:pt>
                <c:pt idx="8">
                  <c:v>#N/A</c:v>
                </c:pt>
                <c:pt idx="9">
                  <c:v>#N/A</c:v>
                </c:pt>
                <c:pt idx="10">
                  <c:v>193</c:v>
                </c:pt>
                <c:pt idx="11">
                  <c:v>#N/A</c:v>
                </c:pt>
                <c:pt idx="12">
                  <c:v>#N/A</c:v>
                </c:pt>
                <c:pt idx="13">
                  <c:v>200</c:v>
                </c:pt>
                <c:pt idx="14">
                  <c:v>#N/A</c:v>
                </c:pt>
              </c:numCache>
            </c:numRef>
          </c:val>
          <c:smooth val="0"/>
        </c:ser>
        <c:dLbls>
          <c:showLegendKey val="0"/>
          <c:showVal val="0"/>
          <c:showCatName val="0"/>
          <c:showSerName val="0"/>
          <c:showPercent val="0"/>
          <c:showBubbleSize val="0"/>
        </c:dLbls>
        <c:marker val="1"/>
        <c:smooth val="0"/>
        <c:axId val="146386304"/>
        <c:axId val="146396672"/>
      </c:lineChart>
      <c:catAx>
        <c:axId val="14638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396672"/>
        <c:crosses val="autoZero"/>
        <c:auto val="1"/>
        <c:lblAlgn val="ctr"/>
        <c:lblOffset val="100"/>
        <c:tickLblSkip val="1"/>
        <c:tickMarkSkip val="1"/>
        <c:noMultiLvlLbl val="0"/>
      </c:catAx>
      <c:valAx>
        <c:axId val="14639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38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3846</c:v>
                </c:pt>
                <c:pt idx="5">
                  <c:v>3658</c:v>
                </c:pt>
                <c:pt idx="8">
                  <c:v>3402</c:v>
                </c:pt>
                <c:pt idx="11">
                  <c:v>3068</c:v>
                </c:pt>
                <c:pt idx="14">
                  <c:v>2826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232</c:v>
                </c:pt>
                <c:pt idx="5">
                  <c:v>232</c:v>
                </c:pt>
                <c:pt idx="8">
                  <c:v>201</c:v>
                </c:pt>
                <c:pt idx="11">
                  <c:v>185</c:v>
                </c:pt>
                <c:pt idx="14">
                  <c:v>169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3144</c:v>
                </c:pt>
                <c:pt idx="5">
                  <c:v>3843</c:v>
                </c:pt>
                <c:pt idx="8">
                  <c:v>4045</c:v>
                </c:pt>
                <c:pt idx="11">
                  <c:v>4402</c:v>
                </c:pt>
                <c:pt idx="14">
                  <c:v>4582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863</c:v>
                </c:pt>
                <c:pt idx="3">
                  <c:v>885</c:v>
                </c:pt>
                <c:pt idx="6">
                  <c:v>851</c:v>
                </c:pt>
                <c:pt idx="9">
                  <c:v>912</c:v>
                </c:pt>
                <c:pt idx="12">
                  <c:v>896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316</c:v>
                </c:pt>
                <c:pt idx="3">
                  <c:v>289</c:v>
                </c:pt>
                <c:pt idx="6">
                  <c:v>259</c:v>
                </c:pt>
                <c:pt idx="9">
                  <c:v>281</c:v>
                </c:pt>
                <c:pt idx="12">
                  <c:v>326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2215</c:v>
                </c:pt>
                <c:pt idx="3">
                  <c:v>2173</c:v>
                </c:pt>
                <c:pt idx="6">
                  <c:v>2093</c:v>
                </c:pt>
                <c:pt idx="9">
                  <c:v>1977</c:v>
                </c:pt>
                <c:pt idx="12">
                  <c:v>1844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c:v>
                </c:pt>
                <c:pt idx="3">
                  <c:v>4</c:v>
                </c:pt>
                <c:pt idx="6">
                  <c:v>3</c:v>
                </c:pt>
                <c:pt idx="9">
                  <c:v>2</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3342</c:v>
                </c:pt>
                <c:pt idx="3">
                  <c:v>2976</c:v>
                </c:pt>
                <c:pt idx="6">
                  <c:v>2614</c:v>
                </c:pt>
                <c:pt idx="9">
                  <c:v>2221</c:v>
                </c:pt>
                <c:pt idx="12">
                  <c:v>1837</c:v>
                </c:pt>
              </c:numCache>
            </c:numRef>
          </c:val>
        </c:ser>
        <c:dLbls>
          <c:showLegendKey val="0"/>
          <c:showVal val="0"/>
          <c:showCatName val="0"/>
          <c:showSerName val="0"/>
          <c:showPercent val="0"/>
          <c:showBubbleSize val="0"/>
        </c:dLbls>
        <c:gapWidth val="100"/>
        <c:overlap val="100"/>
        <c:axId val="147277312"/>
        <c:axId val="14727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47277312"/>
        <c:axId val="147279232"/>
      </c:lineChart>
      <c:catAx>
        <c:axId val="1472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279232"/>
        <c:crosses val="autoZero"/>
        <c:auto val="1"/>
        <c:lblAlgn val="ctr"/>
        <c:lblOffset val="100"/>
        <c:tickLblSkip val="1"/>
        <c:tickMarkSkip val="1"/>
        <c:noMultiLvlLbl val="0"/>
      </c:catAx>
      <c:valAx>
        <c:axId val="1472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27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5,412
5,405
145.96
4,386,834
4,191,306
183,079
2,858,570
1,837,188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九州電力小丸川発電所の大規模償却資産等により類似団体平均を大きく上回る税収があるため、財政力指数は</a:t>
          </a:r>
          <a:r>
            <a:rPr kumimoji="1" lang="en-US" altLang="ja-JP" sz="1300">
              <a:latin typeface="ＭＳ Ｐゴシック"/>
            </a:rPr>
            <a:t>1.02</a:t>
          </a:r>
          <a:r>
            <a:rPr kumimoji="1" lang="ja-JP" altLang="en-US" sz="1300">
              <a:latin typeface="ＭＳ Ｐゴシック"/>
            </a:rPr>
            <a:t>となっている。しかしながら、元々高齢化率が高く（約</a:t>
          </a:r>
          <a:r>
            <a:rPr kumimoji="1" lang="en-US" altLang="ja-JP" sz="1300">
              <a:latin typeface="ＭＳ Ｐゴシック"/>
            </a:rPr>
            <a:t>32</a:t>
          </a:r>
          <a:r>
            <a:rPr kumimoji="1" lang="ja-JP" altLang="en-US" sz="1300">
              <a:latin typeface="ＭＳ Ｐゴシック"/>
            </a:rPr>
            <a:t>％）、町内に中心となる産業がないこと、また、景気低迷等により固定資産税以外の税収が減少傾向にあるため、ふるさと納税を含めた税の徴収強化等による税収増加、歳入の確保に努める。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24695</xdr:rowOff>
    </xdr:from>
    <xdr:to>
      <xdr:col>7</xdr:col>
      <xdr:colOff>152400</xdr:colOff>
      <xdr:row>37</xdr:row>
      <xdr:rowOff>78317</xdr:rowOff>
    </xdr:to>
    <xdr:cxnSp macro="">
      <xdr:nvCxnSpPr>
        <xdr:cNvPr id="66" name="直線コネクタ 65"/>
        <xdr:cNvCxnSpPr/>
      </xdr:nvCxnSpPr>
      <xdr:spPr>
        <a:xfrm>
          <a:off x="4114800" y="63683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24695</xdr:rowOff>
    </xdr:from>
    <xdr:to>
      <xdr:col>6</xdr:col>
      <xdr:colOff>0</xdr:colOff>
      <xdr:row>37</xdr:row>
      <xdr:rowOff>24695</xdr:rowOff>
    </xdr:to>
    <xdr:cxnSp macro="">
      <xdr:nvCxnSpPr>
        <xdr:cNvPr id="69" name="直線コネクタ 68"/>
        <xdr:cNvCxnSpPr/>
      </xdr:nvCxnSpPr>
      <xdr:spPr>
        <a:xfrm>
          <a:off x="3225800" y="6368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24695</xdr:rowOff>
    </xdr:from>
    <xdr:to>
      <xdr:col>4</xdr:col>
      <xdr:colOff>482600</xdr:colOff>
      <xdr:row>37</xdr:row>
      <xdr:rowOff>51505</xdr:rowOff>
    </xdr:to>
    <xdr:cxnSp macro="">
      <xdr:nvCxnSpPr>
        <xdr:cNvPr id="72" name="直線コネクタ 71"/>
        <xdr:cNvCxnSpPr/>
      </xdr:nvCxnSpPr>
      <xdr:spPr>
        <a:xfrm flipV="1">
          <a:off x="2336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51505</xdr:rowOff>
    </xdr:to>
    <xdr:cxnSp macro="">
      <xdr:nvCxnSpPr>
        <xdr:cNvPr id="75" name="直線コネクタ 74"/>
        <xdr:cNvCxnSpPr/>
      </xdr:nvCxnSpPr>
      <xdr:spPr>
        <a:xfrm>
          <a:off x="1447800" y="63817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5" name="円/楕円 84"/>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120244</xdr:rowOff>
    </xdr:from>
    <xdr:ext cx="762000" cy="259045"/>
    <xdr:sp macro="" textlink="">
      <xdr:nvSpPr>
        <xdr:cNvPr id="86" name="財政力該当値テキスト"/>
        <xdr:cNvSpPr txBox="1"/>
      </xdr:nvSpPr>
      <xdr:spPr>
        <a:xfrm>
          <a:off x="5041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145345</xdr:rowOff>
    </xdr:from>
    <xdr:to>
      <xdr:col>6</xdr:col>
      <xdr:colOff>50800</xdr:colOff>
      <xdr:row>37</xdr:row>
      <xdr:rowOff>75495</xdr:rowOff>
    </xdr:to>
    <xdr:sp macro="" textlink="">
      <xdr:nvSpPr>
        <xdr:cNvPr id="87" name="円/楕円 86"/>
        <xdr:cNvSpPr/>
      </xdr:nvSpPr>
      <xdr:spPr>
        <a:xfrm>
          <a:off x="4064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85672</xdr:rowOff>
    </xdr:from>
    <xdr:ext cx="736600" cy="259045"/>
    <xdr:sp macro="" textlink="">
      <xdr:nvSpPr>
        <xdr:cNvPr id="88" name="テキスト ボックス 87"/>
        <xdr:cNvSpPr txBox="1"/>
      </xdr:nvSpPr>
      <xdr:spPr>
        <a:xfrm>
          <a:off x="3733800" y="608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145345</xdr:rowOff>
    </xdr:from>
    <xdr:to>
      <xdr:col>4</xdr:col>
      <xdr:colOff>533400</xdr:colOff>
      <xdr:row>37</xdr:row>
      <xdr:rowOff>75495</xdr:rowOff>
    </xdr:to>
    <xdr:sp macro="" textlink="">
      <xdr:nvSpPr>
        <xdr:cNvPr id="89" name="円/楕円 88"/>
        <xdr:cNvSpPr/>
      </xdr:nvSpPr>
      <xdr:spPr>
        <a:xfrm>
          <a:off x="3175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85672</xdr:rowOff>
    </xdr:from>
    <xdr:ext cx="762000" cy="259045"/>
    <xdr:sp macro="" textlink="">
      <xdr:nvSpPr>
        <xdr:cNvPr id="90" name="テキスト ボックス 89"/>
        <xdr:cNvSpPr txBox="1"/>
      </xdr:nvSpPr>
      <xdr:spPr>
        <a:xfrm>
          <a:off x="2844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705</xdr:rowOff>
    </xdr:from>
    <xdr:to>
      <xdr:col>3</xdr:col>
      <xdr:colOff>330200</xdr:colOff>
      <xdr:row>37</xdr:row>
      <xdr:rowOff>102305</xdr:rowOff>
    </xdr:to>
    <xdr:sp macro="" textlink="">
      <xdr:nvSpPr>
        <xdr:cNvPr id="91" name="円/楕円 90"/>
        <xdr:cNvSpPr/>
      </xdr:nvSpPr>
      <xdr:spPr>
        <a:xfrm>
          <a:off x="2286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112482</xdr:rowOff>
    </xdr:from>
    <xdr:ext cx="762000" cy="259045"/>
    <xdr:sp macro="" textlink="">
      <xdr:nvSpPr>
        <xdr:cNvPr id="92" name="テキスト ボックス 91"/>
        <xdr:cNvSpPr txBox="1"/>
      </xdr:nvSpPr>
      <xdr:spPr>
        <a:xfrm>
          <a:off x="1955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3" name="円/楕円 92"/>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4" name="テキスト ボックス 93"/>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年度以降収入が増え、起債は必要最低限で行っており、平成</a:t>
          </a:r>
          <a:r>
            <a:rPr kumimoji="1" lang="en-US" altLang="ja-JP" sz="1300">
              <a:latin typeface="ＭＳ Ｐゴシック"/>
            </a:rPr>
            <a:t>24</a:t>
          </a:r>
          <a:r>
            <a:rPr kumimoji="1" lang="ja-JP" altLang="en-US" sz="1300">
              <a:latin typeface="ＭＳ Ｐゴシック"/>
            </a:rPr>
            <a:t>年度以降起債は発行していない。そのため、類似団体平均を下回っているが、町税（大規模償却資産）の減少により、経常一般財源が</a:t>
          </a:r>
          <a:r>
            <a:rPr kumimoji="1" lang="en-US" altLang="ja-JP" sz="1300">
              <a:latin typeface="ＭＳ Ｐゴシック"/>
            </a:rPr>
            <a:t>123,324</a:t>
          </a:r>
          <a:r>
            <a:rPr kumimoji="1" lang="ja-JP" altLang="en-US" sz="1300">
              <a:latin typeface="ＭＳ Ｐゴシック"/>
            </a:rPr>
            <a:t>千円減少、また、扶助費</a:t>
          </a:r>
          <a:r>
            <a:rPr kumimoji="1" lang="en-US" altLang="ja-JP" sz="1300">
              <a:latin typeface="ＭＳ Ｐゴシック"/>
            </a:rPr>
            <a:t>52,722</a:t>
          </a:r>
          <a:r>
            <a:rPr kumimoji="1" lang="ja-JP" altLang="en-US" sz="1300">
              <a:latin typeface="ＭＳ Ｐゴシック"/>
            </a:rPr>
            <a:t>千円等が増加したため、前年度より増加した。今後も引き続き物件費等の抑制に努める。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120438</xdr:rowOff>
    </xdr:from>
    <xdr:to>
      <xdr:col>7</xdr:col>
      <xdr:colOff>152400</xdr:colOff>
      <xdr:row>60</xdr:row>
      <xdr:rowOff>113877</xdr:rowOff>
    </xdr:to>
    <xdr:cxnSp macro="">
      <xdr:nvCxnSpPr>
        <xdr:cNvPr id="129" name="直線コネクタ 128"/>
        <xdr:cNvCxnSpPr/>
      </xdr:nvCxnSpPr>
      <xdr:spPr>
        <a:xfrm>
          <a:off x="4114800" y="10235988"/>
          <a:ext cx="8382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143087</xdr:rowOff>
    </xdr:from>
    <xdr:to>
      <xdr:col>6</xdr:col>
      <xdr:colOff>0</xdr:colOff>
      <xdr:row>59</xdr:row>
      <xdr:rowOff>120438</xdr:rowOff>
    </xdr:to>
    <xdr:cxnSp macro="">
      <xdr:nvCxnSpPr>
        <xdr:cNvPr id="132" name="直線コネクタ 131"/>
        <xdr:cNvCxnSpPr/>
      </xdr:nvCxnSpPr>
      <xdr:spPr>
        <a:xfrm>
          <a:off x="3225800" y="10087187"/>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143087</xdr:rowOff>
    </xdr:from>
    <xdr:to>
      <xdr:col>4</xdr:col>
      <xdr:colOff>482600</xdr:colOff>
      <xdr:row>59</xdr:row>
      <xdr:rowOff>104352</xdr:rowOff>
    </xdr:to>
    <xdr:cxnSp macro="">
      <xdr:nvCxnSpPr>
        <xdr:cNvPr id="135" name="直線コネクタ 134"/>
        <xdr:cNvCxnSpPr/>
      </xdr:nvCxnSpPr>
      <xdr:spPr>
        <a:xfrm flipV="1">
          <a:off x="2336800" y="10087187"/>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104352</xdr:rowOff>
    </xdr:from>
    <xdr:to>
      <xdr:col>3</xdr:col>
      <xdr:colOff>279400</xdr:colOff>
      <xdr:row>61</xdr:row>
      <xdr:rowOff>6773</xdr:rowOff>
    </xdr:to>
    <xdr:cxnSp macro="">
      <xdr:nvCxnSpPr>
        <xdr:cNvPr id="138" name="直線コネクタ 137"/>
        <xdr:cNvCxnSpPr/>
      </xdr:nvCxnSpPr>
      <xdr:spPr>
        <a:xfrm flipV="1">
          <a:off x="1447800" y="10219902"/>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63077</xdr:rowOff>
    </xdr:from>
    <xdr:to>
      <xdr:col>7</xdr:col>
      <xdr:colOff>203200</xdr:colOff>
      <xdr:row>60</xdr:row>
      <xdr:rowOff>164677</xdr:rowOff>
    </xdr:to>
    <xdr:sp macro="" textlink="">
      <xdr:nvSpPr>
        <xdr:cNvPr id="148" name="円/楕円 147"/>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79604</xdr:rowOff>
    </xdr:from>
    <xdr:ext cx="762000" cy="259045"/>
    <xdr:sp macro="" textlink="">
      <xdr:nvSpPr>
        <xdr:cNvPr id="149" name="財政構造の弾力性該当値テキスト"/>
        <xdr:cNvSpPr txBox="1"/>
      </xdr:nvSpPr>
      <xdr:spPr>
        <a:xfrm>
          <a:off x="5041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69638</xdr:rowOff>
    </xdr:from>
    <xdr:to>
      <xdr:col>6</xdr:col>
      <xdr:colOff>50800</xdr:colOff>
      <xdr:row>59</xdr:row>
      <xdr:rowOff>171238</xdr:rowOff>
    </xdr:to>
    <xdr:sp macro="" textlink="">
      <xdr:nvSpPr>
        <xdr:cNvPr id="150" name="円/楕円 149"/>
        <xdr:cNvSpPr/>
      </xdr:nvSpPr>
      <xdr:spPr>
        <a:xfrm>
          <a:off x="4064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9965</xdr:rowOff>
    </xdr:from>
    <xdr:ext cx="736600" cy="259045"/>
    <xdr:sp macro="" textlink="">
      <xdr:nvSpPr>
        <xdr:cNvPr id="151" name="テキスト ボックス 150"/>
        <xdr:cNvSpPr txBox="1"/>
      </xdr:nvSpPr>
      <xdr:spPr>
        <a:xfrm>
          <a:off x="3733800" y="995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92287</xdr:rowOff>
    </xdr:from>
    <xdr:to>
      <xdr:col>4</xdr:col>
      <xdr:colOff>533400</xdr:colOff>
      <xdr:row>59</xdr:row>
      <xdr:rowOff>22437</xdr:rowOff>
    </xdr:to>
    <xdr:sp macro="" textlink="">
      <xdr:nvSpPr>
        <xdr:cNvPr id="152" name="円/楕円 151"/>
        <xdr:cNvSpPr/>
      </xdr:nvSpPr>
      <xdr:spPr>
        <a:xfrm>
          <a:off x="3175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32614</xdr:rowOff>
    </xdr:from>
    <xdr:ext cx="762000" cy="259045"/>
    <xdr:sp macro="" textlink="">
      <xdr:nvSpPr>
        <xdr:cNvPr id="153" name="テキスト ボックス 152"/>
        <xdr:cNvSpPr txBox="1"/>
      </xdr:nvSpPr>
      <xdr:spPr>
        <a:xfrm>
          <a:off x="2844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53552</xdr:rowOff>
    </xdr:from>
    <xdr:to>
      <xdr:col>3</xdr:col>
      <xdr:colOff>330200</xdr:colOff>
      <xdr:row>59</xdr:row>
      <xdr:rowOff>155152</xdr:rowOff>
    </xdr:to>
    <xdr:sp macro="" textlink="">
      <xdr:nvSpPr>
        <xdr:cNvPr id="154" name="円/楕円 153"/>
        <xdr:cNvSpPr/>
      </xdr:nvSpPr>
      <xdr:spPr>
        <a:xfrm>
          <a:off x="2286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165329</xdr:rowOff>
    </xdr:from>
    <xdr:ext cx="762000" cy="259045"/>
    <xdr:sp macro="" textlink="">
      <xdr:nvSpPr>
        <xdr:cNvPr id="155" name="テキスト ボックス 154"/>
        <xdr:cNvSpPr txBox="1"/>
      </xdr:nvSpPr>
      <xdr:spPr>
        <a:xfrm>
          <a:off x="1955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6" name="円/楕円 155"/>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57" name="テキスト ボックス 156"/>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[247,128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人当たりの金額は、類似団体平均をやや下回っている。ゴミ処理業務・消防業務を一部事務組合で行っており、また、指定管理者制度の導入によるコスト軽減を図っている。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42700</xdr:rowOff>
    </xdr:from>
    <xdr:to>
      <xdr:col>7</xdr:col>
      <xdr:colOff>152400</xdr:colOff>
      <xdr:row>84</xdr:row>
      <xdr:rowOff>75620</xdr:rowOff>
    </xdr:to>
    <xdr:cxnSp macro="">
      <xdr:nvCxnSpPr>
        <xdr:cNvPr id="189" name="直線コネクタ 188"/>
        <xdr:cNvCxnSpPr/>
      </xdr:nvCxnSpPr>
      <xdr:spPr>
        <a:xfrm>
          <a:off x="4114800" y="14444500"/>
          <a:ext cx="838200" cy="3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33474</xdr:rowOff>
    </xdr:from>
    <xdr:to>
      <xdr:col>6</xdr:col>
      <xdr:colOff>0</xdr:colOff>
      <xdr:row>84</xdr:row>
      <xdr:rowOff>42700</xdr:rowOff>
    </xdr:to>
    <xdr:cxnSp macro="">
      <xdr:nvCxnSpPr>
        <xdr:cNvPr id="192" name="直線コネクタ 191"/>
        <xdr:cNvCxnSpPr/>
      </xdr:nvCxnSpPr>
      <xdr:spPr>
        <a:xfrm>
          <a:off x="3225800" y="14435274"/>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33474</xdr:rowOff>
    </xdr:from>
    <xdr:to>
      <xdr:col>4</xdr:col>
      <xdr:colOff>482600</xdr:colOff>
      <xdr:row>84</xdr:row>
      <xdr:rowOff>36218</xdr:rowOff>
    </xdr:to>
    <xdr:cxnSp macro="">
      <xdr:nvCxnSpPr>
        <xdr:cNvPr id="195" name="直線コネクタ 194"/>
        <xdr:cNvCxnSpPr/>
      </xdr:nvCxnSpPr>
      <xdr:spPr>
        <a:xfrm flipV="1">
          <a:off x="2336800" y="1443527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9255</xdr:rowOff>
    </xdr:from>
    <xdr:to>
      <xdr:col>3</xdr:col>
      <xdr:colOff>279400</xdr:colOff>
      <xdr:row>84</xdr:row>
      <xdr:rowOff>36218</xdr:rowOff>
    </xdr:to>
    <xdr:cxnSp macro="">
      <xdr:nvCxnSpPr>
        <xdr:cNvPr id="198" name="直線コネクタ 197"/>
        <xdr:cNvCxnSpPr/>
      </xdr:nvCxnSpPr>
      <xdr:spPr>
        <a:xfrm>
          <a:off x="1447800" y="14411055"/>
          <a:ext cx="8890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24820</xdr:rowOff>
    </xdr:from>
    <xdr:to>
      <xdr:col>7</xdr:col>
      <xdr:colOff>203200</xdr:colOff>
      <xdr:row>84</xdr:row>
      <xdr:rowOff>126420</xdr:rowOff>
    </xdr:to>
    <xdr:sp macro="" textlink="">
      <xdr:nvSpPr>
        <xdr:cNvPr id="208" name="円/楕円 207"/>
        <xdr:cNvSpPr/>
      </xdr:nvSpPr>
      <xdr:spPr>
        <a:xfrm>
          <a:off x="4902200" y="144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41347</xdr:rowOff>
    </xdr:from>
    <xdr:ext cx="762000" cy="259045"/>
    <xdr:sp macro="" textlink="">
      <xdr:nvSpPr>
        <xdr:cNvPr id="209" name="人件費・物件費等の状況該当値テキスト"/>
        <xdr:cNvSpPr txBox="1"/>
      </xdr:nvSpPr>
      <xdr:spPr>
        <a:xfrm>
          <a:off x="5041900" y="1427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247,128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163350</xdr:rowOff>
    </xdr:from>
    <xdr:to>
      <xdr:col>6</xdr:col>
      <xdr:colOff>50800</xdr:colOff>
      <xdr:row>84</xdr:row>
      <xdr:rowOff>93500</xdr:rowOff>
    </xdr:to>
    <xdr:sp macro="" textlink="">
      <xdr:nvSpPr>
        <xdr:cNvPr id="210" name="円/楕円 209"/>
        <xdr:cNvSpPr/>
      </xdr:nvSpPr>
      <xdr:spPr>
        <a:xfrm>
          <a:off x="4064000" y="143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103677</xdr:rowOff>
    </xdr:from>
    <xdr:ext cx="736600" cy="259045"/>
    <xdr:sp macro="" textlink="">
      <xdr:nvSpPr>
        <xdr:cNvPr id="211" name="テキスト ボックス 210"/>
        <xdr:cNvSpPr txBox="1"/>
      </xdr:nvSpPr>
      <xdr:spPr>
        <a:xfrm>
          <a:off x="3733800" y="1416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154124</xdr:rowOff>
    </xdr:from>
    <xdr:to>
      <xdr:col>4</xdr:col>
      <xdr:colOff>533400</xdr:colOff>
      <xdr:row>84</xdr:row>
      <xdr:rowOff>84274</xdr:rowOff>
    </xdr:to>
    <xdr:sp macro="" textlink="">
      <xdr:nvSpPr>
        <xdr:cNvPr id="212" name="円/楕円 211"/>
        <xdr:cNvSpPr/>
      </xdr:nvSpPr>
      <xdr:spPr>
        <a:xfrm>
          <a:off x="3175000" y="143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94451</xdr:rowOff>
    </xdr:from>
    <xdr:ext cx="762000" cy="259045"/>
    <xdr:sp macro="" textlink="">
      <xdr:nvSpPr>
        <xdr:cNvPr id="213" name="テキスト ボックス 212"/>
        <xdr:cNvSpPr txBox="1"/>
      </xdr:nvSpPr>
      <xdr:spPr>
        <a:xfrm>
          <a:off x="2844800" y="1415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229,662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156868</xdr:rowOff>
    </xdr:from>
    <xdr:to>
      <xdr:col>3</xdr:col>
      <xdr:colOff>330200</xdr:colOff>
      <xdr:row>84</xdr:row>
      <xdr:rowOff>87018</xdr:rowOff>
    </xdr:to>
    <xdr:sp macro="" textlink="">
      <xdr:nvSpPr>
        <xdr:cNvPr id="214" name="円/楕円 213"/>
        <xdr:cNvSpPr/>
      </xdr:nvSpPr>
      <xdr:spPr>
        <a:xfrm>
          <a:off x="2286000" y="143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97195</xdr:rowOff>
    </xdr:from>
    <xdr:ext cx="762000" cy="259045"/>
    <xdr:sp macro="" textlink="">
      <xdr:nvSpPr>
        <xdr:cNvPr id="215" name="テキスト ボックス 214"/>
        <xdr:cNvSpPr txBox="1"/>
      </xdr:nvSpPr>
      <xdr:spPr>
        <a:xfrm>
          <a:off x="1955800" y="141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230,799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129905</xdr:rowOff>
    </xdr:from>
    <xdr:to>
      <xdr:col>2</xdr:col>
      <xdr:colOff>127000</xdr:colOff>
      <xdr:row>84</xdr:row>
      <xdr:rowOff>60055</xdr:rowOff>
    </xdr:to>
    <xdr:sp macro="" textlink="">
      <xdr:nvSpPr>
        <xdr:cNvPr id="216" name="円/楕円 215"/>
        <xdr:cNvSpPr/>
      </xdr:nvSpPr>
      <xdr:spPr>
        <a:xfrm>
          <a:off x="1397000" y="143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70232</xdr:rowOff>
    </xdr:from>
    <xdr:ext cx="762000" cy="259045"/>
    <xdr:sp macro="" textlink="">
      <xdr:nvSpPr>
        <xdr:cNvPr id="217" name="テキスト ボックス 216"/>
        <xdr:cNvSpPr txBox="1"/>
      </xdr:nvSpPr>
      <xdr:spPr>
        <a:xfrm>
          <a:off x="1066800" y="141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ラスパイレス指数は、類似団体平均及び全国町村平均と比較してほぼ平均水準である。能力及び実績に基づく人事管理を行うため、平成</a:t>
          </a:r>
          <a:r>
            <a:rPr kumimoji="1" lang="en-US" altLang="ja-JP" sz="1300">
              <a:latin typeface="ＭＳ Ｐゴシック"/>
            </a:rPr>
            <a:t>27</a:t>
          </a:r>
          <a:r>
            <a:rPr kumimoji="1" lang="ja-JP" altLang="en-US" sz="1300">
              <a:latin typeface="ＭＳ Ｐゴシック"/>
            </a:rPr>
            <a:t>年度より人事評価制度を導入し、給与の適正化及び人事管理に努める。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152400</xdr:rowOff>
    </xdr:to>
    <xdr:cxnSp macro="">
      <xdr:nvCxnSpPr>
        <xdr:cNvPr id="251" name="直線コネクタ 250"/>
        <xdr:cNvCxnSpPr/>
      </xdr:nvCxnSpPr>
      <xdr:spPr>
        <a:xfrm>
          <a:off x="16179800" y="1469347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89</xdr:row>
      <xdr:rowOff>53763</xdr:rowOff>
    </xdr:to>
    <xdr:cxnSp macro="">
      <xdr:nvCxnSpPr>
        <xdr:cNvPr id="254" name="直線コネクタ 253"/>
        <xdr:cNvCxnSpPr/>
      </xdr:nvCxnSpPr>
      <xdr:spPr>
        <a:xfrm flipV="1">
          <a:off x="15290800" y="14693477"/>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37677</xdr:rowOff>
    </xdr:from>
    <xdr:to>
      <xdr:col>22</xdr:col>
      <xdr:colOff>203200</xdr:colOff>
      <xdr:row>89</xdr:row>
      <xdr:rowOff>53763</xdr:rowOff>
    </xdr:to>
    <xdr:cxnSp macro="">
      <xdr:nvCxnSpPr>
        <xdr:cNvPr id="257" name="直線コネクタ 256"/>
        <xdr:cNvCxnSpPr/>
      </xdr:nvCxnSpPr>
      <xdr:spPr>
        <a:xfrm>
          <a:off x="14401800" y="152967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89</xdr:row>
      <xdr:rowOff>37677</xdr:rowOff>
    </xdr:to>
    <xdr:cxnSp macro="">
      <xdr:nvCxnSpPr>
        <xdr:cNvPr id="260" name="直線コネクタ 259"/>
        <xdr:cNvCxnSpPr/>
      </xdr:nvCxnSpPr>
      <xdr:spPr>
        <a:xfrm>
          <a:off x="13512800" y="1465326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0" name="円/楕円 26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72" name="円/楕円 271"/>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73" name="テキスト ボックス 27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2963</xdr:rowOff>
    </xdr:from>
    <xdr:to>
      <xdr:col>22</xdr:col>
      <xdr:colOff>254000</xdr:colOff>
      <xdr:row>89</xdr:row>
      <xdr:rowOff>104563</xdr:rowOff>
    </xdr:to>
    <xdr:sp macro="" textlink="">
      <xdr:nvSpPr>
        <xdr:cNvPr id="274" name="円/楕円 273"/>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89340</xdr:rowOff>
    </xdr:from>
    <xdr:ext cx="762000" cy="259045"/>
    <xdr:sp macro="" textlink="">
      <xdr:nvSpPr>
        <xdr:cNvPr id="275" name="テキスト ボックス 274"/>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158327</xdr:rowOff>
    </xdr:from>
    <xdr:to>
      <xdr:col>21</xdr:col>
      <xdr:colOff>50800</xdr:colOff>
      <xdr:row>89</xdr:row>
      <xdr:rowOff>88477</xdr:rowOff>
    </xdr:to>
    <xdr:sp macro="" textlink="">
      <xdr:nvSpPr>
        <xdr:cNvPr id="276" name="円/楕円 275"/>
        <xdr:cNvSpPr/>
      </xdr:nvSpPr>
      <xdr:spPr>
        <a:xfrm>
          <a:off x="14351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73254</xdr:rowOff>
    </xdr:from>
    <xdr:ext cx="762000" cy="259045"/>
    <xdr:sp macro="" textlink="">
      <xdr:nvSpPr>
        <xdr:cNvPr id="277" name="テキスト ボックス 276"/>
        <xdr:cNvSpPr txBox="1"/>
      </xdr:nvSpPr>
      <xdr:spPr>
        <a:xfrm>
          <a:off x="14020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78" name="円/楕円 277"/>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79" name="テキスト ボックス 278"/>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観光施設管理などの指定管理者制度導入による民間委託等の推進を行っており、平成</a:t>
          </a:r>
          <a:r>
            <a:rPr kumimoji="1" lang="en-US" altLang="ja-JP" sz="1300">
              <a:latin typeface="ＭＳ Ｐゴシック"/>
            </a:rPr>
            <a:t>25</a:t>
          </a:r>
          <a:r>
            <a:rPr kumimoji="1" lang="ja-JP" altLang="en-US" sz="1300">
              <a:latin typeface="ＭＳ Ｐゴシック"/>
            </a:rPr>
            <a:t>年度と比較してもほぼ同水準である。第</a:t>
          </a:r>
          <a:r>
            <a:rPr kumimoji="1" lang="en-US" altLang="ja-JP" sz="1300">
              <a:latin typeface="ＭＳ Ｐゴシック"/>
            </a:rPr>
            <a:t>4</a:t>
          </a:r>
          <a:r>
            <a:rPr kumimoji="1" lang="ja-JP" altLang="en-US" sz="1300">
              <a:latin typeface="ＭＳ Ｐゴシック"/>
            </a:rPr>
            <a:t>次木城町行政改革大綱（平成</a:t>
          </a:r>
          <a:r>
            <a:rPr kumimoji="1" lang="en-US" altLang="ja-JP" sz="1300">
              <a:latin typeface="ＭＳ Ｐゴシック"/>
            </a:rPr>
            <a:t>28</a:t>
          </a:r>
          <a:r>
            <a:rPr kumimoji="1" lang="ja-JP" altLang="en-US" sz="1300">
              <a:latin typeface="ＭＳ Ｐゴシック"/>
            </a:rPr>
            <a:t>年度～平成</a:t>
          </a:r>
          <a:r>
            <a:rPr kumimoji="1" lang="en-US" altLang="ja-JP" sz="1300">
              <a:latin typeface="ＭＳ Ｐゴシック"/>
            </a:rPr>
            <a:t>32</a:t>
          </a:r>
          <a:r>
            <a:rPr kumimoji="1" lang="ja-JP" altLang="en-US" sz="1300">
              <a:latin typeface="ＭＳ Ｐゴシック"/>
            </a:rPr>
            <a:t>年度）の推進により、今後も適正な人員管理に努める。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136616</xdr:rowOff>
    </xdr:from>
    <xdr:to>
      <xdr:col>24</xdr:col>
      <xdr:colOff>558800</xdr:colOff>
      <xdr:row>61</xdr:row>
      <xdr:rowOff>137995</xdr:rowOff>
    </xdr:to>
    <xdr:cxnSp macro="">
      <xdr:nvCxnSpPr>
        <xdr:cNvPr id="316" name="直線コネクタ 315"/>
        <xdr:cNvCxnSpPr/>
      </xdr:nvCxnSpPr>
      <xdr:spPr>
        <a:xfrm flipV="1">
          <a:off x="16179800" y="10595066"/>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137995</xdr:rowOff>
    </xdr:from>
    <xdr:to>
      <xdr:col>23</xdr:col>
      <xdr:colOff>406400</xdr:colOff>
      <xdr:row>61</xdr:row>
      <xdr:rowOff>146957</xdr:rowOff>
    </xdr:to>
    <xdr:cxnSp macro="">
      <xdr:nvCxnSpPr>
        <xdr:cNvPr id="319" name="直線コネクタ 318"/>
        <xdr:cNvCxnSpPr/>
      </xdr:nvCxnSpPr>
      <xdr:spPr>
        <a:xfrm flipV="1">
          <a:off x="15290800" y="10596445"/>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132480</xdr:rowOff>
    </xdr:from>
    <xdr:to>
      <xdr:col>22</xdr:col>
      <xdr:colOff>203200</xdr:colOff>
      <xdr:row>61</xdr:row>
      <xdr:rowOff>146957</xdr:rowOff>
    </xdr:to>
    <xdr:cxnSp macro="">
      <xdr:nvCxnSpPr>
        <xdr:cNvPr id="322" name="直線コネクタ 321"/>
        <xdr:cNvCxnSpPr/>
      </xdr:nvCxnSpPr>
      <xdr:spPr>
        <a:xfrm>
          <a:off x="14401800" y="10590930"/>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132480</xdr:rowOff>
    </xdr:to>
    <xdr:cxnSp macro="">
      <xdr:nvCxnSpPr>
        <xdr:cNvPr id="325" name="直線コネクタ 324"/>
        <xdr:cNvCxnSpPr/>
      </xdr:nvCxnSpPr>
      <xdr:spPr>
        <a:xfrm>
          <a:off x="13512800" y="10584724"/>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85816</xdr:rowOff>
    </xdr:from>
    <xdr:to>
      <xdr:col>24</xdr:col>
      <xdr:colOff>609600</xdr:colOff>
      <xdr:row>62</xdr:row>
      <xdr:rowOff>15966</xdr:rowOff>
    </xdr:to>
    <xdr:sp macro="" textlink="">
      <xdr:nvSpPr>
        <xdr:cNvPr id="335" name="円/楕円 334"/>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102343</xdr:rowOff>
    </xdr:from>
    <xdr:ext cx="762000" cy="259045"/>
    <xdr:sp macro="" textlink="">
      <xdr:nvSpPr>
        <xdr:cNvPr id="336" name="定員管理の状況該当値テキスト"/>
        <xdr:cNvSpPr txBox="1"/>
      </xdr:nvSpPr>
      <xdr:spPr>
        <a:xfrm>
          <a:off x="17106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87195</xdr:rowOff>
    </xdr:from>
    <xdr:to>
      <xdr:col>23</xdr:col>
      <xdr:colOff>457200</xdr:colOff>
      <xdr:row>62</xdr:row>
      <xdr:rowOff>17345</xdr:rowOff>
    </xdr:to>
    <xdr:sp macro="" textlink="">
      <xdr:nvSpPr>
        <xdr:cNvPr id="337" name="円/楕円 336"/>
        <xdr:cNvSpPr/>
      </xdr:nvSpPr>
      <xdr:spPr>
        <a:xfrm>
          <a:off x="16129000" y="105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27522</xdr:rowOff>
    </xdr:from>
    <xdr:ext cx="736600" cy="259045"/>
    <xdr:sp macro="" textlink="">
      <xdr:nvSpPr>
        <xdr:cNvPr id="338" name="テキスト ボックス 337"/>
        <xdr:cNvSpPr txBox="1"/>
      </xdr:nvSpPr>
      <xdr:spPr>
        <a:xfrm>
          <a:off x="15798800" y="10314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39" name="円/楕円 338"/>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0" name="テキスト ボックス 339"/>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81680</xdr:rowOff>
    </xdr:from>
    <xdr:to>
      <xdr:col>21</xdr:col>
      <xdr:colOff>50800</xdr:colOff>
      <xdr:row>62</xdr:row>
      <xdr:rowOff>11830</xdr:rowOff>
    </xdr:to>
    <xdr:sp macro="" textlink="">
      <xdr:nvSpPr>
        <xdr:cNvPr id="341" name="円/楕円 340"/>
        <xdr:cNvSpPr/>
      </xdr:nvSpPr>
      <xdr:spPr>
        <a:xfrm>
          <a:off x="14351000" y="105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22007</xdr:rowOff>
    </xdr:from>
    <xdr:ext cx="762000" cy="259045"/>
    <xdr:sp macro="" textlink="">
      <xdr:nvSpPr>
        <xdr:cNvPr id="342" name="テキスト ボックス 341"/>
        <xdr:cNvSpPr txBox="1"/>
      </xdr:nvSpPr>
      <xdr:spPr>
        <a:xfrm>
          <a:off x="14020800" y="103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3" name="円/楕円 342"/>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44" name="テキスト ボックス 343"/>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近年新たな起債発行を行っていないことにより、地方債現在高が減少、また、元利償還金も平成</a:t>
          </a:r>
          <a:r>
            <a:rPr kumimoji="1" lang="en-US" altLang="ja-JP" sz="1300">
              <a:latin typeface="ＭＳ Ｐゴシック"/>
            </a:rPr>
            <a:t>25</a:t>
          </a:r>
          <a:r>
            <a:rPr kumimoji="1" lang="ja-JP" altLang="en-US" sz="1300">
              <a:latin typeface="ＭＳ Ｐゴシック"/>
            </a:rPr>
            <a:t>年度より減少しているが、固定資産税（大規模償却資産）の減少による標準財政規模が減少したことにより、実質公債費比率が平成</a:t>
          </a:r>
          <a:r>
            <a:rPr kumimoji="1" lang="en-US" altLang="ja-JP" sz="1300">
              <a:latin typeface="ＭＳ Ｐゴシック"/>
            </a:rPr>
            <a:t>25</a:t>
          </a:r>
          <a:r>
            <a:rPr kumimoji="1" lang="ja-JP" altLang="en-US" sz="1300">
              <a:latin typeface="ＭＳ Ｐゴシック"/>
            </a:rPr>
            <a:t>年度より増加したが、類似団体平均を下回っているため、引き続き水準を抑える。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66548</xdr:rowOff>
    </xdr:from>
    <xdr:to>
      <xdr:col>24</xdr:col>
      <xdr:colOff>558800</xdr:colOff>
      <xdr:row>41</xdr:row>
      <xdr:rowOff>76200</xdr:rowOff>
    </xdr:to>
    <xdr:cxnSp macro="">
      <xdr:nvCxnSpPr>
        <xdr:cNvPr id="375" name="直線コネクタ 374"/>
        <xdr:cNvCxnSpPr/>
      </xdr:nvCxnSpPr>
      <xdr:spPr>
        <a:xfrm>
          <a:off x="16179800" y="709599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90678</xdr:rowOff>
    </xdr:to>
    <xdr:cxnSp macro="">
      <xdr:nvCxnSpPr>
        <xdr:cNvPr id="378" name="直線コネクタ 377"/>
        <xdr:cNvCxnSpPr/>
      </xdr:nvCxnSpPr>
      <xdr:spPr>
        <a:xfrm flipV="1">
          <a:off x="15290800" y="709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138938</xdr:rowOff>
    </xdr:to>
    <xdr:cxnSp macro="">
      <xdr:nvCxnSpPr>
        <xdr:cNvPr id="381" name="直線コネクタ 380"/>
        <xdr:cNvCxnSpPr/>
      </xdr:nvCxnSpPr>
      <xdr:spPr>
        <a:xfrm flipV="1">
          <a:off x="14401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138938</xdr:rowOff>
    </xdr:from>
    <xdr:to>
      <xdr:col>21</xdr:col>
      <xdr:colOff>0</xdr:colOff>
      <xdr:row>42</xdr:row>
      <xdr:rowOff>10922</xdr:rowOff>
    </xdr:to>
    <xdr:cxnSp macro="">
      <xdr:nvCxnSpPr>
        <xdr:cNvPr id="384" name="直線コネクタ 383"/>
        <xdr:cNvCxnSpPr/>
      </xdr:nvCxnSpPr>
      <xdr:spPr>
        <a:xfrm flipV="1">
          <a:off x="13512800" y="71683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4" name="円/楕円 39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5"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6" name="円/楕円 395"/>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7" name="テキスト ボックス 396"/>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398" name="円/楕円 397"/>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399" name="テキスト ボックス 39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88138</xdr:rowOff>
    </xdr:from>
    <xdr:to>
      <xdr:col>21</xdr:col>
      <xdr:colOff>50800</xdr:colOff>
      <xdr:row>42</xdr:row>
      <xdr:rowOff>18288</xdr:rowOff>
    </xdr:to>
    <xdr:sp macro="" textlink="">
      <xdr:nvSpPr>
        <xdr:cNvPr id="400" name="円/楕円 399"/>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28465</xdr:rowOff>
    </xdr:from>
    <xdr:ext cx="762000" cy="259045"/>
    <xdr:sp macro="" textlink="">
      <xdr:nvSpPr>
        <xdr:cNvPr id="401" name="テキスト ボックス 400"/>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131572</xdr:rowOff>
    </xdr:from>
    <xdr:to>
      <xdr:col>19</xdr:col>
      <xdr:colOff>533400</xdr:colOff>
      <xdr:row>42</xdr:row>
      <xdr:rowOff>61722</xdr:rowOff>
    </xdr:to>
    <xdr:sp macro="" textlink="">
      <xdr:nvSpPr>
        <xdr:cNvPr id="402" name="円/楕円 401"/>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71899</xdr:rowOff>
    </xdr:from>
    <xdr:ext cx="762000" cy="259045"/>
    <xdr:sp macro="" textlink="">
      <xdr:nvSpPr>
        <xdr:cNvPr id="403" name="テキスト ボックス 402"/>
        <xdr:cNvSpPr txBox="1"/>
      </xdr:nvSpPr>
      <xdr:spPr>
        <a:xfrm>
          <a:off x="13131800" y="692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については発生していない。理由として、起債抑制による地方債残高の減、財政調整基金等の積立による充当額可能基金の増額等が上げられる。今後も公債費等義務的経費の削減を中心とする行財政改革を進め、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宮崎県木城町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5,412
5,405
145.96
4,386,834
4,191,306
183,079
2,858,570
1,837,188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類似団体平均を下回っているが、予算内での相対的割合が前年度より上昇している。民間でも可能な部分については、指定管理者制度の導入により委託しており、適正化に努める。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81280</xdr:rowOff>
    </xdr:to>
    <xdr:cxnSp macro="">
      <xdr:nvCxnSpPr>
        <xdr:cNvPr id="62" name="直線コネクタ 61"/>
        <xdr:cNvCxnSpPr/>
      </xdr:nvCxnSpPr>
      <xdr:spPr>
        <a:xfrm>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35560</xdr:rowOff>
    </xdr:to>
    <xdr:cxnSp macro="">
      <xdr:nvCxnSpPr>
        <xdr:cNvPr id="65" name="直線コネクタ 64"/>
        <xdr:cNvCxnSpPr/>
      </xdr:nvCxnSpPr>
      <xdr:spPr>
        <a:xfrm>
          <a:off x="3098800" y="6166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165862</xdr:rowOff>
    </xdr:from>
    <xdr:to>
      <xdr:col>4</xdr:col>
      <xdr:colOff>346075</xdr:colOff>
      <xdr:row>36</xdr:row>
      <xdr:rowOff>8128</xdr:rowOff>
    </xdr:to>
    <xdr:cxnSp macro="">
      <xdr:nvCxnSpPr>
        <xdr:cNvPr id="68" name="直線コネクタ 67"/>
        <xdr:cNvCxnSpPr/>
      </xdr:nvCxnSpPr>
      <xdr:spPr>
        <a:xfrm flipV="1">
          <a:off x="2209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xdr:rowOff>
    </xdr:from>
    <xdr:to>
      <xdr:col>3</xdr:col>
      <xdr:colOff>142875</xdr:colOff>
      <xdr:row>36</xdr:row>
      <xdr:rowOff>90424</xdr:rowOff>
    </xdr:to>
    <xdr:cxnSp macro="">
      <xdr:nvCxnSpPr>
        <xdr:cNvPr id="71" name="直線コネクタ 70"/>
        <xdr:cNvCxnSpPr/>
      </xdr:nvCxnSpPr>
      <xdr:spPr>
        <a:xfrm flipV="1">
          <a:off x="1320800" y="61803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30480</xdr:rowOff>
    </xdr:from>
    <xdr:to>
      <xdr:col>7</xdr:col>
      <xdr:colOff>66675</xdr:colOff>
      <xdr:row>36</xdr:row>
      <xdr:rowOff>132080</xdr:rowOff>
    </xdr:to>
    <xdr:sp macro="" textlink="">
      <xdr:nvSpPr>
        <xdr:cNvPr id="81" name="円/楕円 80"/>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47007</xdr:rowOff>
    </xdr:from>
    <xdr:ext cx="762000" cy="259045"/>
    <xdr:sp macro="" textlink="">
      <xdr:nvSpPr>
        <xdr:cNvPr id="82"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3" name="円/楕円 82"/>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4" name="テキスト ボックス 83"/>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115062</xdr:rowOff>
    </xdr:from>
    <xdr:to>
      <xdr:col>4</xdr:col>
      <xdr:colOff>396875</xdr:colOff>
      <xdr:row>36</xdr:row>
      <xdr:rowOff>45212</xdr:rowOff>
    </xdr:to>
    <xdr:sp macro="" textlink="">
      <xdr:nvSpPr>
        <xdr:cNvPr id="85" name="円/楕円 84"/>
        <xdr:cNvSpPr/>
      </xdr:nvSpPr>
      <xdr:spPr>
        <a:xfrm>
          <a:off x="3048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55389</xdr:rowOff>
    </xdr:from>
    <xdr:ext cx="762000" cy="259045"/>
    <xdr:sp macro="" textlink="">
      <xdr:nvSpPr>
        <xdr:cNvPr id="86" name="テキスト ボックス 85"/>
        <xdr:cNvSpPr txBox="1"/>
      </xdr:nvSpPr>
      <xdr:spPr>
        <a:xfrm>
          <a:off x="2717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7" name="円/楕円 86"/>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88" name="テキスト ボックス 87"/>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89" name="円/楕円 88"/>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0" name="テキスト ボックス 89"/>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類似団体平均とほぼ同水準であるが、マイナンバー制度事業システム改修費などの委託料が増加したことにより、前年度より上昇した。今後も現行水準を維持するよう努める。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62992</xdr:rowOff>
    </xdr:from>
    <xdr:to>
      <xdr:col>24</xdr:col>
      <xdr:colOff>31750</xdr:colOff>
      <xdr:row>16</xdr:row>
      <xdr:rowOff>127000</xdr:rowOff>
    </xdr:to>
    <xdr:cxnSp macro="">
      <xdr:nvCxnSpPr>
        <xdr:cNvPr id="120" name="直線コネクタ 119"/>
        <xdr:cNvCxnSpPr/>
      </xdr:nvCxnSpPr>
      <xdr:spPr>
        <a:xfrm>
          <a:off x="15671800" y="28061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62992</xdr:rowOff>
    </xdr:to>
    <xdr:cxnSp macro="">
      <xdr:nvCxnSpPr>
        <xdr:cNvPr id="123" name="直線コネクタ 122"/>
        <xdr:cNvCxnSpPr/>
      </xdr:nvCxnSpPr>
      <xdr:spPr>
        <a:xfrm>
          <a:off x="14782800" y="2778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25" name="テキスト ボックス 124"/>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53848</xdr:rowOff>
    </xdr:to>
    <xdr:cxnSp macro="">
      <xdr:nvCxnSpPr>
        <xdr:cNvPr id="126" name="直線コネクタ 125"/>
        <xdr:cNvCxnSpPr/>
      </xdr:nvCxnSpPr>
      <xdr:spPr>
        <a:xfrm flipV="1">
          <a:off x="13893800" y="2778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28" name="テキスト ボックス 127"/>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76708</xdr:rowOff>
    </xdr:to>
    <xdr:cxnSp macro="">
      <xdr:nvCxnSpPr>
        <xdr:cNvPr id="129" name="直線コネクタ 128"/>
        <xdr:cNvCxnSpPr/>
      </xdr:nvCxnSpPr>
      <xdr:spPr>
        <a:xfrm flipV="1">
          <a:off x="13004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107713</xdr:rowOff>
    </xdr:from>
    <xdr:ext cx="762000" cy="259045"/>
    <xdr:sp macro="" textlink="">
      <xdr:nvSpPr>
        <xdr:cNvPr id="131" name="テキスト ボックス 130"/>
        <xdr:cNvSpPr txBox="1"/>
      </xdr:nvSpPr>
      <xdr:spPr>
        <a:xfrm>
          <a:off x="13512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39" name="円/楕円 138"/>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0"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xdr:rowOff>
    </xdr:from>
    <xdr:to>
      <xdr:col>22</xdr:col>
      <xdr:colOff>615950</xdr:colOff>
      <xdr:row>16</xdr:row>
      <xdr:rowOff>113792</xdr:rowOff>
    </xdr:to>
    <xdr:sp macro="" textlink="">
      <xdr:nvSpPr>
        <xdr:cNvPr id="141" name="円/楕円 140"/>
        <xdr:cNvSpPr/>
      </xdr:nvSpPr>
      <xdr:spPr>
        <a:xfrm>
          <a:off x="15621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123969</xdr:rowOff>
    </xdr:from>
    <xdr:ext cx="736600" cy="259045"/>
    <xdr:sp macro="" textlink="">
      <xdr:nvSpPr>
        <xdr:cNvPr id="142" name="テキスト ボックス 141"/>
        <xdr:cNvSpPr txBox="1"/>
      </xdr:nvSpPr>
      <xdr:spPr>
        <a:xfrm>
          <a:off x="15290800" y="25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3" name="円/楕円 142"/>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4" name="テキスト ボックス 143"/>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xdr:rowOff>
    </xdr:from>
    <xdr:to>
      <xdr:col>20</xdr:col>
      <xdr:colOff>209550</xdr:colOff>
      <xdr:row>16</xdr:row>
      <xdr:rowOff>104648</xdr:rowOff>
    </xdr:to>
    <xdr:sp macro="" textlink="">
      <xdr:nvSpPr>
        <xdr:cNvPr id="145" name="円/楕円 144"/>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114825</xdr:rowOff>
    </xdr:from>
    <xdr:ext cx="762000" cy="259045"/>
    <xdr:sp macro="" textlink="">
      <xdr:nvSpPr>
        <xdr:cNvPr id="146" name="テキスト ボックス 145"/>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25908</xdr:rowOff>
    </xdr:from>
    <xdr:to>
      <xdr:col>19</xdr:col>
      <xdr:colOff>6350</xdr:colOff>
      <xdr:row>16</xdr:row>
      <xdr:rowOff>127508</xdr:rowOff>
    </xdr:to>
    <xdr:sp macro="" textlink="">
      <xdr:nvSpPr>
        <xdr:cNvPr id="147" name="円/楕円 146"/>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112285</xdr:rowOff>
    </xdr:from>
    <xdr:ext cx="762000" cy="259045"/>
    <xdr:sp macro="" textlink="">
      <xdr:nvSpPr>
        <xdr:cNvPr id="148" name="テキスト ボックス 147"/>
        <xdr:cNvSpPr txBox="1"/>
      </xdr:nvSpPr>
      <xdr:spPr>
        <a:xfrm>
          <a:off x="12623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転入・出生の増加による乳幼児医療費、臨時福祉給付金事業、障害者自立支援事業等の増加により、前年度より増加した。やや上昇傾向にあるため、さらに適正化を進め、上昇傾向を抑える。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146050</xdr:rowOff>
    </xdr:to>
    <xdr:cxnSp macro="">
      <xdr:nvCxnSpPr>
        <xdr:cNvPr id="181" name="直線コネクタ 180"/>
        <xdr:cNvCxnSpPr/>
      </xdr:nvCxnSpPr>
      <xdr:spPr>
        <a:xfrm>
          <a:off x="3987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69850</xdr:rowOff>
    </xdr:to>
    <xdr:cxnSp macro="">
      <xdr:nvCxnSpPr>
        <xdr:cNvPr id="184" name="直線コネクタ 183"/>
        <xdr:cNvCxnSpPr/>
      </xdr:nvCxnSpPr>
      <xdr:spPr>
        <a:xfrm>
          <a:off x="3098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127000</xdr:rowOff>
    </xdr:to>
    <xdr:cxnSp macro="">
      <xdr:nvCxnSpPr>
        <xdr:cNvPr id="187" name="直線コネクタ 186"/>
        <xdr:cNvCxnSpPr/>
      </xdr:nvCxnSpPr>
      <xdr:spPr>
        <a:xfrm flipV="1">
          <a:off x="2209800" y="9537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12700</xdr:rowOff>
    </xdr:to>
    <xdr:cxnSp macro="">
      <xdr:nvCxnSpPr>
        <xdr:cNvPr id="190" name="直線コネクタ 189"/>
        <xdr:cNvCxnSpPr/>
      </xdr:nvCxnSpPr>
      <xdr:spPr>
        <a:xfrm flipV="1">
          <a:off x="1320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0" name="円/楕円 199"/>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01"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2" name="円/楕円 201"/>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3" name="テキスト ボックス 20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04" name="円/楕円 203"/>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205" name="テキスト ボックス 204"/>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6" name="円/楕円 205"/>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7" name="テキスト ボックス 206"/>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8" name="円/楕円 207"/>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9" name="テキスト ボックス 208"/>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類似団体平均を下回っているが、高齢化率等の上昇により、介護保険事業会計への繰出金が</a:t>
          </a:r>
          <a:r>
            <a:rPr kumimoji="1" lang="en-US" altLang="ja-JP" sz="1300">
              <a:latin typeface="ＭＳ Ｐゴシック"/>
            </a:rPr>
            <a:t>12,491</a:t>
          </a:r>
          <a:r>
            <a:rPr kumimoji="1" lang="ja-JP" altLang="en-US" sz="1300">
              <a:latin typeface="ＭＳ Ｐゴシック"/>
            </a:rPr>
            <a:t>千円増加、国民健康保険事業会計への繰出金が</a:t>
          </a:r>
          <a:r>
            <a:rPr kumimoji="1" lang="en-US" altLang="ja-JP" sz="1300">
              <a:latin typeface="ＭＳ Ｐゴシック"/>
            </a:rPr>
            <a:t>6,809</a:t>
          </a:r>
          <a:r>
            <a:rPr kumimoji="1" lang="ja-JP" altLang="en-US" sz="1300">
              <a:latin typeface="ＭＳ Ｐゴシック"/>
            </a:rPr>
            <a:t>千円増加と近年増加傾向にある。簡易水道・下水道を含めた特別会計の独立採算を目指し、料金等の適正化を図る。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64135</xdr:rowOff>
    </xdr:to>
    <xdr:cxnSp macro="">
      <xdr:nvCxnSpPr>
        <xdr:cNvPr id="237" name="直線コネクタ 236"/>
        <xdr:cNvCxnSpPr/>
      </xdr:nvCxnSpPr>
      <xdr:spPr>
        <a:xfrm>
          <a:off x="15671800" y="97967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40" name="直線コネクタ 239"/>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92710</xdr:rowOff>
    </xdr:to>
    <xdr:cxnSp macro="">
      <xdr:nvCxnSpPr>
        <xdr:cNvPr id="243" name="直線コネクタ 242"/>
        <xdr:cNvCxnSpPr/>
      </xdr:nvCxnSpPr>
      <xdr:spPr>
        <a:xfrm flipV="1">
          <a:off x="13893800" y="977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161290</xdr:rowOff>
    </xdr:to>
    <xdr:cxnSp macro="">
      <xdr:nvCxnSpPr>
        <xdr:cNvPr id="246" name="直線コネクタ 245"/>
        <xdr:cNvCxnSpPr/>
      </xdr:nvCxnSpPr>
      <xdr:spPr>
        <a:xfrm flipV="1">
          <a:off x="13004800" y="9865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13335</xdr:rowOff>
    </xdr:from>
    <xdr:to>
      <xdr:col>24</xdr:col>
      <xdr:colOff>82550</xdr:colOff>
      <xdr:row>57</xdr:row>
      <xdr:rowOff>114935</xdr:rowOff>
    </xdr:to>
    <xdr:sp macro="" textlink="">
      <xdr:nvSpPr>
        <xdr:cNvPr id="256" name="円/楕円 255"/>
        <xdr:cNvSpPr/>
      </xdr:nvSpPr>
      <xdr:spPr>
        <a:xfrm>
          <a:off x="16459200" y="97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29862</xdr:rowOff>
    </xdr:from>
    <xdr:ext cx="762000" cy="259045"/>
    <xdr:sp macro="" textlink="">
      <xdr:nvSpPr>
        <xdr:cNvPr id="257" name="その他該当値テキスト"/>
        <xdr:cNvSpPr txBox="1"/>
      </xdr:nvSpPr>
      <xdr:spPr>
        <a:xfrm>
          <a:off x="16598900" y="963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58" name="円/楕円 25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9" name="テキスト ボックス 258"/>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0" name="円/楕円 25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2" name="円/楕円 26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63" name="テキスト ボックス 262"/>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64" name="円/楕円 263"/>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65" name="テキスト ボックス 26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経常的な補助費は、</a:t>
          </a:r>
          <a:r>
            <a:rPr kumimoji="1" lang="en-US" altLang="ja-JP" sz="1300">
              <a:latin typeface="ＭＳ Ｐゴシック"/>
            </a:rPr>
            <a:t>4,652</a:t>
          </a:r>
          <a:r>
            <a:rPr kumimoji="1" lang="ja-JP" altLang="en-US" sz="1300">
              <a:latin typeface="ＭＳ Ｐゴシック"/>
            </a:rPr>
            <a:t>千円増加しているが、臨時的な補助金の減少（グリーンサービスコスモス補助金等▲</a:t>
          </a:r>
          <a:r>
            <a:rPr kumimoji="1" lang="en-US" altLang="ja-JP" sz="1300">
              <a:latin typeface="ＭＳ Ｐゴシック"/>
            </a:rPr>
            <a:t>9,044</a:t>
          </a:r>
          <a:r>
            <a:rPr kumimoji="1" lang="ja-JP" altLang="en-US" sz="1300">
              <a:latin typeface="ＭＳ Ｐゴシック"/>
            </a:rPr>
            <a:t>千円）により、全体で、昨年より</a:t>
          </a:r>
          <a:r>
            <a:rPr kumimoji="1" lang="en-US" altLang="ja-JP" sz="1300">
              <a:latin typeface="ＭＳ Ｐゴシック"/>
            </a:rPr>
            <a:t>1,433</a:t>
          </a:r>
          <a:r>
            <a:rPr kumimoji="1" lang="ja-JP" altLang="en-US" sz="1300">
              <a:latin typeface="ＭＳ Ｐゴシック"/>
            </a:rPr>
            <a:t>千円の増加となった。今後も引き続き、補助金交付の適正化を図る。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112304</xdr:rowOff>
    </xdr:from>
    <xdr:to>
      <xdr:col>24</xdr:col>
      <xdr:colOff>31750</xdr:colOff>
      <xdr:row>35</xdr:row>
      <xdr:rowOff>144961</xdr:rowOff>
    </xdr:to>
    <xdr:cxnSp macro="">
      <xdr:nvCxnSpPr>
        <xdr:cNvPr id="299" name="直線コネクタ 298"/>
        <xdr:cNvCxnSpPr/>
      </xdr:nvCxnSpPr>
      <xdr:spPr>
        <a:xfrm>
          <a:off x="15671800" y="611305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112304</xdr:rowOff>
    </xdr:from>
    <xdr:to>
      <xdr:col>22</xdr:col>
      <xdr:colOff>565150</xdr:colOff>
      <xdr:row>35</xdr:row>
      <xdr:rowOff>118836</xdr:rowOff>
    </xdr:to>
    <xdr:cxnSp macro="">
      <xdr:nvCxnSpPr>
        <xdr:cNvPr id="302" name="直線コネクタ 301"/>
        <xdr:cNvCxnSpPr/>
      </xdr:nvCxnSpPr>
      <xdr:spPr>
        <a:xfrm flipV="1">
          <a:off x="14782800" y="61130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118836</xdr:rowOff>
    </xdr:from>
    <xdr:to>
      <xdr:col>21</xdr:col>
      <xdr:colOff>361950</xdr:colOff>
      <xdr:row>35</xdr:row>
      <xdr:rowOff>144961</xdr:rowOff>
    </xdr:to>
    <xdr:cxnSp macro="">
      <xdr:nvCxnSpPr>
        <xdr:cNvPr id="305" name="直線コネクタ 304"/>
        <xdr:cNvCxnSpPr/>
      </xdr:nvCxnSpPr>
      <xdr:spPr>
        <a:xfrm flipV="1">
          <a:off x="13893800" y="611958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144961</xdr:rowOff>
    </xdr:from>
    <xdr:to>
      <xdr:col>20</xdr:col>
      <xdr:colOff>158750</xdr:colOff>
      <xdr:row>36</xdr:row>
      <xdr:rowOff>12700</xdr:rowOff>
    </xdr:to>
    <xdr:cxnSp macro="">
      <xdr:nvCxnSpPr>
        <xdr:cNvPr id="308" name="直線コネクタ 307"/>
        <xdr:cNvCxnSpPr/>
      </xdr:nvCxnSpPr>
      <xdr:spPr>
        <a:xfrm flipV="1">
          <a:off x="13004800" y="61457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94161</xdr:rowOff>
    </xdr:from>
    <xdr:to>
      <xdr:col>24</xdr:col>
      <xdr:colOff>82550</xdr:colOff>
      <xdr:row>36</xdr:row>
      <xdr:rowOff>24311</xdr:rowOff>
    </xdr:to>
    <xdr:sp macro="" textlink="">
      <xdr:nvSpPr>
        <xdr:cNvPr id="318" name="円/楕円 317"/>
        <xdr:cNvSpPr/>
      </xdr:nvSpPr>
      <xdr:spPr>
        <a:xfrm>
          <a:off x="164592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110688</xdr:rowOff>
    </xdr:from>
    <xdr:ext cx="762000" cy="259045"/>
    <xdr:sp macro="" textlink="">
      <xdr:nvSpPr>
        <xdr:cNvPr id="319" name="補助費等該当値テキスト"/>
        <xdr:cNvSpPr txBox="1"/>
      </xdr:nvSpPr>
      <xdr:spPr>
        <a:xfrm>
          <a:off x="16598900" y="5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61504</xdr:rowOff>
    </xdr:from>
    <xdr:to>
      <xdr:col>22</xdr:col>
      <xdr:colOff>615950</xdr:colOff>
      <xdr:row>35</xdr:row>
      <xdr:rowOff>163104</xdr:rowOff>
    </xdr:to>
    <xdr:sp macro="" textlink="">
      <xdr:nvSpPr>
        <xdr:cNvPr id="320" name="円/楕円 319"/>
        <xdr:cNvSpPr/>
      </xdr:nvSpPr>
      <xdr:spPr>
        <a:xfrm>
          <a:off x="15621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1831</xdr:rowOff>
    </xdr:from>
    <xdr:ext cx="736600" cy="259045"/>
    <xdr:sp macro="" textlink="">
      <xdr:nvSpPr>
        <xdr:cNvPr id="321" name="テキスト ボックス 320"/>
        <xdr:cNvSpPr txBox="1"/>
      </xdr:nvSpPr>
      <xdr:spPr>
        <a:xfrm>
          <a:off x="15290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68036</xdr:rowOff>
    </xdr:from>
    <xdr:to>
      <xdr:col>21</xdr:col>
      <xdr:colOff>412750</xdr:colOff>
      <xdr:row>35</xdr:row>
      <xdr:rowOff>169636</xdr:rowOff>
    </xdr:to>
    <xdr:sp macro="" textlink="">
      <xdr:nvSpPr>
        <xdr:cNvPr id="322" name="円/楕円 321"/>
        <xdr:cNvSpPr/>
      </xdr:nvSpPr>
      <xdr:spPr>
        <a:xfrm>
          <a:off x="14732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8363</xdr:rowOff>
    </xdr:from>
    <xdr:ext cx="762000" cy="259045"/>
    <xdr:sp macro="" textlink="">
      <xdr:nvSpPr>
        <xdr:cNvPr id="323" name="テキスト ボックス 322"/>
        <xdr:cNvSpPr txBox="1"/>
      </xdr:nvSpPr>
      <xdr:spPr>
        <a:xfrm>
          <a:off x="14401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94161</xdr:rowOff>
    </xdr:from>
    <xdr:to>
      <xdr:col>20</xdr:col>
      <xdr:colOff>209550</xdr:colOff>
      <xdr:row>36</xdr:row>
      <xdr:rowOff>24311</xdr:rowOff>
    </xdr:to>
    <xdr:sp macro="" textlink="">
      <xdr:nvSpPr>
        <xdr:cNvPr id="324" name="円/楕円 323"/>
        <xdr:cNvSpPr/>
      </xdr:nvSpPr>
      <xdr:spPr>
        <a:xfrm>
          <a:off x="13843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34488</xdr:rowOff>
    </xdr:from>
    <xdr:ext cx="762000" cy="259045"/>
    <xdr:sp macro="" textlink="">
      <xdr:nvSpPr>
        <xdr:cNvPr id="325" name="テキスト ボックス 324"/>
        <xdr:cNvSpPr txBox="1"/>
      </xdr:nvSpPr>
      <xdr:spPr>
        <a:xfrm>
          <a:off x="13512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6" name="円/楕円 32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7" name="テキスト ボックス 32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近年は、大型公共事業以外における起債を抑制していることから、地方債現在高も減少している。元利償還金においても平成</a:t>
          </a:r>
          <a:r>
            <a:rPr kumimoji="1" lang="en-US" altLang="ja-JP" sz="1300">
              <a:latin typeface="ＭＳ Ｐゴシック"/>
            </a:rPr>
            <a:t>25</a:t>
          </a:r>
          <a:r>
            <a:rPr kumimoji="1" lang="ja-JP" altLang="en-US" sz="1300">
              <a:latin typeface="ＭＳ Ｐゴシック"/>
            </a:rPr>
            <a:t>年度をピークに減少し、類似団体平均を下回っている。今後も、新たな地方債の借入は行わず、財政健全化を図る。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122428</xdr:rowOff>
    </xdr:to>
    <xdr:cxnSp macro="">
      <xdr:nvCxnSpPr>
        <xdr:cNvPr id="357" name="直線コネクタ 356"/>
        <xdr:cNvCxnSpPr/>
      </xdr:nvCxnSpPr>
      <xdr:spPr>
        <a:xfrm>
          <a:off x="3987800" y="13148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117856</xdr:rowOff>
    </xdr:to>
    <xdr:cxnSp macro="">
      <xdr:nvCxnSpPr>
        <xdr:cNvPr id="360" name="直線コネクタ 359"/>
        <xdr:cNvCxnSpPr/>
      </xdr:nvCxnSpPr>
      <xdr:spPr>
        <a:xfrm>
          <a:off x="3098800" y="13093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85852</xdr:rowOff>
    </xdr:to>
    <xdr:cxnSp macro="">
      <xdr:nvCxnSpPr>
        <xdr:cNvPr id="363" name="直線コネクタ 362"/>
        <xdr:cNvCxnSpPr/>
      </xdr:nvCxnSpPr>
      <xdr:spPr>
        <a:xfrm flipV="1">
          <a:off x="2209800" y="130931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85852</xdr:rowOff>
    </xdr:from>
    <xdr:to>
      <xdr:col>3</xdr:col>
      <xdr:colOff>142875</xdr:colOff>
      <xdr:row>76</xdr:row>
      <xdr:rowOff>163576</xdr:rowOff>
    </xdr:to>
    <xdr:cxnSp macro="">
      <xdr:nvCxnSpPr>
        <xdr:cNvPr id="366" name="直線コネクタ 365"/>
        <xdr:cNvCxnSpPr/>
      </xdr:nvCxnSpPr>
      <xdr:spPr>
        <a:xfrm flipV="1">
          <a:off x="1320800" y="13116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76" name="円/楕円 37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7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78" name="円/楕円 377"/>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79" name="テキスト ボックス 378"/>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80" name="円/楕円 37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81" name="テキスト ボックス 38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35052</xdr:rowOff>
    </xdr:from>
    <xdr:to>
      <xdr:col>3</xdr:col>
      <xdr:colOff>193675</xdr:colOff>
      <xdr:row>76</xdr:row>
      <xdr:rowOff>136652</xdr:rowOff>
    </xdr:to>
    <xdr:sp macro="" textlink="">
      <xdr:nvSpPr>
        <xdr:cNvPr id="382" name="円/楕円 381"/>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146829</xdr:rowOff>
    </xdr:from>
    <xdr:ext cx="762000" cy="259045"/>
    <xdr:sp macro="" textlink="">
      <xdr:nvSpPr>
        <xdr:cNvPr id="383" name="テキスト ボックス 382"/>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112776</xdr:rowOff>
    </xdr:from>
    <xdr:to>
      <xdr:col>1</xdr:col>
      <xdr:colOff>676275</xdr:colOff>
      <xdr:row>77</xdr:row>
      <xdr:rowOff>42926</xdr:rowOff>
    </xdr:to>
    <xdr:sp macro="" textlink="">
      <xdr:nvSpPr>
        <xdr:cNvPr id="384" name="円/楕円 383"/>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53103</xdr:rowOff>
    </xdr:from>
    <xdr:ext cx="762000" cy="259045"/>
    <xdr:sp macro="" textlink="">
      <xdr:nvSpPr>
        <xdr:cNvPr id="385" name="テキスト ボックス 384"/>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類似団体平均を下回っている。平成</a:t>
          </a:r>
          <a:r>
            <a:rPr kumimoji="1" lang="en-US" altLang="ja-JP" sz="1300">
              <a:latin typeface="ＭＳ Ｐゴシック"/>
            </a:rPr>
            <a:t>20</a:t>
          </a:r>
          <a:r>
            <a:rPr kumimoji="1" lang="ja-JP" altLang="en-US" sz="1300">
              <a:latin typeface="ＭＳ Ｐゴシック"/>
            </a:rPr>
            <a:t>年度から小丸川揚水発電所の大規模償却資産により歳入総額が大きくなり、相対的に低くなった。今後も財政規模に合わせた運営に努め、現行水準の維持を図る。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63319</xdr:rowOff>
    </xdr:from>
    <xdr:to>
      <xdr:col>24</xdr:col>
      <xdr:colOff>31750</xdr:colOff>
      <xdr:row>74</xdr:row>
      <xdr:rowOff>22497</xdr:rowOff>
    </xdr:to>
    <xdr:cxnSp macro="">
      <xdr:nvCxnSpPr>
        <xdr:cNvPr id="420" name="直線コネクタ 419"/>
        <xdr:cNvCxnSpPr/>
      </xdr:nvCxnSpPr>
      <xdr:spPr>
        <a:xfrm>
          <a:off x="15671800" y="1257916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72</xdr:row>
      <xdr:rowOff>153126</xdr:rowOff>
    </xdr:from>
    <xdr:to>
      <xdr:col>22</xdr:col>
      <xdr:colOff>565150</xdr:colOff>
      <xdr:row>73</xdr:row>
      <xdr:rowOff>63319</xdr:rowOff>
    </xdr:to>
    <xdr:cxnSp macro="">
      <xdr:nvCxnSpPr>
        <xdr:cNvPr id="423" name="直線コネクタ 422"/>
        <xdr:cNvCxnSpPr/>
      </xdr:nvCxnSpPr>
      <xdr:spPr>
        <a:xfrm>
          <a:off x="14782800" y="124975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72</xdr:row>
      <xdr:rowOff>153126</xdr:rowOff>
    </xdr:from>
    <xdr:to>
      <xdr:col>21</xdr:col>
      <xdr:colOff>361950</xdr:colOff>
      <xdr:row>73</xdr:row>
      <xdr:rowOff>73116</xdr:rowOff>
    </xdr:to>
    <xdr:cxnSp macro="">
      <xdr:nvCxnSpPr>
        <xdr:cNvPr id="426" name="直線コネクタ 425"/>
        <xdr:cNvCxnSpPr/>
      </xdr:nvCxnSpPr>
      <xdr:spPr>
        <a:xfrm flipV="1">
          <a:off x="13893800" y="124975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73116</xdr:rowOff>
    </xdr:from>
    <xdr:to>
      <xdr:col>20</xdr:col>
      <xdr:colOff>158750</xdr:colOff>
      <xdr:row>74</xdr:row>
      <xdr:rowOff>45357</xdr:rowOff>
    </xdr:to>
    <xdr:cxnSp macro="">
      <xdr:nvCxnSpPr>
        <xdr:cNvPr id="429" name="直線コネクタ 428"/>
        <xdr:cNvCxnSpPr/>
      </xdr:nvCxnSpPr>
      <xdr:spPr>
        <a:xfrm flipV="1">
          <a:off x="13004800" y="1258896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143147</xdr:rowOff>
    </xdr:from>
    <xdr:to>
      <xdr:col>24</xdr:col>
      <xdr:colOff>82550</xdr:colOff>
      <xdr:row>74</xdr:row>
      <xdr:rowOff>73297</xdr:rowOff>
    </xdr:to>
    <xdr:sp macro="" textlink="">
      <xdr:nvSpPr>
        <xdr:cNvPr id="439" name="円/楕円 438"/>
        <xdr:cNvSpPr/>
      </xdr:nvSpPr>
      <xdr:spPr>
        <a:xfrm>
          <a:off x="164592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159674</xdr:rowOff>
    </xdr:from>
    <xdr:ext cx="762000" cy="259045"/>
    <xdr:sp macro="" textlink="">
      <xdr:nvSpPr>
        <xdr:cNvPr id="440" name="公債費以外該当値テキスト"/>
        <xdr:cNvSpPr txBox="1"/>
      </xdr:nvSpPr>
      <xdr:spPr>
        <a:xfrm>
          <a:off x="16598900" y="125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12519</xdr:rowOff>
    </xdr:from>
    <xdr:to>
      <xdr:col>22</xdr:col>
      <xdr:colOff>615950</xdr:colOff>
      <xdr:row>73</xdr:row>
      <xdr:rowOff>114119</xdr:rowOff>
    </xdr:to>
    <xdr:sp macro="" textlink="">
      <xdr:nvSpPr>
        <xdr:cNvPr id="441" name="円/楕円 440"/>
        <xdr:cNvSpPr/>
      </xdr:nvSpPr>
      <xdr:spPr>
        <a:xfrm>
          <a:off x="15621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124296</xdr:rowOff>
    </xdr:from>
    <xdr:ext cx="736600" cy="259045"/>
    <xdr:sp macro="" textlink="">
      <xdr:nvSpPr>
        <xdr:cNvPr id="442" name="テキスト ボックス 441"/>
        <xdr:cNvSpPr txBox="1"/>
      </xdr:nvSpPr>
      <xdr:spPr>
        <a:xfrm>
          <a:off x="15290800" y="12297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102326</xdr:rowOff>
    </xdr:from>
    <xdr:to>
      <xdr:col>21</xdr:col>
      <xdr:colOff>412750</xdr:colOff>
      <xdr:row>73</xdr:row>
      <xdr:rowOff>32476</xdr:rowOff>
    </xdr:to>
    <xdr:sp macro="" textlink="">
      <xdr:nvSpPr>
        <xdr:cNvPr id="443" name="円/楕円 442"/>
        <xdr:cNvSpPr/>
      </xdr:nvSpPr>
      <xdr:spPr>
        <a:xfrm>
          <a:off x="14732000" y="124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42653</xdr:rowOff>
    </xdr:from>
    <xdr:ext cx="762000" cy="259045"/>
    <xdr:sp macro="" textlink="">
      <xdr:nvSpPr>
        <xdr:cNvPr id="444" name="テキスト ボックス 443"/>
        <xdr:cNvSpPr txBox="1"/>
      </xdr:nvSpPr>
      <xdr:spPr>
        <a:xfrm>
          <a:off x="14401800" y="1221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22316</xdr:rowOff>
    </xdr:from>
    <xdr:to>
      <xdr:col>20</xdr:col>
      <xdr:colOff>209550</xdr:colOff>
      <xdr:row>73</xdr:row>
      <xdr:rowOff>123916</xdr:rowOff>
    </xdr:to>
    <xdr:sp macro="" textlink="">
      <xdr:nvSpPr>
        <xdr:cNvPr id="445" name="円/楕円 444"/>
        <xdr:cNvSpPr/>
      </xdr:nvSpPr>
      <xdr:spPr>
        <a:xfrm>
          <a:off x="13843000" y="125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134093</xdr:rowOff>
    </xdr:from>
    <xdr:ext cx="762000" cy="259045"/>
    <xdr:sp macro="" textlink="">
      <xdr:nvSpPr>
        <xdr:cNvPr id="446" name="テキスト ボックス 445"/>
        <xdr:cNvSpPr txBox="1"/>
      </xdr:nvSpPr>
      <xdr:spPr>
        <a:xfrm>
          <a:off x="13512800" y="123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166007</xdr:rowOff>
    </xdr:from>
    <xdr:to>
      <xdr:col>19</xdr:col>
      <xdr:colOff>6350</xdr:colOff>
      <xdr:row>74</xdr:row>
      <xdr:rowOff>96157</xdr:rowOff>
    </xdr:to>
    <xdr:sp macro="" textlink="">
      <xdr:nvSpPr>
        <xdr:cNvPr id="447" name="円/楕円 446"/>
        <xdr:cNvSpPr/>
      </xdr:nvSpPr>
      <xdr:spPr>
        <a:xfrm>
          <a:off x="12954000" y="126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106334</xdr:rowOff>
    </xdr:from>
    <xdr:ext cx="762000" cy="259045"/>
    <xdr:sp macro="" textlink="">
      <xdr:nvSpPr>
        <xdr:cNvPr id="448" name="テキスト ボックス 447"/>
        <xdr:cNvSpPr txBox="1"/>
      </xdr:nvSpPr>
      <xdr:spPr>
        <a:xfrm>
          <a:off x="12623800" y="124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宮崎県木城町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154788</xdr:rowOff>
    </xdr:from>
    <xdr:to>
      <xdr:col>4</xdr:col>
      <xdr:colOff>1117600</xdr:colOff>
      <xdr:row>17</xdr:row>
      <xdr:rowOff>156023</xdr:rowOff>
    </xdr:to>
    <xdr:cxnSp macro="">
      <xdr:nvCxnSpPr>
        <xdr:cNvPr id="46" name="直線コネクタ 45"/>
        <xdr:cNvCxnSpPr/>
      </xdr:nvCxnSpPr>
      <xdr:spPr bwMode="auto">
        <a:xfrm flipV="1">
          <a:off x="5003800" y="3117063"/>
          <a:ext cx="6477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131094</xdr:rowOff>
    </xdr:from>
    <xdr:to>
      <xdr:col>4</xdr:col>
      <xdr:colOff>469900</xdr:colOff>
      <xdr:row>17</xdr:row>
      <xdr:rowOff>156023</xdr:rowOff>
    </xdr:to>
    <xdr:cxnSp macro="">
      <xdr:nvCxnSpPr>
        <xdr:cNvPr id="49" name="直線コネクタ 48"/>
        <xdr:cNvCxnSpPr/>
      </xdr:nvCxnSpPr>
      <xdr:spPr bwMode="auto">
        <a:xfrm>
          <a:off x="4305300" y="3093369"/>
          <a:ext cx="698500" cy="2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119664</xdr:rowOff>
    </xdr:from>
    <xdr:to>
      <xdr:col>3</xdr:col>
      <xdr:colOff>904875</xdr:colOff>
      <xdr:row>17</xdr:row>
      <xdr:rowOff>131094</xdr:rowOff>
    </xdr:to>
    <xdr:cxnSp macro="">
      <xdr:nvCxnSpPr>
        <xdr:cNvPr id="52" name="直線コネクタ 51"/>
        <xdr:cNvCxnSpPr/>
      </xdr:nvCxnSpPr>
      <xdr:spPr bwMode="auto">
        <a:xfrm>
          <a:off x="3606800" y="3081939"/>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119664</xdr:rowOff>
    </xdr:from>
    <xdr:to>
      <xdr:col>3</xdr:col>
      <xdr:colOff>206375</xdr:colOff>
      <xdr:row>17</xdr:row>
      <xdr:rowOff>144947</xdr:rowOff>
    </xdr:to>
    <xdr:cxnSp macro="">
      <xdr:nvCxnSpPr>
        <xdr:cNvPr id="55" name="直線コネクタ 54"/>
        <xdr:cNvCxnSpPr/>
      </xdr:nvCxnSpPr>
      <xdr:spPr bwMode="auto">
        <a:xfrm flipV="1">
          <a:off x="2908300" y="3081939"/>
          <a:ext cx="698500" cy="2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103988</xdr:rowOff>
    </xdr:from>
    <xdr:to>
      <xdr:col>5</xdr:col>
      <xdr:colOff>34925</xdr:colOff>
      <xdr:row>18</xdr:row>
      <xdr:rowOff>34138</xdr:rowOff>
    </xdr:to>
    <xdr:sp macro="" textlink="">
      <xdr:nvSpPr>
        <xdr:cNvPr id="65" name="円/楕円 64"/>
        <xdr:cNvSpPr/>
      </xdr:nvSpPr>
      <xdr:spPr bwMode="auto">
        <a:xfrm>
          <a:off x="56007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76065</xdr:rowOff>
    </xdr:from>
    <xdr:ext cx="762000" cy="259045"/>
    <xdr:sp macro="" textlink="">
      <xdr:nvSpPr>
        <xdr:cNvPr id="66" name="人口1人当たり決算額の推移該当値テキスト130"/>
        <xdr:cNvSpPr txBox="1"/>
      </xdr:nvSpPr>
      <xdr:spPr>
        <a:xfrm>
          <a:off x="5740400" y="303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143,471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105223</xdr:rowOff>
    </xdr:from>
    <xdr:to>
      <xdr:col>4</xdr:col>
      <xdr:colOff>520700</xdr:colOff>
      <xdr:row>18</xdr:row>
      <xdr:rowOff>35373</xdr:rowOff>
    </xdr:to>
    <xdr:sp macro="" textlink="">
      <xdr:nvSpPr>
        <xdr:cNvPr id="67" name="円/楕円 66"/>
        <xdr:cNvSpPr/>
      </xdr:nvSpPr>
      <xdr:spPr bwMode="auto">
        <a:xfrm>
          <a:off x="49530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20150</xdr:rowOff>
    </xdr:from>
    <xdr:ext cx="736600" cy="259045"/>
    <xdr:sp macro="" textlink="">
      <xdr:nvSpPr>
        <xdr:cNvPr id="68" name="テキスト ボックス 67"/>
        <xdr:cNvSpPr txBox="1"/>
      </xdr:nvSpPr>
      <xdr:spPr>
        <a:xfrm>
          <a:off x="4622800" y="315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80294</xdr:rowOff>
    </xdr:from>
    <xdr:to>
      <xdr:col>3</xdr:col>
      <xdr:colOff>955675</xdr:colOff>
      <xdr:row>18</xdr:row>
      <xdr:rowOff>10444</xdr:rowOff>
    </xdr:to>
    <xdr:sp macro="" textlink="">
      <xdr:nvSpPr>
        <xdr:cNvPr id="69" name="円/楕円 68"/>
        <xdr:cNvSpPr/>
      </xdr:nvSpPr>
      <xdr:spPr bwMode="auto">
        <a:xfrm>
          <a:off x="4254500" y="3042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166671</xdr:rowOff>
    </xdr:from>
    <xdr:ext cx="762000" cy="259045"/>
    <xdr:sp macro="" textlink="">
      <xdr:nvSpPr>
        <xdr:cNvPr id="70" name="テキスト ボックス 69"/>
        <xdr:cNvSpPr txBox="1"/>
      </xdr:nvSpPr>
      <xdr:spPr>
        <a:xfrm>
          <a:off x="3924300" y="312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147,617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68864</xdr:rowOff>
    </xdr:from>
    <xdr:to>
      <xdr:col>3</xdr:col>
      <xdr:colOff>257175</xdr:colOff>
      <xdr:row>17</xdr:row>
      <xdr:rowOff>170464</xdr:rowOff>
    </xdr:to>
    <xdr:sp macro="" textlink="">
      <xdr:nvSpPr>
        <xdr:cNvPr id="71" name="円/楕円 70"/>
        <xdr:cNvSpPr/>
      </xdr:nvSpPr>
      <xdr:spPr bwMode="auto">
        <a:xfrm>
          <a:off x="3556000" y="303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155241</xdr:rowOff>
    </xdr:from>
    <xdr:ext cx="762000" cy="259045"/>
    <xdr:sp macro="" textlink="">
      <xdr:nvSpPr>
        <xdr:cNvPr id="72" name="テキスト ボックス 71"/>
        <xdr:cNvSpPr txBox="1"/>
      </xdr:nvSpPr>
      <xdr:spPr>
        <a:xfrm>
          <a:off x="3225800" y="31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94147</xdr:rowOff>
    </xdr:from>
    <xdr:to>
      <xdr:col>2</xdr:col>
      <xdr:colOff>692150</xdr:colOff>
      <xdr:row>18</xdr:row>
      <xdr:rowOff>24297</xdr:rowOff>
    </xdr:to>
    <xdr:sp macro="" textlink="">
      <xdr:nvSpPr>
        <xdr:cNvPr id="73" name="円/楕円 72"/>
        <xdr:cNvSpPr/>
      </xdr:nvSpPr>
      <xdr:spPr bwMode="auto">
        <a:xfrm>
          <a:off x="2857500" y="305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9074</xdr:rowOff>
    </xdr:from>
    <xdr:ext cx="762000" cy="259045"/>
    <xdr:sp macro="" textlink="">
      <xdr:nvSpPr>
        <xdr:cNvPr id="74" name="テキスト ボックス 73"/>
        <xdr:cNvSpPr txBox="1"/>
      </xdr:nvSpPr>
      <xdr:spPr>
        <a:xfrm>
          <a:off x="2527300" y="314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93714</xdr:rowOff>
    </xdr:from>
    <xdr:to>
      <xdr:col>4</xdr:col>
      <xdr:colOff>1117600</xdr:colOff>
      <xdr:row>35</xdr:row>
      <xdr:rowOff>115735</xdr:rowOff>
    </xdr:to>
    <xdr:cxnSp macro="">
      <xdr:nvCxnSpPr>
        <xdr:cNvPr id="107" name="直線コネクタ 106"/>
        <xdr:cNvCxnSpPr/>
      </xdr:nvCxnSpPr>
      <xdr:spPr bwMode="auto">
        <a:xfrm flipV="1">
          <a:off x="5003800" y="6704064"/>
          <a:ext cx="647700" cy="22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78491</xdr:rowOff>
    </xdr:from>
    <xdr:ext cx="762000" cy="259045"/>
    <xdr:sp macro="" textlink="">
      <xdr:nvSpPr>
        <xdr:cNvPr id="108" name="人口1人当たり決算額の推移平均値テキスト445"/>
        <xdr:cNvSpPr txBox="1"/>
      </xdr:nvSpPr>
      <xdr:spPr>
        <a:xfrm>
          <a:off x="5740400" y="6688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111899</xdr:rowOff>
    </xdr:from>
    <xdr:to>
      <xdr:col>4</xdr:col>
      <xdr:colOff>469900</xdr:colOff>
      <xdr:row>35</xdr:row>
      <xdr:rowOff>115735</xdr:rowOff>
    </xdr:to>
    <xdr:cxnSp macro="">
      <xdr:nvCxnSpPr>
        <xdr:cNvPr id="110" name="直線コネクタ 109"/>
        <xdr:cNvCxnSpPr/>
      </xdr:nvCxnSpPr>
      <xdr:spPr bwMode="auto">
        <a:xfrm>
          <a:off x="4305300" y="6722249"/>
          <a:ext cx="698500" cy="3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71615</xdr:rowOff>
    </xdr:from>
    <xdr:to>
      <xdr:col>3</xdr:col>
      <xdr:colOff>904875</xdr:colOff>
      <xdr:row>35</xdr:row>
      <xdr:rowOff>111899</xdr:rowOff>
    </xdr:to>
    <xdr:cxnSp macro="">
      <xdr:nvCxnSpPr>
        <xdr:cNvPr id="113" name="直線コネクタ 112"/>
        <xdr:cNvCxnSpPr/>
      </xdr:nvCxnSpPr>
      <xdr:spPr bwMode="auto">
        <a:xfrm>
          <a:off x="3606800" y="6681965"/>
          <a:ext cx="698500" cy="40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44818</xdr:rowOff>
    </xdr:from>
    <xdr:to>
      <xdr:col>3</xdr:col>
      <xdr:colOff>206375</xdr:colOff>
      <xdr:row>35</xdr:row>
      <xdr:rowOff>71615</xdr:rowOff>
    </xdr:to>
    <xdr:cxnSp macro="">
      <xdr:nvCxnSpPr>
        <xdr:cNvPr id="116" name="直線コネクタ 115"/>
        <xdr:cNvCxnSpPr/>
      </xdr:nvCxnSpPr>
      <xdr:spPr bwMode="auto">
        <a:xfrm>
          <a:off x="2908300" y="6655168"/>
          <a:ext cx="698500" cy="2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42914</xdr:rowOff>
    </xdr:from>
    <xdr:to>
      <xdr:col>5</xdr:col>
      <xdr:colOff>34925</xdr:colOff>
      <xdr:row>35</xdr:row>
      <xdr:rowOff>144514</xdr:rowOff>
    </xdr:to>
    <xdr:sp macro="" textlink="">
      <xdr:nvSpPr>
        <xdr:cNvPr id="126" name="円/楕円 125"/>
        <xdr:cNvSpPr/>
      </xdr:nvSpPr>
      <xdr:spPr bwMode="auto">
        <a:xfrm>
          <a:off x="5600700" y="6653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230891</xdr:rowOff>
    </xdr:from>
    <xdr:ext cx="762000" cy="259045"/>
    <xdr:sp macro="" textlink="">
      <xdr:nvSpPr>
        <xdr:cNvPr id="127" name="人口1人当たり決算額の推移該当値テキスト445"/>
        <xdr:cNvSpPr txBox="1"/>
      </xdr:nvSpPr>
      <xdr:spPr>
        <a:xfrm>
          <a:off x="5740400" y="6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37,121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64935</xdr:rowOff>
    </xdr:from>
    <xdr:to>
      <xdr:col>4</xdr:col>
      <xdr:colOff>520700</xdr:colOff>
      <xdr:row>35</xdr:row>
      <xdr:rowOff>166535</xdr:rowOff>
    </xdr:to>
    <xdr:sp macro="" textlink="">
      <xdr:nvSpPr>
        <xdr:cNvPr id="128" name="円/楕円 127"/>
        <xdr:cNvSpPr/>
      </xdr:nvSpPr>
      <xdr:spPr bwMode="auto">
        <a:xfrm>
          <a:off x="4953000" y="667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151312</xdr:rowOff>
    </xdr:from>
    <xdr:ext cx="736600" cy="259045"/>
    <xdr:sp macro="" textlink="">
      <xdr:nvSpPr>
        <xdr:cNvPr id="129" name="テキスト ボックス 128"/>
        <xdr:cNvSpPr txBox="1"/>
      </xdr:nvSpPr>
      <xdr:spPr>
        <a:xfrm>
          <a:off x="4622800" y="6761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35,387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61099</xdr:rowOff>
    </xdr:from>
    <xdr:to>
      <xdr:col>3</xdr:col>
      <xdr:colOff>955675</xdr:colOff>
      <xdr:row>35</xdr:row>
      <xdr:rowOff>162699</xdr:rowOff>
    </xdr:to>
    <xdr:sp macro="" textlink="">
      <xdr:nvSpPr>
        <xdr:cNvPr id="130" name="円/楕円 129"/>
        <xdr:cNvSpPr/>
      </xdr:nvSpPr>
      <xdr:spPr bwMode="auto">
        <a:xfrm>
          <a:off x="4254500" y="667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147476</xdr:rowOff>
    </xdr:from>
    <xdr:ext cx="762000" cy="259045"/>
    <xdr:sp macro="" textlink="">
      <xdr:nvSpPr>
        <xdr:cNvPr id="131" name="テキスト ボックス 130"/>
        <xdr:cNvSpPr txBox="1"/>
      </xdr:nvSpPr>
      <xdr:spPr>
        <a:xfrm>
          <a:off x="3924300" y="675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20815</xdr:rowOff>
    </xdr:from>
    <xdr:to>
      <xdr:col>3</xdr:col>
      <xdr:colOff>257175</xdr:colOff>
      <xdr:row>35</xdr:row>
      <xdr:rowOff>122415</xdr:rowOff>
    </xdr:to>
    <xdr:sp macro="" textlink="">
      <xdr:nvSpPr>
        <xdr:cNvPr id="132" name="円/楕円 131"/>
        <xdr:cNvSpPr/>
      </xdr:nvSpPr>
      <xdr:spPr bwMode="auto">
        <a:xfrm>
          <a:off x="3556000" y="663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107192</xdr:rowOff>
    </xdr:from>
    <xdr:ext cx="762000" cy="259045"/>
    <xdr:sp macro="" textlink="">
      <xdr:nvSpPr>
        <xdr:cNvPr id="133" name="テキスト ボックス 132"/>
        <xdr:cNvSpPr txBox="1"/>
      </xdr:nvSpPr>
      <xdr:spPr>
        <a:xfrm>
          <a:off x="3225800" y="67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336918</xdr:rowOff>
    </xdr:from>
    <xdr:to>
      <xdr:col>2</xdr:col>
      <xdr:colOff>692150</xdr:colOff>
      <xdr:row>35</xdr:row>
      <xdr:rowOff>95618</xdr:rowOff>
    </xdr:to>
    <xdr:sp macro="" textlink="">
      <xdr:nvSpPr>
        <xdr:cNvPr id="134" name="円/楕円 133"/>
        <xdr:cNvSpPr/>
      </xdr:nvSpPr>
      <xdr:spPr bwMode="auto">
        <a:xfrm>
          <a:off x="2857500" y="660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80395</xdr:rowOff>
    </xdr:from>
    <xdr:ext cx="762000" cy="259045"/>
    <xdr:sp macro="" textlink="">
      <xdr:nvSpPr>
        <xdr:cNvPr id="135" name="テキスト ボックス 134"/>
        <xdr:cNvSpPr txBox="1"/>
      </xdr:nvSpPr>
      <xdr:spPr>
        <a:xfrm>
          <a:off x="2527300" y="66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歳入は、小丸川揚水発電所の大規模償却資産の減少により町税が減少、普通交付税は増加したものの歳入総額は前年比</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百万円減少した。歳出は、庁舎付属棟建設、テニスコート建設等の実施により、歳出総額は前年比</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百万円の増加となった。これらのことから実質収支額は前年比</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百万円減少したものの、財政調整基金は、順調に増加している。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小丸川揚水発電所の大規模償却資産により、一般会計における歳入総額が大きくなり、そのため、標準財政規模において一般会計の黒字額が大幅に上昇した。その他の会計においても概ね黒字を計上しており、健全化が図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地方債の発行を抑制しており、元利償還金の額はほぼ横ばいで推移、順調に地方債残高の圧縮を図れている。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下水道事業の布設延長工事計画が平成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年度で終了したため、公営企業債の元利償還金に対する繰入金は横ばいで推移する。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今後、新たな地方債の借入は行わず、元利償還金が減少するよう努め、財政健全化を図る。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地方債現在高は順調に減少し、将来負担額全体でも圧縮傾向にある。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充当可能財源等では、充当可能基金の積立が進んでおり、平成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年度以降将来負担比率の分子でもマイナスとなっている。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今後も基金の積立等を行い、また、将来負担額を圧縮することで、より一層の財政健全化を図る。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4386834</v>
      </c>
      <c r="BO4" s="349"/>
      <c r="BP4" s="349"/>
      <c r="BQ4" s="349"/>
      <c r="BR4" s="349"/>
      <c r="BS4" s="349"/>
      <c r="BT4" s="349"/>
      <c r="BU4" s="350"/>
      <c r="BV4" s="348">
        <v>4461185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8.1999999999999993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4191306</v>
      </c>
      <c r="BO5" s="386"/>
      <c r="BP5" s="386"/>
      <c r="BQ5" s="386"/>
      <c r="BR5" s="386"/>
      <c r="BS5" s="386"/>
      <c r="BT5" s="386"/>
      <c r="BU5" s="387"/>
      <c r="BV5" s="385">
        <v>4182079</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70.2</v>
      </c>
      <c r="CU5" s="383"/>
      <c r="CV5" s="383"/>
      <c r="CW5" s="383"/>
      <c r="CX5" s="383"/>
      <c r="CY5" s="383"/>
      <c r="CZ5" s="383"/>
      <c r="DA5" s="384"/>
      <c r="DB5" s="382">
        <v>66.099999999999994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195528</v>
      </c>
      <c r="BO6" s="386"/>
      <c r="BP6" s="386"/>
      <c r="BQ6" s="386"/>
      <c r="BR6" s="386"/>
      <c r="BS6" s="386"/>
      <c r="BT6" s="386"/>
      <c r="BU6" s="387"/>
      <c r="BV6" s="385">
        <v>279106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70.2</v>
      </c>
      <c r="CU6" s="423"/>
      <c r="CV6" s="423"/>
      <c r="CW6" s="423"/>
      <c r="CX6" s="423"/>
      <c r="CY6" s="423"/>
      <c r="CZ6" s="423"/>
      <c r="DA6" s="424"/>
      <c r="DB6" s="422">
        <v>66.099999999999994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12449</v>
      </c>
      <c r="BO7" s="386"/>
      <c r="BP7" s="386"/>
      <c r="BQ7" s="386"/>
      <c r="BR7" s="386"/>
      <c r="BS7" s="386"/>
      <c r="BT7" s="386"/>
      <c r="BU7" s="387"/>
      <c r="BV7" s="385">
        <v>37168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2858570</v>
      </c>
      <c r="CU7" s="386"/>
      <c r="CV7" s="386"/>
      <c r="CW7" s="386"/>
      <c r="CX7" s="386"/>
      <c r="CY7" s="386"/>
      <c r="CZ7" s="386"/>
      <c r="DA7" s="387"/>
      <c r="DB7" s="385">
        <v>2935658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183079</v>
      </c>
      <c r="BO8" s="386"/>
      <c r="BP8" s="386"/>
      <c r="BQ8" s="386"/>
      <c r="BR8" s="386"/>
      <c r="BS8" s="386"/>
      <c r="BT8" s="386"/>
      <c r="BU8" s="387"/>
      <c r="BV8" s="385">
        <v>241938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1.02</v>
      </c>
      <c r="CU8" s="426"/>
      <c r="CV8" s="426"/>
      <c r="CW8" s="426"/>
      <c r="CX8" s="426"/>
      <c r="CY8" s="426"/>
      <c r="CZ8" s="426"/>
      <c r="DA8" s="427"/>
      <c r="DB8" s="425">
        <v>1.06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5177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-58859</v>
      </c>
      <c r="BO9" s="386"/>
      <c r="BP9" s="386"/>
      <c r="BQ9" s="386"/>
      <c r="BR9" s="386"/>
      <c r="BS9" s="386"/>
      <c r="BT9" s="386"/>
      <c r="BU9" s="387"/>
      <c r="BV9" s="385">
        <v>-1082</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5531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260000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5412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5405</v>
      </c>
      <c r="S13" s="467"/>
      <c r="T13" s="467"/>
      <c r="U13" s="467"/>
      <c r="V13" s="468"/>
      <c r="W13" s="401" t="s">
        <v>123</v>
      </c>
      <c r="X13" s="402"/>
      <c r="Y13" s="402"/>
      <c r="Z13" s="402"/>
      <c r="AA13" s="402"/>
      <c r="AB13" s="392"/>
      <c r="AC13" s="436">
        <v>599</v>
      </c>
      <c r="AD13" s="437"/>
      <c r="AE13" s="437"/>
      <c r="AF13" s="437"/>
      <c r="AG13" s="476"/>
      <c r="AH13" s="436">
        <v>668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41141</v>
      </c>
      <c r="BO13" s="386"/>
      <c r="BP13" s="386"/>
      <c r="BQ13" s="386"/>
      <c r="BR13" s="386"/>
      <c r="BS13" s="386"/>
      <c r="BT13" s="386"/>
      <c r="BU13" s="387"/>
      <c r="BV13" s="385">
        <v>258918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7.5</v>
      </c>
      <c r="CU13" s="383"/>
      <c r="CV13" s="383"/>
      <c r="CW13" s="383"/>
      <c r="CX13" s="383"/>
      <c r="CY13" s="383"/>
      <c r="CZ13" s="383"/>
      <c r="DA13" s="384"/>
      <c r="DB13" s="382">
        <v>7.3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5402</v>
      </c>
      <c r="S14" s="467"/>
      <c r="T14" s="467"/>
      <c r="U14" s="467"/>
      <c r="V14" s="468"/>
      <c r="W14" s="375"/>
      <c r="X14" s="376"/>
      <c r="Y14" s="376"/>
      <c r="Z14" s="376"/>
      <c r="AA14" s="376"/>
      <c r="AB14" s="365"/>
      <c r="AC14" s="469">
        <v>24.1</v>
      </c>
      <c r="AD14" s="470"/>
      <c r="AE14" s="470"/>
      <c r="AF14" s="470"/>
      <c r="AG14" s="471"/>
      <c r="AH14" s="469">
        <v>23.1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5395</v>
      </c>
      <c r="S15" s="467"/>
      <c r="T15" s="467"/>
      <c r="U15" s="467"/>
      <c r="V15" s="468"/>
      <c r="W15" s="401" t="s">
        <v>130</v>
      </c>
      <c r="X15" s="402"/>
      <c r="Y15" s="402"/>
      <c r="Z15" s="402"/>
      <c r="AA15" s="402"/>
      <c r="AB15" s="392"/>
      <c r="AC15" s="436">
        <v>568</v>
      </c>
      <c r="AD15" s="437"/>
      <c r="AE15" s="437"/>
      <c r="AF15" s="437"/>
      <c r="AG15" s="476"/>
      <c r="AH15" s="436">
        <v>796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2116230</v>
      </c>
      <c r="BO15" s="349"/>
      <c r="BP15" s="349"/>
      <c r="BQ15" s="349"/>
      <c r="BR15" s="349"/>
      <c r="BS15" s="349"/>
      <c r="BT15" s="349"/>
      <c r="BU15" s="350"/>
      <c r="BV15" s="348">
        <v>2223010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22.8</v>
      </c>
      <c r="AD16" s="470"/>
      <c r="AE16" s="470"/>
      <c r="AF16" s="470"/>
      <c r="AG16" s="471"/>
      <c r="AH16" s="469">
        <v>27.5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2127337</v>
      </c>
      <c r="BO16" s="386"/>
      <c r="BP16" s="386"/>
      <c r="BQ16" s="386"/>
      <c r="BR16" s="386"/>
      <c r="BS16" s="386"/>
      <c r="BT16" s="386"/>
      <c r="BU16" s="387"/>
      <c r="BV16" s="385">
        <v>2223133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1323</v>
      </c>
      <c r="AD17" s="437"/>
      <c r="AE17" s="437"/>
      <c r="AF17" s="437"/>
      <c r="AG17" s="476"/>
      <c r="AH17" s="436">
        <v>1430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2789074</v>
      </c>
      <c r="BO17" s="386"/>
      <c r="BP17" s="386"/>
      <c r="BQ17" s="386"/>
      <c r="BR17" s="386"/>
      <c r="BS17" s="386"/>
      <c r="BT17" s="386"/>
      <c r="BU17" s="387"/>
      <c r="BV17" s="385">
        <v>2935110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145.96</v>
      </c>
      <c r="M18" s="498"/>
      <c r="N18" s="498"/>
      <c r="O18" s="498"/>
      <c r="P18" s="498"/>
      <c r="Q18" s="498"/>
      <c r="R18" s="499"/>
      <c r="S18" s="499"/>
      <c r="T18" s="499"/>
      <c r="U18" s="499"/>
      <c r="V18" s="500"/>
      <c r="W18" s="403"/>
      <c r="X18" s="404"/>
      <c r="Y18" s="404"/>
      <c r="Z18" s="404"/>
      <c r="AA18" s="404"/>
      <c r="AB18" s="395"/>
      <c r="AC18" s="501">
        <v>53.1</v>
      </c>
      <c r="AD18" s="502"/>
      <c r="AE18" s="502"/>
      <c r="AF18" s="502"/>
      <c r="AG18" s="503"/>
      <c r="AH18" s="501">
        <v>49.4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2236551</v>
      </c>
      <c r="BO18" s="386"/>
      <c r="BP18" s="386"/>
      <c r="BQ18" s="386"/>
      <c r="BR18" s="386"/>
      <c r="BS18" s="386"/>
      <c r="BT18" s="386"/>
      <c r="BU18" s="387"/>
      <c r="BV18" s="385">
        <v>2187248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3472731</v>
      </c>
      <c r="BO19" s="386"/>
      <c r="BP19" s="386"/>
      <c r="BQ19" s="386"/>
      <c r="BR19" s="386"/>
      <c r="BS19" s="386"/>
      <c r="BT19" s="386"/>
      <c r="BU19" s="387"/>
      <c r="BV19" s="385">
        <v>3579103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1897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1837188</v>
      </c>
      <c r="BO23" s="386"/>
      <c r="BP23" s="386"/>
      <c r="BQ23" s="386"/>
      <c r="BR23" s="386"/>
      <c r="BS23" s="386"/>
      <c r="BT23" s="386"/>
      <c r="BU23" s="387"/>
      <c r="BV23" s="385">
        <v>2220944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7040</v>
      </c>
      <c r="R24" s="437"/>
      <c r="S24" s="437"/>
      <c r="T24" s="437"/>
      <c r="U24" s="437"/>
      <c r="V24" s="476"/>
      <c r="W24" s="531"/>
      <c r="X24" s="519"/>
      <c r="Y24" s="520"/>
      <c r="Z24" s="435" t="s">
        <v>153</v>
      </c>
      <c r="AA24" s="415"/>
      <c r="AB24" s="415"/>
      <c r="AC24" s="415"/>
      <c r="AD24" s="415"/>
      <c r="AE24" s="415"/>
      <c r="AF24" s="415"/>
      <c r="AG24" s="416"/>
      <c r="AH24" s="436">
        <v>79</v>
      </c>
      <c r="AI24" s="437"/>
      <c r="AJ24" s="437"/>
      <c r="AK24" s="437"/>
      <c r="AL24" s="476"/>
      <c r="AM24" s="436">
        <v>240634</v>
      </c>
      <c r="AN24" s="437"/>
      <c r="AO24" s="437"/>
      <c r="AP24" s="437"/>
      <c r="AQ24" s="437"/>
      <c r="AR24" s="476"/>
      <c r="AS24" s="436">
        <v>3046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1304753</v>
      </c>
      <c r="BO24" s="386"/>
      <c r="BP24" s="386"/>
      <c r="BQ24" s="386"/>
      <c r="BR24" s="386"/>
      <c r="BS24" s="386"/>
      <c r="BT24" s="386"/>
      <c r="BU24" s="387"/>
      <c r="BV24" s="385">
        <v>1628742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5620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204112</v>
      </c>
      <c r="BO25" s="349"/>
      <c r="BP25" s="349"/>
      <c r="BQ25" s="349"/>
      <c r="BR25" s="349"/>
      <c r="BS25" s="349"/>
      <c r="BT25" s="349"/>
      <c r="BU25" s="350"/>
      <c r="BV25" s="348">
        <v>279447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5360</v>
      </c>
      <c r="R26" s="437"/>
      <c r="S26" s="437"/>
      <c r="T26" s="437"/>
      <c r="U26" s="437"/>
      <c r="V26" s="476"/>
      <c r="W26" s="531"/>
      <c r="X26" s="519"/>
      <c r="Y26" s="520"/>
      <c r="Z26" s="435" t="s">
        <v>159</v>
      </c>
      <c r="AA26" s="541"/>
      <c r="AB26" s="541"/>
      <c r="AC26" s="541"/>
      <c r="AD26" s="541"/>
      <c r="AE26" s="541"/>
      <c r="AF26" s="541"/>
      <c r="AG26" s="542"/>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3030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115400</v>
      </c>
      <c r="BO27" s="555"/>
      <c r="BP27" s="555"/>
      <c r="BQ27" s="555"/>
      <c r="BR27" s="555"/>
      <c r="BS27" s="555"/>
      <c r="BT27" s="555"/>
      <c r="BU27" s="556"/>
      <c r="BV27" s="554">
        <v>115400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2250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3707631</v>
      </c>
      <c r="BO28" s="349"/>
      <c r="BP28" s="349"/>
      <c r="BQ28" s="349"/>
      <c r="BR28" s="349"/>
      <c r="BS28" s="349"/>
      <c r="BT28" s="349"/>
      <c r="BU28" s="350"/>
      <c r="BV28" s="348">
        <v>3486631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8</v>
      </c>
      <c r="M29" s="437"/>
      <c r="N29" s="437"/>
      <c r="O29" s="437"/>
      <c r="P29" s="476"/>
      <c r="Q29" s="436">
        <v>2110</v>
      </c>
      <c r="R29" s="437"/>
      <c r="S29" s="437"/>
      <c r="T29" s="437"/>
      <c r="U29" s="437"/>
      <c r="V29" s="476"/>
      <c r="W29" s="532"/>
      <c r="X29" s="533"/>
      <c r="Y29" s="534"/>
      <c r="Z29" s="435" t="s">
        <v>169</v>
      </c>
      <c r="AA29" s="415"/>
      <c r="AB29" s="415"/>
      <c r="AC29" s="415"/>
      <c r="AD29" s="415"/>
      <c r="AE29" s="415"/>
      <c r="AF29" s="415"/>
      <c r="AG29" s="416"/>
      <c r="AH29" s="436">
        <v>79</v>
      </c>
      <c r="AI29" s="437"/>
      <c r="AJ29" s="437"/>
      <c r="AK29" s="437"/>
      <c r="AL29" s="476"/>
      <c r="AM29" s="436">
        <v>240634</v>
      </c>
      <c r="AN29" s="437"/>
      <c r="AO29" s="437"/>
      <c r="AP29" s="437"/>
      <c r="AQ29" s="437"/>
      <c r="AR29" s="476"/>
      <c r="AS29" s="436">
        <v>3046</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101538</v>
      </c>
      <c r="BO29" s="386"/>
      <c r="BP29" s="386"/>
      <c r="BQ29" s="386"/>
      <c r="BR29" s="386"/>
      <c r="BS29" s="386"/>
      <c r="BT29" s="386"/>
      <c r="BU29" s="387"/>
      <c r="BV29" s="385">
        <v>101435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407582</v>
      </c>
      <c r="BO30" s="555"/>
      <c r="BP30" s="555"/>
      <c r="BQ30" s="555"/>
      <c r="BR30" s="555"/>
      <c r="BS30" s="555"/>
      <c r="BT30" s="555"/>
      <c r="BU30" s="556"/>
      <c r="BV30" s="554">
        <v>430793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東児湯消防組合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㈲グリーンサービス・コスモス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西都児湯環境整備事務組合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高鍋・木城衛生組合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宮崎県市町村総合事務組合（一般会計）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宮崎県市町村総合事務組合（市町村交通災害共済事業特別会計）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宮崎県後期高齢者医療広域連合（一般会計）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宮崎県後期高齢者医療広域連合（後期高齢者医療特別会計）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一ツ瀬川営農飲雑用水広域水道事業団</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宮崎県自治会館管理組合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69" t="s">
        <v>23</v>
      </c>
      <c r="C41" s="1170"/>
      <c r="D41" s="81"/>
      <c r="E41" s="1175" t="s">
        <v>24</v>
      </c>
      <c r="F41" s="1175"/>
      <c r="G41" s="1175"/>
      <c r="H41" s="1176"/>
      <c r="I41" s="82">
        <v>3342</v>
      </c>
      <c r="J41" s="83">
        <v>2976</v>
      </c>
      <c r="K41" s="83">
        <v>2614</v>
      </c>
      <c r="L41" s="83">
        <v>2221</v>
      </c>
      <c r="M41" s="84">
        <v>1837</v>
      </c>
    </row>
    <row r="42" spans="2:13" ht="27.75" customHeight="1">
      <c r="B42" s="1171"/>
      <c r="C42" s="1172"/>
      <c r="D42" s="85"/>
      <c r="E42" s="1177" t="s">
        <v>25</v>
      </c>
      <c r="F42" s="1177"/>
      <c r="G42" s="1177"/>
      <c r="H42" s="1178"/>
      <c r="I42" s="86">
        <v>4</v>
      </c>
      <c r="J42" s="87">
        <v>4</v>
      </c>
      <c r="K42" s="87">
        <v>3</v>
      </c>
      <c r="L42" s="87">
        <v>2</v>
      </c>
      <c r="M42" s="88">
        <v>1</v>
      </c>
    </row>
    <row r="43" spans="2:13" ht="27.75" customHeight="1">
      <c r="B43" s="1171"/>
      <c r="C43" s="1172"/>
      <c r="D43" s="85"/>
      <c r="E43" s="1177" t="s">
        <v>26</v>
      </c>
      <c r="F43" s="1177"/>
      <c r="G43" s="1177"/>
      <c r="H43" s="1178"/>
      <c r="I43" s="86">
        <v>2215</v>
      </c>
      <c r="J43" s="87">
        <v>2173</v>
      </c>
      <c r="K43" s="87">
        <v>2093</v>
      </c>
      <c r="L43" s="87">
        <v>1977</v>
      </c>
      <c r="M43" s="88">
        <v>1844</v>
      </c>
    </row>
    <row r="44" spans="2:13" ht="27.75" customHeight="1">
      <c r="B44" s="1171"/>
      <c r="C44" s="1172"/>
      <c r="D44" s="85"/>
      <c r="E44" s="1177" t="s">
        <v>27</v>
      </c>
      <c r="F44" s="1177"/>
      <c r="G44" s="1177"/>
      <c r="H44" s="1178"/>
      <c r="I44" s="86">
        <v>316</v>
      </c>
      <c r="J44" s="87">
        <v>289</v>
      </c>
      <c r="K44" s="87">
        <v>259</v>
      </c>
      <c r="L44" s="87">
        <v>281</v>
      </c>
      <c r="M44" s="88">
        <v>326</v>
      </c>
    </row>
    <row r="45" spans="2:13" ht="27.75" customHeight="1">
      <c r="B45" s="1171"/>
      <c r="C45" s="1172"/>
      <c r="D45" s="85"/>
      <c r="E45" s="1177" t="s">
        <v>28</v>
      </c>
      <c r="F45" s="1177"/>
      <c r="G45" s="1177"/>
      <c r="H45" s="1178"/>
      <c r="I45" s="86">
        <v>863</v>
      </c>
      <c r="J45" s="87">
        <v>885</v>
      </c>
      <c r="K45" s="87">
        <v>851</v>
      </c>
      <c r="L45" s="87">
        <v>912</v>
      </c>
      <c r="M45" s="88">
        <v>896</v>
      </c>
    </row>
    <row r="46" spans="2:13" ht="27.75" customHeight="1">
      <c r="B46" s="1171"/>
      <c r="C46" s="1172"/>
      <c r="D46" s="85"/>
      <c r="E46" s="1177" t="s">
        <v>29</v>
      </c>
      <c r="F46" s="1177"/>
      <c r="G46" s="1177"/>
      <c r="H46" s="1178"/>
      <c r="I46" s="86" t="s">
        <v>475</v>
      </c>
      <c r="J46" s="87" t="s">
        <v>475</v>
      </c>
      <c r="K46" s="87" t="s">
        <v>475</v>
      </c>
      <c r="L46" s="87" t="s">
        <v>475</v>
      </c>
      <c r="M46" s="88" t="s">
        <v>475</v>
      </c>
    </row>
    <row r="47" spans="2:13" ht="27.75" customHeight="1">
      <c r="B47" s="1171"/>
      <c r="C47" s="1172"/>
      <c r="D47" s="85"/>
      <c r="E47" s="1177" t="s">
        <v>30</v>
      </c>
      <c r="F47" s="1177"/>
      <c r="G47" s="1177"/>
      <c r="H47" s="1178"/>
      <c r="I47" s="86" t="s">
        <v>475</v>
      </c>
      <c r="J47" s="87" t="s">
        <v>475</v>
      </c>
      <c r="K47" s="87" t="s">
        <v>475</v>
      </c>
      <c r="L47" s="87" t="s">
        <v>475</v>
      </c>
      <c r="M47" s="88" t="s">
        <v>475</v>
      </c>
    </row>
    <row r="48" spans="2:13" ht="27.75" customHeight="1">
      <c r="B48" s="1173"/>
      <c r="C48" s="1174"/>
      <c r="D48" s="85"/>
      <c r="E48" s="1177" t="s">
        <v>31</v>
      </c>
      <c r="F48" s="1177"/>
      <c r="G48" s="1177"/>
      <c r="H48" s="1178"/>
      <c r="I48" s="86" t="s">
        <v>475</v>
      </c>
      <c r="J48" s="87" t="s">
        <v>475</v>
      </c>
      <c r="K48" s="87" t="s">
        <v>475</v>
      </c>
      <c r="L48" s="87" t="s">
        <v>475</v>
      </c>
      <c r="M48" s="88" t="s">
        <v>475</v>
      </c>
    </row>
    <row r="49" spans="2:13" ht="27.75" customHeight="1">
      <c r="B49" s="1179" t="s">
        <v>32</v>
      </c>
      <c r="C49" s="1180"/>
      <c r="D49" s="89"/>
      <c r="E49" s="1177" t="s">
        <v>33</v>
      </c>
      <c r="F49" s="1177"/>
      <c r="G49" s="1177"/>
      <c r="H49" s="1178"/>
      <c r="I49" s="86">
        <v>3144</v>
      </c>
      <c r="J49" s="87">
        <v>3843</v>
      </c>
      <c r="K49" s="87">
        <v>4045</v>
      </c>
      <c r="L49" s="87">
        <v>4402</v>
      </c>
      <c r="M49" s="88">
        <v>4582</v>
      </c>
    </row>
    <row r="50" spans="2:13" ht="27.75" customHeight="1">
      <c r="B50" s="1171"/>
      <c r="C50" s="1172"/>
      <c r="D50" s="85"/>
      <c r="E50" s="1177" t="s">
        <v>34</v>
      </c>
      <c r="F50" s="1177"/>
      <c r="G50" s="1177"/>
      <c r="H50" s="1178"/>
      <c r="I50" s="86">
        <v>232</v>
      </c>
      <c r="J50" s="87">
        <v>232</v>
      </c>
      <c r="K50" s="87">
        <v>201</v>
      </c>
      <c r="L50" s="87">
        <v>185</v>
      </c>
      <c r="M50" s="88">
        <v>169</v>
      </c>
    </row>
    <row r="51" spans="2:13" ht="27.75" customHeight="1">
      <c r="B51" s="1173"/>
      <c r="C51" s="1174"/>
      <c r="D51" s="85"/>
      <c r="E51" s="1177" t="s">
        <v>35</v>
      </c>
      <c r="F51" s="1177"/>
      <c r="G51" s="1177"/>
      <c r="H51" s="1178"/>
      <c r="I51" s="86">
        <v>3846</v>
      </c>
      <c r="J51" s="87">
        <v>3658</v>
      </c>
      <c r="K51" s="87">
        <v>3402</v>
      </c>
      <c r="L51" s="87">
        <v>3068</v>
      </c>
      <c r="M51" s="88">
        <v>2826</v>
      </c>
    </row>
    <row r="52" spans="2:13" ht="27.75" customHeight="1" thickBot="1">
      <c r="B52" s="1181" t="s">
        <v>36</v>
      </c>
      <c r="C52" s="1182"/>
      <c r="D52" s="90"/>
      <c r="E52" s="1183" t="s">
        <v>37</v>
      </c>
      <c r="F52" s="1183"/>
      <c r="G52" s="1183"/>
      <c r="H52" s="1184"/>
      <c r="I52" s="91">
        <v>-482</v>
      </c>
      <c r="J52" s="92">
        <v>-1407</v>
      </c>
      <c r="K52" s="92">
        <v>-1828</v>
      </c>
      <c r="L52" s="92">
        <v>-2261</v>
      </c>
      <c r="M52" s="93">
        <v>-2673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125576</v>
      </c>
      <c r="E3" s="116"/>
      <c r="F3" s="117">
        <v>192544</v>
      </c>
      <c r="G3" s="118"/>
      <c r="H3" s="119"/>
    </row>
    <row r="4" spans="1:8">
      <c r="A4" s="120"/>
      <c r="B4" s="121"/>
      <c r="C4" s="122"/>
      <c r="D4" s="123">
        <v>67058</v>
      </c>
      <c r="E4" s="124"/>
      <c r="F4" s="125">
        <v>82235</v>
      </c>
      <c r="G4" s="126"/>
      <c r="H4" s="127"/>
    </row>
    <row r="5" spans="1:8">
      <c r="A5" s="108" t="s">
        <v>508</v>
      </c>
      <c r="B5" s="113"/>
      <c r="C5" s="114"/>
      <c r="D5" s="115">
        <v>55826</v>
      </c>
      <c r="E5" s="116"/>
      <c r="F5" s="117">
        <v>146140</v>
      </c>
      <c r="G5" s="118"/>
      <c r="H5" s="119"/>
    </row>
    <row r="6" spans="1:8">
      <c r="A6" s="120"/>
      <c r="B6" s="121"/>
      <c r="C6" s="122"/>
      <c r="D6" s="123">
        <v>42913</v>
      </c>
      <c r="E6" s="124"/>
      <c r="F6" s="125">
        <v>75451</v>
      </c>
      <c r="G6" s="126"/>
      <c r="H6" s="127"/>
    </row>
    <row r="7" spans="1:8">
      <c r="A7" s="108" t="s">
        <v>509</v>
      </c>
      <c r="B7" s="113"/>
      <c r="C7" s="114"/>
      <c r="D7" s="115">
        <v>154684</v>
      </c>
      <c r="E7" s="116"/>
      <c r="F7" s="117">
        <v>146641</v>
      </c>
      <c r="G7" s="118"/>
      <c r="H7" s="119"/>
    </row>
    <row r="8" spans="1:8">
      <c r="A8" s="120"/>
      <c r="B8" s="121"/>
      <c r="C8" s="122"/>
      <c r="D8" s="123">
        <v>129078</v>
      </c>
      <c r="E8" s="124"/>
      <c r="F8" s="125">
        <v>68142</v>
      </c>
      <c r="G8" s="126"/>
      <c r="H8" s="127"/>
    </row>
    <row r="9" spans="1:8">
      <c r="A9" s="108" t="s">
        <v>510</v>
      </c>
      <c r="B9" s="113"/>
      <c r="C9" s="114"/>
      <c r="D9" s="115">
        <v>139038</v>
      </c>
      <c r="E9" s="116"/>
      <c r="F9" s="117">
        <v>174587</v>
      </c>
      <c r="G9" s="118"/>
      <c r="H9" s="119"/>
    </row>
    <row r="10" spans="1:8">
      <c r="A10" s="120"/>
      <c r="B10" s="121"/>
      <c r="C10" s="122"/>
      <c r="D10" s="123">
        <v>101999</v>
      </c>
      <c r="E10" s="124"/>
      <c r="F10" s="125">
        <v>79695</v>
      </c>
      <c r="G10" s="126"/>
      <c r="H10" s="127"/>
    </row>
    <row r="11" spans="1:8">
      <c r="A11" s="108" t="s">
        <v>511</v>
      </c>
      <c r="B11" s="113"/>
      <c r="C11" s="114"/>
      <c r="D11" s="115">
        <v>134500</v>
      </c>
      <c r="E11" s="116"/>
      <c r="F11" s="117">
        <v>175675</v>
      </c>
      <c r="G11" s="118"/>
      <c r="H11" s="119"/>
    </row>
    <row r="12" spans="1:8">
      <c r="A12" s="120"/>
      <c r="B12" s="121"/>
      <c r="C12" s="128"/>
      <c r="D12" s="123">
        <v>100314</v>
      </c>
      <c r="E12" s="124"/>
      <c r="F12" s="125">
        <v>87698</v>
      </c>
      <c r="G12" s="126"/>
      <c r="H12" s="127"/>
    </row>
    <row r="13" spans="1:8">
      <c r="A13" s="108"/>
      <c r="B13" s="113"/>
      <c r="C13" s="129"/>
      <c r="D13" s="130">
        <v>121925</v>
      </c>
      <c r="E13" s="131"/>
      <c r="F13" s="132">
        <v>167117</v>
      </c>
      <c r="G13" s="133"/>
      <c r="H13" s="119"/>
    </row>
    <row r="14" spans="1:8">
      <c r="A14" s="120"/>
      <c r="B14" s="121"/>
      <c r="C14" s="122"/>
      <c r="D14" s="123">
        <v>88272</v>
      </c>
      <c r="E14" s="124"/>
      <c r="F14" s="125">
        <v>78644</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6.5</v>
      </c>
      <c r="C19" s="134">
        <f>ROUND(VALUE(SUBSTITUTE(実質収支比率等に係る経年分析!G$48,"▲","-")),2)</f>
        <v>5.61</v>
      </c>
      <c r="D19" s="134">
        <f>ROUND(VALUE(SUBSTITUTE(実質収支比率等に係る経年分析!H$48,"▲","-")),2)</f>
        <v>7.86</v>
      </c>
      <c r="E19" s="134">
        <f>ROUND(VALUE(SUBSTITUTE(実質収支比率等に係る経年分析!I$48,"▲","-")),2)</f>
        <v>8.24</v>
      </c>
      <c r="F19" s="134">
        <f>ROUND(VALUE(SUBSTITUTE(実質収支比率等に係る経年分析!J$48,"▲","-")),2)</f>
        <v>6.4</v>
      </c>
    </row>
    <row r="20" spans="1:11">
      <c r="A20" s="134" t="s">
        <v>42</v>
      </c>
      <c r="B20" s="134">
        <f>ROUND(VALUE(SUBSTITUTE(実質収支比率等に係る経年分析!F$47,"▲","-")),2)</f>
        <v>71.06</v>
      </c>
      <c r="C20" s="134">
        <f>ROUND(VALUE(SUBSTITUTE(実質収支比率等に係る経年分析!G$47,"▲","-")),2)</f>
        <v>89.85</v>
      </c>
      <c r="D20" s="134">
        <f>ROUND(VALUE(SUBSTITUTE(実質収支比率等に係る経年分析!H$47,"▲","-")),2)</f>
        <v>100.44</v>
      </c>
      <c r="E20" s="134">
        <f>ROUND(VALUE(SUBSTITUTE(実質収支比率等に係る経年分析!I$47,"▲","-")),2)</f>
        <v>118.77</v>
      </c>
      <c r="F20" s="134">
        <f>ROUND(VALUE(SUBSTITUTE(実質収支比率等に係る経年分析!J$47,"▲","-")),2)</f>
        <v>129.69999999999999</v>
      </c>
    </row>
    <row r="21" spans="1:11">
      <c r="A21" s="134" t="s">
        <v>43</v>
      </c>
      <c r="B21" s="134">
        <f>IF(ISNUMBER(VALUE(SUBSTITUTE(実質収支比率等に係る経年分析!F$49,"▲","-"))),ROUND(VALUE(SUBSTITUTE(実質収支比率等に係る経年分析!F$49,"▲","-")),2),NA())</f>
        <v>-8.85</v>
      </c>
      <c r="C21" s="134">
        <f>IF(ISNUMBER(VALUE(SUBSTITUTE(実質収支比率等に係る経年分析!G$49,"▲","-"))),ROUND(VALUE(SUBSTITUTE(実質収支比率等に係る経年分析!G$49,"▲","-")),2),NA())</f>
        <v>21.08</v>
      </c>
      <c r="D21" s="134">
        <f>IF(ISNUMBER(VALUE(SUBSTITUTE(実質収支比率等に係る経年分析!H$49,"▲","-"))),ROUND(VALUE(SUBSTITUTE(実質収支比率等に係る経年分析!H$49,"▲","-")),2),NA())</f>
        <v>10.53</v>
      </c>
      <c r="E21" s="134">
        <f>IF(ISNUMBER(VALUE(SUBSTITUTE(実質収支比率等に係る経年分析!I$49,"▲","-"))),ROUND(VALUE(SUBSTITUTE(実質収支比率等に係る経年分析!I$49,"▲","-")),2),NA())</f>
        <v>8.82</v>
      </c>
      <c r="F21" s="134">
        <f>IF(ISNUMBER(VALUE(SUBSTITUTE(実質収支比率等に係る経年分析!J$49,"▲","-"))),ROUND(VALUE(SUBSTITUTE(実質収支比率等に係る経年分析!J$49,"▲","-")),2),NA())</f>
        <v>1.44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350</v>
      </c>
      <c r="E42" s="136"/>
      <c r="F42" s="136"/>
      <c r="G42" s="136">
        <f>'実質公債費比率（分子）の構造'!L$52</f>
        <v>357</v>
      </c>
      <c r="H42" s="136"/>
      <c r="I42" s="136"/>
      <c r="J42" s="136">
        <f>'実質公債費比率（分子）の構造'!M$52</f>
        <v>368</v>
      </c>
      <c r="K42" s="136"/>
      <c r="L42" s="136"/>
      <c r="M42" s="136">
        <f>'実質公債費比率（分子）の構造'!N$52</f>
        <v>400</v>
      </c>
      <c r="N42" s="136"/>
      <c r="O42" s="136"/>
      <c r="P42" s="136">
        <f>'実質公債費比率（分子）の構造'!O$52</f>
        <v>403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3</v>
      </c>
      <c r="F44" s="136"/>
      <c r="G44" s="136"/>
      <c r="H44" s="136">
        <f>'実質公債費比率（分子）の構造'!M$50</f>
        <v>8</v>
      </c>
      <c r="I44" s="136"/>
      <c r="J44" s="136"/>
      <c r="K44" s="136">
        <f>'実質公債費比率（分子）の構造'!N$50</f>
        <v>10</v>
      </c>
      <c r="L44" s="136"/>
      <c r="M44" s="136"/>
      <c r="N44" s="136">
        <f>'実質公債費比率（分子）の構造'!O$50</f>
        <v>8</v>
      </c>
      <c r="O44" s="136"/>
      <c r="P44" s="136"/>
    </row>
    <row r="45" spans="1:16">
      <c r="A45" s="136" t="s">
        <v>53</v>
      </c>
      <c r="B45" s="136">
        <f>'実質公債費比率（分子）の構造'!K$49</f>
        <v>32</v>
      </c>
      <c r="C45" s="136"/>
      <c r="D45" s="136"/>
      <c r="E45" s="136">
        <f>'実質公債費比率（分子）の構造'!L$49</f>
        <v>32</v>
      </c>
      <c r="F45" s="136"/>
      <c r="G45" s="136"/>
      <c r="H45" s="136">
        <f>'実質公債費比率（分子）の構造'!M$49</f>
        <v>34</v>
      </c>
      <c r="I45" s="136"/>
      <c r="J45" s="136"/>
      <c r="K45" s="136">
        <f>'実質公債費比率（分子）の構造'!N$49</f>
        <v>34</v>
      </c>
      <c r="L45" s="136"/>
      <c r="M45" s="136"/>
      <c r="N45" s="136">
        <f>'実質公債費比率（分子）の構造'!O$49</f>
        <v>61</v>
      </c>
      <c r="O45" s="136"/>
      <c r="P45" s="136"/>
    </row>
    <row r="46" spans="1:16">
      <c r="A46" s="136" t="s">
        <v>54</v>
      </c>
      <c r="B46" s="136">
        <f>'実質公債費比率（分子）の構造'!K$48</f>
        <v>118</v>
      </c>
      <c r="C46" s="136"/>
      <c r="D46" s="136"/>
      <c r="E46" s="136">
        <f>'実質公債費比率（分子）の構造'!L$48</f>
        <v>119</v>
      </c>
      <c r="F46" s="136"/>
      <c r="G46" s="136"/>
      <c r="H46" s="136">
        <f>'実質公債費比率（分子）の構造'!M$48</f>
        <v>116</v>
      </c>
      <c r="I46" s="136"/>
      <c r="J46" s="136"/>
      <c r="K46" s="136">
        <f>'実質公債費比率（分子）の構造'!N$48</f>
        <v>121</v>
      </c>
      <c r="L46" s="136"/>
      <c r="M46" s="136"/>
      <c r="N46" s="136">
        <f>'実質公債費比率（分子）の構造'!O$48</f>
        <v>121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419</v>
      </c>
      <c r="C49" s="136"/>
      <c r="D49" s="136"/>
      <c r="E49" s="136">
        <f>'実質公債費比率（分子）の構造'!L$45</f>
        <v>412</v>
      </c>
      <c r="F49" s="136"/>
      <c r="G49" s="136"/>
      <c r="H49" s="136">
        <f>'実質公債費比率（分子）の構造'!M$45</f>
        <v>402</v>
      </c>
      <c r="I49" s="136"/>
      <c r="J49" s="136"/>
      <c r="K49" s="136">
        <f>'実質公債費比率（分子）の構造'!N$45</f>
        <v>428</v>
      </c>
      <c r="L49" s="136"/>
      <c r="M49" s="136"/>
      <c r="N49" s="136">
        <f>'実質公債費比率（分子）の構造'!O$45</f>
        <v>413</v>
      </c>
      <c r="O49" s="136"/>
      <c r="P49" s="136"/>
    </row>
    <row r="50" spans="1:16">
      <c r="A50" s="136" t="s">
        <v>58</v>
      </c>
      <c r="B50" s="136" t="e">
        <f>NA()</f>
        <v>#N/A</v>
      </c>
      <c r="C50" s="136">
        <f>IF(ISNUMBER('実質公債費比率（分子）の構造'!K$53),'実質公債費比率（分子）の構造'!K$53,NA())</f>
        <v>222</v>
      </c>
      <c r="D50" s="136" t="e">
        <f>NA()</f>
        <v>#N/A</v>
      </c>
      <c r="E50" s="136" t="e">
        <f>NA()</f>
        <v>#N/A</v>
      </c>
      <c r="F50" s="136">
        <f>IF(ISNUMBER('実質公債費比率（分子）の構造'!L$53),'実質公債費比率（分子）の構造'!L$53,NA())</f>
        <v>209</v>
      </c>
      <c r="G50" s="136" t="e">
        <f>NA()</f>
        <v>#N/A</v>
      </c>
      <c r="H50" s="136" t="e">
        <f>NA()</f>
        <v>#N/A</v>
      </c>
      <c r="I50" s="136">
        <f>IF(ISNUMBER('実質公債費比率（分子）の構造'!M$53),'実質公債費比率（分子）の構造'!M$53,NA())</f>
        <v>192</v>
      </c>
      <c r="J50" s="136" t="e">
        <f>NA()</f>
        <v>#N/A</v>
      </c>
      <c r="K50" s="136" t="e">
        <f>NA()</f>
        <v>#N/A</v>
      </c>
      <c r="L50" s="136">
        <f>IF(ISNUMBER('実質公債費比率（分子）の構造'!N$53),'実質公債費比率（分子）の構造'!N$53,NA())</f>
        <v>193</v>
      </c>
      <c r="M50" s="136" t="e">
        <f>NA()</f>
        <v>#N/A</v>
      </c>
      <c r="N50" s="136" t="e">
        <f>NA()</f>
        <v>#N/A</v>
      </c>
      <c r="O50" s="136">
        <f>IF(ISNUMBER('実質公債費比率（分子）の構造'!O$53),'実質公債費比率（分子）の構造'!O$53,NA())</f>
        <v>200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3846</v>
      </c>
      <c r="E56" s="135"/>
      <c r="F56" s="135"/>
      <c r="G56" s="135">
        <f>'将来負担比率（分子）の構造'!J$51</f>
        <v>3658</v>
      </c>
      <c r="H56" s="135"/>
      <c r="I56" s="135"/>
      <c r="J56" s="135">
        <f>'将来負担比率（分子）の構造'!K$51</f>
        <v>3402</v>
      </c>
      <c r="K56" s="135"/>
      <c r="L56" s="135"/>
      <c r="M56" s="135">
        <f>'将来負担比率（分子）の構造'!L$51</f>
        <v>3068</v>
      </c>
      <c r="N56" s="135"/>
      <c r="O56" s="135"/>
      <c r="P56" s="135">
        <f>'将来負担比率（分子）の構造'!M$51</f>
        <v>2826</v>
      </c>
    </row>
    <row r="57" spans="1:16">
      <c r="A57" s="135" t="s">
        <v>34</v>
      </c>
      <c r="B57" s="135"/>
      <c r="C57" s="135"/>
      <c r="D57" s="135">
        <f>'将来負担比率（分子）の構造'!I$50</f>
        <v>232</v>
      </c>
      <c r="E57" s="135"/>
      <c r="F57" s="135"/>
      <c r="G57" s="135">
        <f>'将来負担比率（分子）の構造'!J$50</f>
        <v>232</v>
      </c>
      <c r="H57" s="135"/>
      <c r="I57" s="135"/>
      <c r="J57" s="135">
        <f>'将来負担比率（分子）の構造'!K$50</f>
        <v>201</v>
      </c>
      <c r="K57" s="135"/>
      <c r="L57" s="135"/>
      <c r="M57" s="135">
        <f>'将来負担比率（分子）の構造'!L$50</f>
        <v>185</v>
      </c>
      <c r="N57" s="135"/>
      <c r="O57" s="135"/>
      <c r="P57" s="135">
        <f>'将来負担比率（分子）の構造'!M$50</f>
        <v>169</v>
      </c>
    </row>
    <row r="58" spans="1:16">
      <c r="A58" s="135" t="s">
        <v>33</v>
      </c>
      <c r="B58" s="135"/>
      <c r="C58" s="135"/>
      <c r="D58" s="135">
        <f>'将来負担比率（分子）の構造'!I$49</f>
        <v>3144</v>
      </c>
      <c r="E58" s="135"/>
      <c r="F58" s="135"/>
      <c r="G58" s="135">
        <f>'将来負担比率（分子）の構造'!J$49</f>
        <v>3843</v>
      </c>
      <c r="H58" s="135"/>
      <c r="I58" s="135"/>
      <c r="J58" s="135">
        <f>'将来負担比率（分子）の構造'!K$49</f>
        <v>4045</v>
      </c>
      <c r="K58" s="135"/>
      <c r="L58" s="135"/>
      <c r="M58" s="135">
        <f>'将来負担比率（分子）の構造'!L$49</f>
        <v>4402</v>
      </c>
      <c r="N58" s="135"/>
      <c r="O58" s="135"/>
      <c r="P58" s="135">
        <f>'将来負担比率（分子）の構造'!M$49</f>
        <v>4582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863</v>
      </c>
      <c r="C62" s="135"/>
      <c r="D62" s="135"/>
      <c r="E62" s="135">
        <f>'将来負担比率（分子）の構造'!J$45</f>
        <v>885</v>
      </c>
      <c r="F62" s="135"/>
      <c r="G62" s="135"/>
      <c r="H62" s="135">
        <f>'将来負担比率（分子）の構造'!K$45</f>
        <v>851</v>
      </c>
      <c r="I62" s="135"/>
      <c r="J62" s="135"/>
      <c r="K62" s="135">
        <f>'将来負担比率（分子）の構造'!L$45</f>
        <v>912</v>
      </c>
      <c r="L62" s="135"/>
      <c r="M62" s="135"/>
      <c r="N62" s="135">
        <f>'将来負担比率（分子）の構造'!M$45</f>
        <v>896</v>
      </c>
      <c r="O62" s="135"/>
      <c r="P62" s="135"/>
    </row>
    <row r="63" spans="1:16">
      <c r="A63" s="135" t="s">
        <v>27</v>
      </c>
      <c r="B63" s="135">
        <f>'将来負担比率（分子）の構造'!I$44</f>
        <v>316</v>
      </c>
      <c r="C63" s="135"/>
      <c r="D63" s="135"/>
      <c r="E63" s="135">
        <f>'将来負担比率（分子）の構造'!J$44</f>
        <v>289</v>
      </c>
      <c r="F63" s="135"/>
      <c r="G63" s="135"/>
      <c r="H63" s="135">
        <f>'将来負担比率（分子）の構造'!K$44</f>
        <v>259</v>
      </c>
      <c r="I63" s="135"/>
      <c r="J63" s="135"/>
      <c r="K63" s="135">
        <f>'将来負担比率（分子）の構造'!L$44</f>
        <v>281</v>
      </c>
      <c r="L63" s="135"/>
      <c r="M63" s="135"/>
      <c r="N63" s="135">
        <f>'将来負担比率（分子）の構造'!M$44</f>
        <v>326</v>
      </c>
      <c r="O63" s="135"/>
      <c r="P63" s="135"/>
    </row>
    <row r="64" spans="1:16">
      <c r="A64" s="135" t="s">
        <v>26</v>
      </c>
      <c r="B64" s="135">
        <f>'将来負担比率（分子）の構造'!I$43</f>
        <v>2215</v>
      </c>
      <c r="C64" s="135"/>
      <c r="D64" s="135"/>
      <c r="E64" s="135">
        <f>'将来負担比率（分子）の構造'!J$43</f>
        <v>2173</v>
      </c>
      <c r="F64" s="135"/>
      <c r="G64" s="135"/>
      <c r="H64" s="135">
        <f>'将来負担比率（分子）の構造'!K$43</f>
        <v>2093</v>
      </c>
      <c r="I64" s="135"/>
      <c r="J64" s="135"/>
      <c r="K64" s="135">
        <f>'将来負担比率（分子）の構造'!L$43</f>
        <v>1977</v>
      </c>
      <c r="L64" s="135"/>
      <c r="M64" s="135"/>
      <c r="N64" s="135">
        <f>'将来負担比率（分子）の構造'!M$43</f>
        <v>1844</v>
      </c>
      <c r="O64" s="135"/>
      <c r="P64" s="135"/>
    </row>
    <row r="65" spans="1:16">
      <c r="A65" s="135" t="s">
        <v>25</v>
      </c>
      <c r="B65" s="135">
        <f>'将来負担比率（分子）の構造'!I$42</f>
        <v>4</v>
      </c>
      <c r="C65" s="135"/>
      <c r="D65" s="135"/>
      <c r="E65" s="135">
        <f>'将来負担比率（分子）の構造'!J$42</f>
        <v>4</v>
      </c>
      <c r="F65" s="135"/>
      <c r="G65" s="135"/>
      <c r="H65" s="135">
        <f>'将来負担比率（分子）の構造'!K$42</f>
        <v>3</v>
      </c>
      <c r="I65" s="135"/>
      <c r="J65" s="135"/>
      <c r="K65" s="135">
        <f>'将来負担比率（分子）の構造'!L$42</f>
        <v>2</v>
      </c>
      <c r="L65" s="135"/>
      <c r="M65" s="135"/>
      <c r="N65" s="135">
        <f>'将来負担比率（分子）の構造'!M$42</f>
        <v>1</v>
      </c>
      <c r="O65" s="135"/>
      <c r="P65" s="135"/>
    </row>
    <row r="66" spans="1:16">
      <c r="A66" s="135" t="s">
        <v>24</v>
      </c>
      <c r="B66" s="135">
        <f>'将来負担比率（分子）の構造'!I$41</f>
        <v>3342</v>
      </c>
      <c r="C66" s="135"/>
      <c r="D66" s="135"/>
      <c r="E66" s="135">
        <f>'将来負担比率（分子）の構造'!J$41</f>
        <v>2976</v>
      </c>
      <c r="F66" s="135"/>
      <c r="G66" s="135"/>
      <c r="H66" s="135">
        <f>'将来負担比率（分子）の構造'!K$41</f>
        <v>2614</v>
      </c>
      <c r="I66" s="135"/>
      <c r="J66" s="135"/>
      <c r="K66" s="135">
        <f>'将来負担比率（分子）の構造'!L$41</f>
        <v>2221</v>
      </c>
      <c r="L66" s="135"/>
      <c r="M66" s="135"/>
      <c r="N66" s="135">
        <f>'将来負担比率（分子）の構造'!M$41</f>
        <v>1837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3039691</v>
      </c>
      <c r="S5" s="583"/>
      <c r="T5" s="583"/>
      <c r="U5" s="583"/>
      <c r="V5" s="583"/>
      <c r="W5" s="583"/>
      <c r="X5" s="583"/>
      <c r="Y5" s="584"/>
      <c r="Z5" s="585">
        <v>69.3</v>
      </c>
      <c r="AA5" s="585"/>
      <c r="AB5" s="585"/>
      <c r="AC5" s="585"/>
      <c r="AD5" s="586">
        <v>3039691</v>
      </c>
      <c r="AE5" s="586"/>
      <c r="AF5" s="586"/>
      <c r="AG5" s="586"/>
      <c r="AH5" s="586"/>
      <c r="AI5" s="586"/>
      <c r="AJ5" s="586"/>
      <c r="AK5" s="586"/>
      <c r="AL5" s="587">
        <v>95.4</v>
      </c>
      <c r="AM5" s="588"/>
      <c r="AN5" s="588"/>
      <c r="AO5" s="589"/>
      <c r="AP5" s="579" t="s">
        <v>207</v>
      </c>
      <c r="AQ5" s="580"/>
      <c r="AR5" s="580"/>
      <c r="AS5" s="580"/>
      <c r="AT5" s="580"/>
      <c r="AU5" s="580"/>
      <c r="AV5" s="580"/>
      <c r="AW5" s="580"/>
      <c r="AX5" s="580"/>
      <c r="AY5" s="580"/>
      <c r="AZ5" s="580"/>
      <c r="BA5" s="580"/>
      <c r="BB5" s="580"/>
      <c r="BC5" s="580"/>
      <c r="BD5" s="580"/>
      <c r="BE5" s="580"/>
      <c r="BF5" s="581"/>
      <c r="BG5" s="593">
        <v>3039691</v>
      </c>
      <c r="BH5" s="594"/>
      <c r="BI5" s="594"/>
      <c r="BJ5" s="594"/>
      <c r="BK5" s="594"/>
      <c r="BL5" s="594"/>
      <c r="BM5" s="594"/>
      <c r="BN5" s="595"/>
      <c r="BO5" s="596">
        <v>100</v>
      </c>
      <c r="BP5" s="596"/>
      <c r="BQ5" s="596"/>
      <c r="BR5" s="596"/>
      <c r="BS5" s="597">
        <v>353957</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44930</v>
      </c>
      <c r="S6" s="594"/>
      <c r="T6" s="594"/>
      <c r="U6" s="594"/>
      <c r="V6" s="594"/>
      <c r="W6" s="594"/>
      <c r="X6" s="594"/>
      <c r="Y6" s="595"/>
      <c r="Z6" s="596">
        <v>1</v>
      </c>
      <c r="AA6" s="596"/>
      <c r="AB6" s="596"/>
      <c r="AC6" s="596"/>
      <c r="AD6" s="597">
        <v>44930</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3039691</v>
      </c>
      <c r="BH6" s="594"/>
      <c r="BI6" s="594"/>
      <c r="BJ6" s="594"/>
      <c r="BK6" s="594"/>
      <c r="BL6" s="594"/>
      <c r="BM6" s="594"/>
      <c r="BN6" s="595"/>
      <c r="BO6" s="596">
        <v>100</v>
      </c>
      <c r="BP6" s="596"/>
      <c r="BQ6" s="596"/>
      <c r="BR6" s="596"/>
      <c r="BS6" s="597">
        <v>353957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73791</v>
      </c>
      <c r="CS6" s="594"/>
      <c r="CT6" s="594"/>
      <c r="CU6" s="594"/>
      <c r="CV6" s="594"/>
      <c r="CW6" s="594"/>
      <c r="CX6" s="594"/>
      <c r="CY6" s="595"/>
      <c r="CZ6" s="596">
        <v>1.8</v>
      </c>
      <c r="DA6" s="596"/>
      <c r="DB6" s="596"/>
      <c r="DC6" s="596"/>
      <c r="DD6" s="602" t="s">
        <v>214</v>
      </c>
      <c r="DE6" s="594"/>
      <c r="DF6" s="594"/>
      <c r="DG6" s="594"/>
      <c r="DH6" s="594"/>
      <c r="DI6" s="594"/>
      <c r="DJ6" s="594"/>
      <c r="DK6" s="594"/>
      <c r="DL6" s="594"/>
      <c r="DM6" s="594"/>
      <c r="DN6" s="594"/>
      <c r="DO6" s="594"/>
      <c r="DP6" s="595"/>
      <c r="DQ6" s="602">
        <v>73791</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492</v>
      </c>
      <c r="S7" s="594"/>
      <c r="T7" s="594"/>
      <c r="U7" s="594"/>
      <c r="V7" s="594"/>
      <c r="W7" s="594"/>
      <c r="X7" s="594"/>
      <c r="Y7" s="595"/>
      <c r="Z7" s="596">
        <v>0</v>
      </c>
      <c r="AA7" s="596"/>
      <c r="AB7" s="596"/>
      <c r="AC7" s="596"/>
      <c r="AD7" s="597">
        <v>492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139313</v>
      </c>
      <c r="BH7" s="594"/>
      <c r="BI7" s="594"/>
      <c r="BJ7" s="594"/>
      <c r="BK7" s="594"/>
      <c r="BL7" s="594"/>
      <c r="BM7" s="594"/>
      <c r="BN7" s="595"/>
      <c r="BO7" s="596">
        <v>4.5999999999999996</v>
      </c>
      <c r="BP7" s="596"/>
      <c r="BQ7" s="596"/>
      <c r="BR7" s="596"/>
      <c r="BS7" s="597">
        <v>1438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986089</v>
      </c>
      <c r="CS7" s="594"/>
      <c r="CT7" s="594"/>
      <c r="CU7" s="594"/>
      <c r="CV7" s="594"/>
      <c r="CW7" s="594"/>
      <c r="CX7" s="594"/>
      <c r="CY7" s="595"/>
      <c r="CZ7" s="596">
        <v>23.5</v>
      </c>
      <c r="DA7" s="596"/>
      <c r="DB7" s="596"/>
      <c r="DC7" s="596"/>
      <c r="DD7" s="602">
        <v>290687</v>
      </c>
      <c r="DE7" s="594"/>
      <c r="DF7" s="594"/>
      <c r="DG7" s="594"/>
      <c r="DH7" s="594"/>
      <c r="DI7" s="594"/>
      <c r="DJ7" s="594"/>
      <c r="DK7" s="594"/>
      <c r="DL7" s="594"/>
      <c r="DM7" s="594"/>
      <c r="DN7" s="594"/>
      <c r="DO7" s="594"/>
      <c r="DP7" s="595"/>
      <c r="DQ7" s="602">
        <v>881805</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1699</v>
      </c>
      <c r="S8" s="594"/>
      <c r="T8" s="594"/>
      <c r="U8" s="594"/>
      <c r="V8" s="594"/>
      <c r="W8" s="594"/>
      <c r="X8" s="594"/>
      <c r="Y8" s="595"/>
      <c r="Z8" s="596">
        <v>0</v>
      </c>
      <c r="AA8" s="596"/>
      <c r="AB8" s="596"/>
      <c r="AC8" s="596"/>
      <c r="AD8" s="597">
        <v>1699</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6318</v>
      </c>
      <c r="BH8" s="594"/>
      <c r="BI8" s="594"/>
      <c r="BJ8" s="594"/>
      <c r="BK8" s="594"/>
      <c r="BL8" s="594"/>
      <c r="BM8" s="594"/>
      <c r="BN8" s="595"/>
      <c r="BO8" s="596">
        <v>0.2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1053482</v>
      </c>
      <c r="CS8" s="594"/>
      <c r="CT8" s="594"/>
      <c r="CU8" s="594"/>
      <c r="CV8" s="594"/>
      <c r="CW8" s="594"/>
      <c r="CX8" s="594"/>
      <c r="CY8" s="595"/>
      <c r="CZ8" s="596">
        <v>25.1</v>
      </c>
      <c r="DA8" s="596"/>
      <c r="DB8" s="596"/>
      <c r="DC8" s="596"/>
      <c r="DD8" s="602">
        <v>23472</v>
      </c>
      <c r="DE8" s="594"/>
      <c r="DF8" s="594"/>
      <c r="DG8" s="594"/>
      <c r="DH8" s="594"/>
      <c r="DI8" s="594"/>
      <c r="DJ8" s="594"/>
      <c r="DK8" s="594"/>
      <c r="DL8" s="594"/>
      <c r="DM8" s="594"/>
      <c r="DN8" s="594"/>
      <c r="DO8" s="594"/>
      <c r="DP8" s="595"/>
      <c r="DQ8" s="602">
        <v>620840</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979</v>
      </c>
      <c r="S9" s="594"/>
      <c r="T9" s="594"/>
      <c r="U9" s="594"/>
      <c r="V9" s="594"/>
      <c r="W9" s="594"/>
      <c r="X9" s="594"/>
      <c r="Y9" s="595"/>
      <c r="Z9" s="596">
        <v>0</v>
      </c>
      <c r="AA9" s="596"/>
      <c r="AB9" s="596"/>
      <c r="AC9" s="596"/>
      <c r="AD9" s="597">
        <v>979</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116846</v>
      </c>
      <c r="BH9" s="594"/>
      <c r="BI9" s="594"/>
      <c r="BJ9" s="594"/>
      <c r="BK9" s="594"/>
      <c r="BL9" s="594"/>
      <c r="BM9" s="594"/>
      <c r="BN9" s="595"/>
      <c r="BO9" s="596">
        <v>3.8</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226238</v>
      </c>
      <c r="CS9" s="594"/>
      <c r="CT9" s="594"/>
      <c r="CU9" s="594"/>
      <c r="CV9" s="594"/>
      <c r="CW9" s="594"/>
      <c r="CX9" s="594"/>
      <c r="CY9" s="595"/>
      <c r="CZ9" s="596">
        <v>5.4</v>
      </c>
      <c r="DA9" s="596"/>
      <c r="DB9" s="596"/>
      <c r="DC9" s="596"/>
      <c r="DD9" s="602">
        <v>6994</v>
      </c>
      <c r="DE9" s="594"/>
      <c r="DF9" s="594"/>
      <c r="DG9" s="594"/>
      <c r="DH9" s="594"/>
      <c r="DI9" s="594"/>
      <c r="DJ9" s="594"/>
      <c r="DK9" s="594"/>
      <c r="DL9" s="594"/>
      <c r="DM9" s="594"/>
      <c r="DN9" s="594"/>
      <c r="DO9" s="594"/>
      <c r="DP9" s="595"/>
      <c r="DQ9" s="602">
        <v>215975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59167</v>
      </c>
      <c r="S10" s="594"/>
      <c r="T10" s="594"/>
      <c r="U10" s="594"/>
      <c r="V10" s="594"/>
      <c r="W10" s="594"/>
      <c r="X10" s="594"/>
      <c r="Y10" s="595"/>
      <c r="Z10" s="596">
        <v>1.3</v>
      </c>
      <c r="AA10" s="596"/>
      <c r="AB10" s="596"/>
      <c r="AC10" s="596"/>
      <c r="AD10" s="597">
        <v>59167</v>
      </c>
      <c r="AE10" s="597"/>
      <c r="AF10" s="597"/>
      <c r="AG10" s="597"/>
      <c r="AH10" s="597"/>
      <c r="AI10" s="597"/>
      <c r="AJ10" s="597"/>
      <c r="AK10" s="597"/>
      <c r="AL10" s="598">
        <v>1.9</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7163</v>
      </c>
      <c r="BH10" s="594"/>
      <c r="BI10" s="594"/>
      <c r="BJ10" s="594"/>
      <c r="BK10" s="594"/>
      <c r="BL10" s="594"/>
      <c r="BM10" s="594"/>
      <c r="BN10" s="595"/>
      <c r="BO10" s="596">
        <v>0.2</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8986</v>
      </c>
      <c r="BH11" s="594"/>
      <c r="BI11" s="594"/>
      <c r="BJ11" s="594"/>
      <c r="BK11" s="594"/>
      <c r="BL11" s="594"/>
      <c r="BM11" s="594"/>
      <c r="BN11" s="595"/>
      <c r="BO11" s="596">
        <v>0.3</v>
      </c>
      <c r="BP11" s="596"/>
      <c r="BQ11" s="596"/>
      <c r="BR11" s="596"/>
      <c r="BS11" s="602">
        <v>1438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438639</v>
      </c>
      <c r="CS11" s="594"/>
      <c r="CT11" s="594"/>
      <c r="CU11" s="594"/>
      <c r="CV11" s="594"/>
      <c r="CW11" s="594"/>
      <c r="CX11" s="594"/>
      <c r="CY11" s="595"/>
      <c r="CZ11" s="596">
        <v>10.5</v>
      </c>
      <c r="DA11" s="596"/>
      <c r="DB11" s="596"/>
      <c r="DC11" s="596"/>
      <c r="DD11" s="602">
        <v>181876</v>
      </c>
      <c r="DE11" s="594"/>
      <c r="DF11" s="594"/>
      <c r="DG11" s="594"/>
      <c r="DH11" s="594"/>
      <c r="DI11" s="594"/>
      <c r="DJ11" s="594"/>
      <c r="DK11" s="594"/>
      <c r="DL11" s="594"/>
      <c r="DM11" s="594"/>
      <c r="DN11" s="594"/>
      <c r="DO11" s="594"/>
      <c r="DP11" s="595"/>
      <c r="DQ11" s="602">
        <v>248250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2858161</v>
      </c>
      <c r="BH12" s="594"/>
      <c r="BI12" s="594"/>
      <c r="BJ12" s="594"/>
      <c r="BK12" s="594"/>
      <c r="BL12" s="594"/>
      <c r="BM12" s="594"/>
      <c r="BN12" s="595"/>
      <c r="BO12" s="596">
        <v>94</v>
      </c>
      <c r="BP12" s="596"/>
      <c r="BQ12" s="596"/>
      <c r="BR12" s="596"/>
      <c r="BS12" s="602">
        <v>352519</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244332</v>
      </c>
      <c r="CS12" s="594"/>
      <c r="CT12" s="594"/>
      <c r="CU12" s="594"/>
      <c r="CV12" s="594"/>
      <c r="CW12" s="594"/>
      <c r="CX12" s="594"/>
      <c r="CY12" s="595"/>
      <c r="CZ12" s="596">
        <v>5.8</v>
      </c>
      <c r="DA12" s="596"/>
      <c r="DB12" s="596"/>
      <c r="DC12" s="596"/>
      <c r="DD12" s="602">
        <v>98153</v>
      </c>
      <c r="DE12" s="594"/>
      <c r="DF12" s="594"/>
      <c r="DG12" s="594"/>
      <c r="DH12" s="594"/>
      <c r="DI12" s="594"/>
      <c r="DJ12" s="594"/>
      <c r="DK12" s="594"/>
      <c r="DL12" s="594"/>
      <c r="DM12" s="594"/>
      <c r="DN12" s="594"/>
      <c r="DO12" s="594"/>
      <c r="DP12" s="595"/>
      <c r="DQ12" s="602">
        <v>162527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3171</v>
      </c>
      <c r="S13" s="594"/>
      <c r="T13" s="594"/>
      <c r="U13" s="594"/>
      <c r="V13" s="594"/>
      <c r="W13" s="594"/>
      <c r="X13" s="594"/>
      <c r="Y13" s="595"/>
      <c r="Z13" s="596">
        <v>0.1</v>
      </c>
      <c r="AA13" s="596"/>
      <c r="AB13" s="596"/>
      <c r="AC13" s="596"/>
      <c r="AD13" s="597">
        <v>3171</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2825027</v>
      </c>
      <c r="BH13" s="594"/>
      <c r="BI13" s="594"/>
      <c r="BJ13" s="594"/>
      <c r="BK13" s="594"/>
      <c r="BL13" s="594"/>
      <c r="BM13" s="594"/>
      <c r="BN13" s="595"/>
      <c r="BO13" s="596">
        <v>92.9</v>
      </c>
      <c r="BP13" s="596"/>
      <c r="BQ13" s="596"/>
      <c r="BR13" s="596"/>
      <c r="BS13" s="602">
        <v>352519</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321347</v>
      </c>
      <c r="CS13" s="594"/>
      <c r="CT13" s="594"/>
      <c r="CU13" s="594"/>
      <c r="CV13" s="594"/>
      <c r="CW13" s="594"/>
      <c r="CX13" s="594"/>
      <c r="CY13" s="595"/>
      <c r="CZ13" s="596">
        <v>7.7</v>
      </c>
      <c r="DA13" s="596"/>
      <c r="DB13" s="596"/>
      <c r="DC13" s="596"/>
      <c r="DD13" s="602">
        <v>108164</v>
      </c>
      <c r="DE13" s="594"/>
      <c r="DF13" s="594"/>
      <c r="DG13" s="594"/>
      <c r="DH13" s="594"/>
      <c r="DI13" s="594"/>
      <c r="DJ13" s="594"/>
      <c r="DK13" s="594"/>
      <c r="DL13" s="594"/>
      <c r="DM13" s="594"/>
      <c r="DN13" s="594"/>
      <c r="DO13" s="594"/>
      <c r="DP13" s="595"/>
      <c r="DQ13" s="602">
        <v>282703</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16724</v>
      </c>
      <c r="BH14" s="594"/>
      <c r="BI14" s="594"/>
      <c r="BJ14" s="594"/>
      <c r="BK14" s="594"/>
      <c r="BL14" s="594"/>
      <c r="BM14" s="594"/>
      <c r="BN14" s="595"/>
      <c r="BO14" s="596">
        <v>0.6</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142645</v>
      </c>
      <c r="CS14" s="594"/>
      <c r="CT14" s="594"/>
      <c r="CU14" s="594"/>
      <c r="CV14" s="594"/>
      <c r="CW14" s="594"/>
      <c r="CX14" s="594"/>
      <c r="CY14" s="595"/>
      <c r="CZ14" s="596">
        <v>3.4</v>
      </c>
      <c r="DA14" s="596"/>
      <c r="DB14" s="596"/>
      <c r="DC14" s="596"/>
      <c r="DD14" s="602">
        <v>5849</v>
      </c>
      <c r="DE14" s="594"/>
      <c r="DF14" s="594"/>
      <c r="DG14" s="594"/>
      <c r="DH14" s="594"/>
      <c r="DI14" s="594"/>
      <c r="DJ14" s="594"/>
      <c r="DK14" s="594"/>
      <c r="DL14" s="594"/>
      <c r="DM14" s="594"/>
      <c r="DN14" s="594"/>
      <c r="DO14" s="594"/>
      <c r="DP14" s="595"/>
      <c r="DQ14" s="602">
        <v>142026</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2176</v>
      </c>
      <c r="S15" s="594"/>
      <c r="T15" s="594"/>
      <c r="U15" s="594"/>
      <c r="V15" s="594"/>
      <c r="W15" s="594"/>
      <c r="X15" s="594"/>
      <c r="Y15" s="595"/>
      <c r="Z15" s="596">
        <v>0</v>
      </c>
      <c r="AA15" s="596"/>
      <c r="AB15" s="596"/>
      <c r="AC15" s="596"/>
      <c r="AD15" s="597">
        <v>2176</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25493</v>
      </c>
      <c r="BH15" s="594"/>
      <c r="BI15" s="594"/>
      <c r="BJ15" s="594"/>
      <c r="BK15" s="594"/>
      <c r="BL15" s="594"/>
      <c r="BM15" s="594"/>
      <c r="BN15" s="595"/>
      <c r="BO15" s="596">
        <v>0.8</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236908</v>
      </c>
      <c r="CS15" s="594"/>
      <c r="CT15" s="594"/>
      <c r="CU15" s="594"/>
      <c r="CV15" s="594"/>
      <c r="CW15" s="594"/>
      <c r="CX15" s="594"/>
      <c r="CY15" s="595"/>
      <c r="CZ15" s="596">
        <v>5.7</v>
      </c>
      <c r="DA15" s="596"/>
      <c r="DB15" s="596"/>
      <c r="DC15" s="596"/>
      <c r="DD15" s="602">
        <v>12720</v>
      </c>
      <c r="DE15" s="594"/>
      <c r="DF15" s="594"/>
      <c r="DG15" s="594"/>
      <c r="DH15" s="594"/>
      <c r="DI15" s="594"/>
      <c r="DJ15" s="594"/>
      <c r="DK15" s="594"/>
      <c r="DL15" s="594"/>
      <c r="DM15" s="594"/>
      <c r="DN15" s="594"/>
      <c r="DO15" s="594"/>
      <c r="DP15" s="595"/>
      <c r="DQ15" s="602">
        <v>227152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69367</v>
      </c>
      <c r="S16" s="594"/>
      <c r="T16" s="594"/>
      <c r="U16" s="594"/>
      <c r="V16" s="594"/>
      <c r="W16" s="594"/>
      <c r="X16" s="594"/>
      <c r="Y16" s="595"/>
      <c r="Z16" s="596">
        <v>1.6</v>
      </c>
      <c r="AA16" s="596"/>
      <c r="AB16" s="596"/>
      <c r="AC16" s="596"/>
      <c r="AD16" s="597">
        <v>11107</v>
      </c>
      <c r="AE16" s="597"/>
      <c r="AF16" s="597"/>
      <c r="AG16" s="597"/>
      <c r="AH16" s="597"/>
      <c r="AI16" s="597"/>
      <c r="AJ16" s="597"/>
      <c r="AK16" s="597"/>
      <c r="AL16" s="598">
        <v>0.3</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54600</v>
      </c>
      <c r="CS16" s="594"/>
      <c r="CT16" s="594"/>
      <c r="CU16" s="594"/>
      <c r="CV16" s="594"/>
      <c r="CW16" s="594"/>
      <c r="CX16" s="594"/>
      <c r="CY16" s="595"/>
      <c r="CZ16" s="596">
        <v>1.3</v>
      </c>
      <c r="DA16" s="596"/>
      <c r="DB16" s="596"/>
      <c r="DC16" s="596"/>
      <c r="DD16" s="602" t="s">
        <v>220</v>
      </c>
      <c r="DE16" s="594"/>
      <c r="DF16" s="594"/>
      <c r="DG16" s="594"/>
      <c r="DH16" s="594"/>
      <c r="DI16" s="594"/>
      <c r="DJ16" s="594"/>
      <c r="DK16" s="594"/>
      <c r="DL16" s="594"/>
      <c r="DM16" s="594"/>
      <c r="DN16" s="594"/>
      <c r="DO16" s="594"/>
      <c r="DP16" s="595"/>
      <c r="DQ16" s="602">
        <v>28313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11107</v>
      </c>
      <c r="S17" s="594"/>
      <c r="T17" s="594"/>
      <c r="U17" s="594"/>
      <c r="V17" s="594"/>
      <c r="W17" s="594"/>
      <c r="X17" s="594"/>
      <c r="Y17" s="595"/>
      <c r="Z17" s="596">
        <v>0.3</v>
      </c>
      <c r="AA17" s="596"/>
      <c r="AB17" s="596"/>
      <c r="AC17" s="596"/>
      <c r="AD17" s="597">
        <v>11107</v>
      </c>
      <c r="AE17" s="597"/>
      <c r="AF17" s="597"/>
      <c r="AG17" s="597"/>
      <c r="AH17" s="597"/>
      <c r="AI17" s="597"/>
      <c r="AJ17" s="597"/>
      <c r="AK17" s="597"/>
      <c r="AL17" s="598">
        <v>0.3</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413235</v>
      </c>
      <c r="CS17" s="594"/>
      <c r="CT17" s="594"/>
      <c r="CU17" s="594"/>
      <c r="CV17" s="594"/>
      <c r="CW17" s="594"/>
      <c r="CX17" s="594"/>
      <c r="CY17" s="595"/>
      <c r="CZ17" s="596">
        <v>9.9</v>
      </c>
      <c r="DA17" s="596"/>
      <c r="DB17" s="596"/>
      <c r="DC17" s="596"/>
      <c r="DD17" s="602" t="s">
        <v>220</v>
      </c>
      <c r="DE17" s="594"/>
      <c r="DF17" s="594"/>
      <c r="DG17" s="594"/>
      <c r="DH17" s="594"/>
      <c r="DI17" s="594"/>
      <c r="DJ17" s="594"/>
      <c r="DK17" s="594"/>
      <c r="DL17" s="594"/>
      <c r="DM17" s="594"/>
      <c r="DN17" s="594"/>
      <c r="DO17" s="594"/>
      <c r="DP17" s="595"/>
      <c r="DQ17" s="602">
        <v>393821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58260</v>
      </c>
      <c r="S18" s="594"/>
      <c r="T18" s="594"/>
      <c r="U18" s="594"/>
      <c r="V18" s="594"/>
      <c r="W18" s="594"/>
      <c r="X18" s="594"/>
      <c r="Y18" s="595"/>
      <c r="Z18" s="596">
        <v>1.3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3221672</v>
      </c>
      <c r="S20" s="594"/>
      <c r="T20" s="594"/>
      <c r="U20" s="594"/>
      <c r="V20" s="594"/>
      <c r="W20" s="594"/>
      <c r="X20" s="594"/>
      <c r="Y20" s="595"/>
      <c r="Z20" s="596">
        <v>73.400000000000006</v>
      </c>
      <c r="AA20" s="596"/>
      <c r="AB20" s="596"/>
      <c r="AC20" s="596"/>
      <c r="AD20" s="597">
        <v>3163412</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4191306</v>
      </c>
      <c r="CS20" s="594"/>
      <c r="CT20" s="594"/>
      <c r="CU20" s="594"/>
      <c r="CV20" s="594"/>
      <c r="CW20" s="594"/>
      <c r="CX20" s="594"/>
      <c r="CY20" s="595"/>
      <c r="CZ20" s="596">
        <v>100</v>
      </c>
      <c r="DA20" s="596"/>
      <c r="DB20" s="596"/>
      <c r="DC20" s="596"/>
      <c r="DD20" s="602">
        <v>727915</v>
      </c>
      <c r="DE20" s="594"/>
      <c r="DF20" s="594"/>
      <c r="DG20" s="594"/>
      <c r="DH20" s="594"/>
      <c r="DI20" s="594"/>
      <c r="DJ20" s="594"/>
      <c r="DK20" s="594"/>
      <c r="DL20" s="594"/>
      <c r="DM20" s="594"/>
      <c r="DN20" s="594"/>
      <c r="DO20" s="594"/>
      <c r="DP20" s="595"/>
      <c r="DQ20" s="602">
        <v>3277203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1152</v>
      </c>
      <c r="S21" s="594"/>
      <c r="T21" s="594"/>
      <c r="U21" s="594"/>
      <c r="V21" s="594"/>
      <c r="W21" s="594"/>
      <c r="X21" s="594"/>
      <c r="Y21" s="595"/>
      <c r="Z21" s="596">
        <v>0</v>
      </c>
      <c r="AA21" s="596"/>
      <c r="AB21" s="596"/>
      <c r="AC21" s="596"/>
      <c r="AD21" s="597">
        <v>1152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29217</v>
      </c>
      <c r="S22" s="594"/>
      <c r="T22" s="594"/>
      <c r="U22" s="594"/>
      <c r="V22" s="594"/>
      <c r="W22" s="594"/>
      <c r="X22" s="594"/>
      <c r="Y22" s="595"/>
      <c r="Z22" s="596">
        <v>0.7</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104763</v>
      </c>
      <c r="S23" s="594"/>
      <c r="T23" s="594"/>
      <c r="U23" s="594"/>
      <c r="V23" s="594"/>
      <c r="W23" s="594"/>
      <c r="X23" s="594"/>
      <c r="Y23" s="595"/>
      <c r="Z23" s="596">
        <v>2.4</v>
      </c>
      <c r="AA23" s="596"/>
      <c r="AB23" s="596"/>
      <c r="AC23" s="596"/>
      <c r="AD23" s="597">
        <v>118</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12187</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1649059</v>
      </c>
      <c r="CS24" s="583"/>
      <c r="CT24" s="583"/>
      <c r="CU24" s="583"/>
      <c r="CV24" s="583"/>
      <c r="CW24" s="583"/>
      <c r="CX24" s="583"/>
      <c r="CY24" s="584"/>
      <c r="CZ24" s="620">
        <v>39.299999999999997</v>
      </c>
      <c r="DA24" s="621"/>
      <c r="DB24" s="621"/>
      <c r="DC24" s="622"/>
      <c r="DD24" s="619">
        <v>1265356</v>
      </c>
      <c r="DE24" s="583"/>
      <c r="DF24" s="583"/>
      <c r="DG24" s="583"/>
      <c r="DH24" s="583"/>
      <c r="DI24" s="583"/>
      <c r="DJ24" s="583"/>
      <c r="DK24" s="584"/>
      <c r="DL24" s="619">
        <v>1255451</v>
      </c>
      <c r="DM24" s="583"/>
      <c r="DN24" s="583"/>
      <c r="DO24" s="583"/>
      <c r="DP24" s="583"/>
      <c r="DQ24" s="583"/>
      <c r="DR24" s="583"/>
      <c r="DS24" s="583"/>
      <c r="DT24" s="583"/>
      <c r="DU24" s="583"/>
      <c r="DV24" s="584"/>
      <c r="DW24" s="587">
        <v>39.4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314816</v>
      </c>
      <c r="S25" s="594"/>
      <c r="T25" s="594"/>
      <c r="U25" s="594"/>
      <c r="V25" s="594"/>
      <c r="W25" s="594"/>
      <c r="X25" s="594"/>
      <c r="Y25" s="595"/>
      <c r="Z25" s="596">
        <v>7.2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706851</v>
      </c>
      <c r="CS25" s="625"/>
      <c r="CT25" s="625"/>
      <c r="CU25" s="625"/>
      <c r="CV25" s="625"/>
      <c r="CW25" s="625"/>
      <c r="CX25" s="625"/>
      <c r="CY25" s="626"/>
      <c r="CZ25" s="627">
        <v>16.899999999999999</v>
      </c>
      <c r="DA25" s="628"/>
      <c r="DB25" s="628"/>
      <c r="DC25" s="629"/>
      <c r="DD25" s="602">
        <v>688986</v>
      </c>
      <c r="DE25" s="625"/>
      <c r="DF25" s="625"/>
      <c r="DG25" s="625"/>
      <c r="DH25" s="625"/>
      <c r="DI25" s="625"/>
      <c r="DJ25" s="625"/>
      <c r="DK25" s="626"/>
      <c r="DL25" s="602">
        <v>686362</v>
      </c>
      <c r="DM25" s="625"/>
      <c r="DN25" s="625"/>
      <c r="DO25" s="625"/>
      <c r="DP25" s="625"/>
      <c r="DQ25" s="625"/>
      <c r="DR25" s="625"/>
      <c r="DS25" s="625"/>
      <c r="DT25" s="625"/>
      <c r="DU25" s="625"/>
      <c r="DV25" s="626"/>
      <c r="DW25" s="598">
        <v>21.5</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425476</v>
      </c>
      <c r="CS26" s="594"/>
      <c r="CT26" s="594"/>
      <c r="CU26" s="594"/>
      <c r="CV26" s="594"/>
      <c r="CW26" s="594"/>
      <c r="CX26" s="594"/>
      <c r="CY26" s="595"/>
      <c r="CZ26" s="627">
        <v>10.199999999999999</v>
      </c>
      <c r="DA26" s="628"/>
      <c r="DB26" s="628"/>
      <c r="DC26" s="629"/>
      <c r="DD26" s="602">
        <v>411928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341638</v>
      </c>
      <c r="S27" s="594"/>
      <c r="T27" s="594"/>
      <c r="U27" s="594"/>
      <c r="V27" s="594"/>
      <c r="W27" s="594"/>
      <c r="X27" s="594"/>
      <c r="Y27" s="595"/>
      <c r="Z27" s="596">
        <v>7.8</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3039691</v>
      </c>
      <c r="BH27" s="594"/>
      <c r="BI27" s="594"/>
      <c r="BJ27" s="594"/>
      <c r="BK27" s="594"/>
      <c r="BL27" s="594"/>
      <c r="BM27" s="594"/>
      <c r="BN27" s="595"/>
      <c r="BO27" s="596">
        <v>100</v>
      </c>
      <c r="BP27" s="596"/>
      <c r="BQ27" s="596"/>
      <c r="BR27" s="596"/>
      <c r="BS27" s="602">
        <v>353957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528993</v>
      </c>
      <c r="CS27" s="625"/>
      <c r="CT27" s="625"/>
      <c r="CU27" s="625"/>
      <c r="CV27" s="625"/>
      <c r="CW27" s="625"/>
      <c r="CX27" s="625"/>
      <c r="CY27" s="626"/>
      <c r="CZ27" s="627">
        <v>12.6</v>
      </c>
      <c r="DA27" s="628"/>
      <c r="DB27" s="628"/>
      <c r="DC27" s="629"/>
      <c r="DD27" s="602">
        <v>182569</v>
      </c>
      <c r="DE27" s="625"/>
      <c r="DF27" s="625"/>
      <c r="DG27" s="625"/>
      <c r="DH27" s="625"/>
      <c r="DI27" s="625"/>
      <c r="DJ27" s="625"/>
      <c r="DK27" s="626"/>
      <c r="DL27" s="602">
        <v>175288</v>
      </c>
      <c r="DM27" s="625"/>
      <c r="DN27" s="625"/>
      <c r="DO27" s="625"/>
      <c r="DP27" s="625"/>
      <c r="DQ27" s="625"/>
      <c r="DR27" s="625"/>
      <c r="DS27" s="625"/>
      <c r="DT27" s="625"/>
      <c r="DU27" s="625"/>
      <c r="DV27" s="626"/>
      <c r="DW27" s="598">
        <v>5.5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52284</v>
      </c>
      <c r="S28" s="594"/>
      <c r="T28" s="594"/>
      <c r="U28" s="594"/>
      <c r="V28" s="594"/>
      <c r="W28" s="594"/>
      <c r="X28" s="594"/>
      <c r="Y28" s="595"/>
      <c r="Z28" s="596">
        <v>1.2</v>
      </c>
      <c r="AA28" s="596"/>
      <c r="AB28" s="596"/>
      <c r="AC28" s="596"/>
      <c r="AD28" s="597">
        <v>23168</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413215</v>
      </c>
      <c r="CS28" s="594"/>
      <c r="CT28" s="594"/>
      <c r="CU28" s="594"/>
      <c r="CV28" s="594"/>
      <c r="CW28" s="594"/>
      <c r="CX28" s="594"/>
      <c r="CY28" s="595"/>
      <c r="CZ28" s="627">
        <v>9.9</v>
      </c>
      <c r="DA28" s="628"/>
      <c r="DB28" s="628"/>
      <c r="DC28" s="629"/>
      <c r="DD28" s="602">
        <v>393801</v>
      </c>
      <c r="DE28" s="594"/>
      <c r="DF28" s="594"/>
      <c r="DG28" s="594"/>
      <c r="DH28" s="594"/>
      <c r="DI28" s="594"/>
      <c r="DJ28" s="594"/>
      <c r="DK28" s="595"/>
      <c r="DL28" s="602">
        <v>393801</v>
      </c>
      <c r="DM28" s="594"/>
      <c r="DN28" s="594"/>
      <c r="DO28" s="594"/>
      <c r="DP28" s="594"/>
      <c r="DQ28" s="594"/>
      <c r="DR28" s="594"/>
      <c r="DS28" s="594"/>
      <c r="DT28" s="594"/>
      <c r="DU28" s="594"/>
      <c r="DV28" s="595"/>
      <c r="DW28" s="598">
        <v>12.4</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1402</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413215</v>
      </c>
      <c r="CS29" s="625"/>
      <c r="CT29" s="625"/>
      <c r="CU29" s="625"/>
      <c r="CV29" s="625"/>
      <c r="CW29" s="625"/>
      <c r="CX29" s="625"/>
      <c r="CY29" s="626"/>
      <c r="CZ29" s="627">
        <v>9.9</v>
      </c>
      <c r="DA29" s="628"/>
      <c r="DB29" s="628"/>
      <c r="DC29" s="629"/>
      <c r="DD29" s="602">
        <v>393801</v>
      </c>
      <c r="DE29" s="625"/>
      <c r="DF29" s="625"/>
      <c r="DG29" s="625"/>
      <c r="DH29" s="625"/>
      <c r="DI29" s="625"/>
      <c r="DJ29" s="625"/>
      <c r="DK29" s="626"/>
      <c r="DL29" s="602">
        <v>393801</v>
      </c>
      <c r="DM29" s="625"/>
      <c r="DN29" s="625"/>
      <c r="DO29" s="625"/>
      <c r="DP29" s="625"/>
      <c r="DQ29" s="625"/>
      <c r="DR29" s="625"/>
      <c r="DS29" s="625"/>
      <c r="DT29" s="625"/>
      <c r="DU29" s="625"/>
      <c r="DV29" s="626"/>
      <c r="DW29" s="598">
        <v>12.4</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38696</v>
      </c>
      <c r="S30" s="594"/>
      <c r="T30" s="594"/>
      <c r="U30" s="594"/>
      <c r="V30" s="594"/>
      <c r="W30" s="594"/>
      <c r="X30" s="594"/>
      <c r="Y30" s="595"/>
      <c r="Z30" s="596">
        <v>0.9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99.9</v>
      </c>
      <c r="BH30" s="652"/>
      <c r="BI30" s="652"/>
      <c r="BJ30" s="652"/>
      <c r="BK30" s="652"/>
      <c r="BL30" s="652"/>
      <c r="BM30" s="588">
        <v>99.7</v>
      </c>
      <c r="BN30" s="652"/>
      <c r="BO30" s="652"/>
      <c r="BP30" s="652"/>
      <c r="BQ30" s="653"/>
      <c r="BR30" s="651">
        <v>100</v>
      </c>
      <c r="BS30" s="652"/>
      <c r="BT30" s="652"/>
      <c r="BU30" s="652"/>
      <c r="BV30" s="652"/>
      <c r="BW30" s="652"/>
      <c r="BX30" s="588">
        <v>99.6</v>
      </c>
      <c r="BY30" s="652"/>
      <c r="BZ30" s="652"/>
      <c r="CA30" s="652"/>
      <c r="CB30" s="653"/>
      <c r="CD30" s="656"/>
      <c r="CE30" s="657"/>
      <c r="CF30" s="607" t="s">
        <v>292</v>
      </c>
      <c r="CG30" s="608"/>
      <c r="CH30" s="608"/>
      <c r="CI30" s="608"/>
      <c r="CJ30" s="608"/>
      <c r="CK30" s="608"/>
      <c r="CL30" s="608"/>
      <c r="CM30" s="608"/>
      <c r="CN30" s="608"/>
      <c r="CO30" s="608"/>
      <c r="CP30" s="608"/>
      <c r="CQ30" s="609"/>
      <c r="CR30" s="593">
        <v>383756</v>
      </c>
      <c r="CS30" s="594"/>
      <c r="CT30" s="594"/>
      <c r="CU30" s="594"/>
      <c r="CV30" s="594"/>
      <c r="CW30" s="594"/>
      <c r="CX30" s="594"/>
      <c r="CY30" s="595"/>
      <c r="CZ30" s="627">
        <v>9.1999999999999993</v>
      </c>
      <c r="DA30" s="628"/>
      <c r="DB30" s="628"/>
      <c r="DC30" s="629"/>
      <c r="DD30" s="602">
        <v>367458</v>
      </c>
      <c r="DE30" s="594"/>
      <c r="DF30" s="594"/>
      <c r="DG30" s="594"/>
      <c r="DH30" s="594"/>
      <c r="DI30" s="594"/>
      <c r="DJ30" s="594"/>
      <c r="DK30" s="595"/>
      <c r="DL30" s="602">
        <v>367458</v>
      </c>
      <c r="DM30" s="594"/>
      <c r="DN30" s="594"/>
      <c r="DO30" s="594"/>
      <c r="DP30" s="594"/>
      <c r="DQ30" s="594"/>
      <c r="DR30" s="594"/>
      <c r="DS30" s="594"/>
      <c r="DT30" s="594"/>
      <c r="DU30" s="594"/>
      <c r="DV30" s="595"/>
      <c r="DW30" s="598">
        <v>11.5</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158106</v>
      </c>
      <c r="S31" s="594"/>
      <c r="T31" s="594"/>
      <c r="U31" s="594"/>
      <c r="V31" s="594"/>
      <c r="W31" s="594"/>
      <c r="X31" s="594"/>
      <c r="Y31" s="595"/>
      <c r="Z31" s="596">
        <v>3.6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25"/>
      <c r="BI31" s="625"/>
      <c r="BJ31" s="625"/>
      <c r="BK31" s="625"/>
      <c r="BL31" s="625"/>
      <c r="BM31" s="599">
        <v>98.5</v>
      </c>
      <c r="BN31" s="649"/>
      <c r="BO31" s="649"/>
      <c r="BP31" s="649"/>
      <c r="BQ31" s="650"/>
      <c r="BR31" s="648">
        <v>99.8</v>
      </c>
      <c r="BS31" s="625"/>
      <c r="BT31" s="625"/>
      <c r="BU31" s="625"/>
      <c r="BV31" s="625"/>
      <c r="BW31" s="625"/>
      <c r="BX31" s="599">
        <v>98.3</v>
      </c>
      <c r="BY31" s="649"/>
      <c r="BZ31" s="649"/>
      <c r="CA31" s="649"/>
      <c r="CB31" s="650"/>
      <c r="CD31" s="656"/>
      <c r="CE31" s="657"/>
      <c r="CF31" s="607" t="s">
        <v>296</v>
      </c>
      <c r="CG31" s="608"/>
      <c r="CH31" s="608"/>
      <c r="CI31" s="608"/>
      <c r="CJ31" s="608"/>
      <c r="CK31" s="608"/>
      <c r="CL31" s="608"/>
      <c r="CM31" s="608"/>
      <c r="CN31" s="608"/>
      <c r="CO31" s="608"/>
      <c r="CP31" s="608"/>
      <c r="CQ31" s="609"/>
      <c r="CR31" s="593">
        <v>29459</v>
      </c>
      <c r="CS31" s="625"/>
      <c r="CT31" s="625"/>
      <c r="CU31" s="625"/>
      <c r="CV31" s="625"/>
      <c r="CW31" s="625"/>
      <c r="CX31" s="625"/>
      <c r="CY31" s="626"/>
      <c r="CZ31" s="627">
        <v>0.7</v>
      </c>
      <c r="DA31" s="628"/>
      <c r="DB31" s="628"/>
      <c r="DC31" s="629"/>
      <c r="DD31" s="602">
        <v>26343</v>
      </c>
      <c r="DE31" s="625"/>
      <c r="DF31" s="625"/>
      <c r="DG31" s="625"/>
      <c r="DH31" s="625"/>
      <c r="DI31" s="625"/>
      <c r="DJ31" s="625"/>
      <c r="DK31" s="626"/>
      <c r="DL31" s="602">
        <v>26343</v>
      </c>
      <c r="DM31" s="625"/>
      <c r="DN31" s="625"/>
      <c r="DO31" s="625"/>
      <c r="DP31" s="625"/>
      <c r="DQ31" s="625"/>
      <c r="DR31" s="625"/>
      <c r="DS31" s="625"/>
      <c r="DT31" s="625"/>
      <c r="DU31" s="625"/>
      <c r="DV31" s="626"/>
      <c r="DW31" s="598">
        <v>0.8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110901</v>
      </c>
      <c r="S32" s="594"/>
      <c r="T32" s="594"/>
      <c r="U32" s="594"/>
      <c r="V32" s="594"/>
      <c r="W32" s="594"/>
      <c r="X32" s="594"/>
      <c r="Y32" s="595"/>
      <c r="Z32" s="596">
        <v>2.5</v>
      </c>
      <c r="AA32" s="596"/>
      <c r="AB32" s="596"/>
      <c r="AC32" s="596"/>
      <c r="AD32" s="597">
        <v>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100</v>
      </c>
      <c r="BH32" s="661"/>
      <c r="BI32" s="661"/>
      <c r="BJ32" s="661"/>
      <c r="BK32" s="661"/>
      <c r="BL32" s="661"/>
      <c r="BM32" s="662">
        <v>99.8</v>
      </c>
      <c r="BN32" s="661"/>
      <c r="BO32" s="661"/>
      <c r="BP32" s="661"/>
      <c r="BQ32" s="663"/>
      <c r="BR32" s="660">
        <v>100</v>
      </c>
      <c r="BS32" s="661"/>
      <c r="BT32" s="661"/>
      <c r="BU32" s="661"/>
      <c r="BV32" s="661"/>
      <c r="BW32" s="661"/>
      <c r="BX32" s="662">
        <v>99.6</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t="s">
        <v>220</v>
      </c>
      <c r="S33" s="594"/>
      <c r="T33" s="594"/>
      <c r="U33" s="594"/>
      <c r="V33" s="594"/>
      <c r="W33" s="594"/>
      <c r="X33" s="594"/>
      <c r="Y33" s="595"/>
      <c r="Z33" s="596" t="s">
        <v>220</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1759732</v>
      </c>
      <c r="CS33" s="625"/>
      <c r="CT33" s="625"/>
      <c r="CU33" s="625"/>
      <c r="CV33" s="625"/>
      <c r="CW33" s="625"/>
      <c r="CX33" s="625"/>
      <c r="CY33" s="626"/>
      <c r="CZ33" s="627">
        <v>42</v>
      </c>
      <c r="DA33" s="628"/>
      <c r="DB33" s="628"/>
      <c r="DC33" s="629"/>
      <c r="DD33" s="602">
        <v>1501265</v>
      </c>
      <c r="DE33" s="625"/>
      <c r="DF33" s="625"/>
      <c r="DG33" s="625"/>
      <c r="DH33" s="625"/>
      <c r="DI33" s="625"/>
      <c r="DJ33" s="625"/>
      <c r="DK33" s="626"/>
      <c r="DL33" s="602">
        <v>981100</v>
      </c>
      <c r="DM33" s="625"/>
      <c r="DN33" s="625"/>
      <c r="DO33" s="625"/>
      <c r="DP33" s="625"/>
      <c r="DQ33" s="625"/>
      <c r="DR33" s="625"/>
      <c r="DS33" s="625"/>
      <c r="DT33" s="625"/>
      <c r="DU33" s="625"/>
      <c r="DV33" s="626"/>
      <c r="DW33" s="598">
        <v>30.8</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647552</v>
      </c>
      <c r="CS34" s="594"/>
      <c r="CT34" s="594"/>
      <c r="CU34" s="594"/>
      <c r="CV34" s="594"/>
      <c r="CW34" s="594"/>
      <c r="CX34" s="594"/>
      <c r="CY34" s="595"/>
      <c r="CZ34" s="627">
        <v>15.4</v>
      </c>
      <c r="DA34" s="628"/>
      <c r="DB34" s="628"/>
      <c r="DC34" s="629"/>
      <c r="DD34" s="602">
        <v>494604</v>
      </c>
      <c r="DE34" s="594"/>
      <c r="DF34" s="594"/>
      <c r="DG34" s="594"/>
      <c r="DH34" s="594"/>
      <c r="DI34" s="594"/>
      <c r="DJ34" s="594"/>
      <c r="DK34" s="595"/>
      <c r="DL34" s="602">
        <v>398610</v>
      </c>
      <c r="DM34" s="594"/>
      <c r="DN34" s="594"/>
      <c r="DO34" s="594"/>
      <c r="DP34" s="594"/>
      <c r="DQ34" s="594"/>
      <c r="DR34" s="594"/>
      <c r="DS34" s="594"/>
      <c r="DT34" s="594"/>
      <c r="DU34" s="594"/>
      <c r="DV34" s="595"/>
      <c r="DW34" s="598">
        <v>12.5</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t="s">
        <v>220</v>
      </c>
      <c r="S35" s="594"/>
      <c r="T35" s="594"/>
      <c r="U35" s="594"/>
      <c r="V35" s="594"/>
      <c r="W35" s="594"/>
      <c r="X35" s="594"/>
      <c r="Y35" s="595"/>
      <c r="Z35" s="596" t="s">
        <v>220</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483861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42536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22417</v>
      </c>
      <c r="CS35" s="625"/>
      <c r="CT35" s="625"/>
      <c r="CU35" s="625"/>
      <c r="CV35" s="625"/>
      <c r="CW35" s="625"/>
      <c r="CX35" s="625"/>
      <c r="CY35" s="626"/>
      <c r="CZ35" s="627">
        <v>0.5</v>
      </c>
      <c r="DA35" s="628"/>
      <c r="DB35" s="628"/>
      <c r="DC35" s="629"/>
      <c r="DD35" s="602">
        <v>16990</v>
      </c>
      <c r="DE35" s="625"/>
      <c r="DF35" s="625"/>
      <c r="DG35" s="625"/>
      <c r="DH35" s="625"/>
      <c r="DI35" s="625"/>
      <c r="DJ35" s="625"/>
      <c r="DK35" s="626"/>
      <c r="DL35" s="602">
        <v>10994</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4386834</v>
      </c>
      <c r="S36" s="666"/>
      <c r="T36" s="666"/>
      <c r="U36" s="666"/>
      <c r="V36" s="666"/>
      <c r="W36" s="666"/>
      <c r="X36" s="666"/>
      <c r="Y36" s="667"/>
      <c r="Z36" s="668">
        <v>100</v>
      </c>
      <c r="AA36" s="668"/>
      <c r="AB36" s="668"/>
      <c r="AC36" s="668"/>
      <c r="AD36" s="669">
        <v>3187852</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134500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27857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479017</v>
      </c>
      <c r="CS36" s="594"/>
      <c r="CT36" s="594"/>
      <c r="CU36" s="594"/>
      <c r="CV36" s="594"/>
      <c r="CW36" s="594"/>
      <c r="CX36" s="594"/>
      <c r="CY36" s="595"/>
      <c r="CZ36" s="627">
        <v>11.4</v>
      </c>
      <c r="DA36" s="628"/>
      <c r="DB36" s="628"/>
      <c r="DC36" s="629"/>
      <c r="DD36" s="602">
        <v>449444</v>
      </c>
      <c r="DE36" s="594"/>
      <c r="DF36" s="594"/>
      <c r="DG36" s="594"/>
      <c r="DH36" s="594"/>
      <c r="DI36" s="594"/>
      <c r="DJ36" s="594"/>
      <c r="DK36" s="595"/>
      <c r="DL36" s="602">
        <v>267190</v>
      </c>
      <c r="DM36" s="594"/>
      <c r="DN36" s="594"/>
      <c r="DO36" s="594"/>
      <c r="DP36" s="594"/>
      <c r="DQ36" s="594"/>
      <c r="DR36" s="594"/>
      <c r="DS36" s="594"/>
      <c r="DT36" s="594"/>
      <c r="DU36" s="594"/>
      <c r="DV36" s="595"/>
      <c r="DW36" s="598">
        <v>8.4</v>
      </c>
      <c r="DX36" s="623"/>
      <c r="DY36" s="623"/>
      <c r="DZ36" s="623"/>
      <c r="EA36" s="623"/>
      <c r="EB36" s="623"/>
      <c r="EC36" s="624"/>
    </row>
    <row r="37" spans="2:133" ht="11.25" customHeight="1">
      <c r="AQ37" s="672" t="s">
        <v>314</v>
      </c>
      <c r="AR37" s="673"/>
      <c r="AS37" s="673"/>
      <c r="AT37" s="673"/>
      <c r="AU37" s="673"/>
      <c r="AV37" s="673"/>
      <c r="AW37" s="673"/>
      <c r="AX37" s="673"/>
      <c r="AY37" s="674"/>
      <c r="AZ37" s="593">
        <v>23348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962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186878</v>
      </c>
      <c r="CS37" s="625"/>
      <c r="CT37" s="625"/>
      <c r="CU37" s="625"/>
      <c r="CV37" s="625"/>
      <c r="CW37" s="625"/>
      <c r="CX37" s="625"/>
      <c r="CY37" s="626"/>
      <c r="CZ37" s="627">
        <v>4.5</v>
      </c>
      <c r="DA37" s="628"/>
      <c r="DB37" s="628"/>
      <c r="DC37" s="629"/>
      <c r="DD37" s="602">
        <v>186878</v>
      </c>
      <c r="DE37" s="625"/>
      <c r="DF37" s="625"/>
      <c r="DG37" s="625"/>
      <c r="DH37" s="625"/>
      <c r="DI37" s="625"/>
      <c r="DJ37" s="625"/>
      <c r="DK37" s="626"/>
      <c r="DL37" s="602">
        <v>132008</v>
      </c>
      <c r="DM37" s="625"/>
      <c r="DN37" s="625"/>
      <c r="DO37" s="625"/>
      <c r="DP37" s="625"/>
      <c r="DQ37" s="625"/>
      <c r="DR37" s="625"/>
      <c r="DS37" s="625"/>
      <c r="DT37" s="625"/>
      <c r="DU37" s="625"/>
      <c r="DV37" s="626"/>
      <c r="DW37" s="598">
        <v>4.0999999999999996</v>
      </c>
      <c r="DX37" s="623"/>
      <c r="DY37" s="623"/>
      <c r="DZ37" s="623"/>
      <c r="EA37" s="623"/>
      <c r="EB37" s="623"/>
      <c r="EC37" s="624"/>
    </row>
    <row r="38" spans="2:133" ht="11.25" customHeight="1">
      <c r="AQ38" s="672" t="s">
        <v>317</v>
      </c>
      <c r="AR38" s="673"/>
      <c r="AS38" s="673"/>
      <c r="AT38" s="673"/>
      <c r="AU38" s="673"/>
      <c r="AV38" s="673"/>
      <c r="AW38" s="673"/>
      <c r="AX38" s="673"/>
      <c r="AY38" s="674"/>
      <c r="AZ38" s="593">
        <v>481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1770</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483380</v>
      </c>
      <c r="CS38" s="594"/>
      <c r="CT38" s="594"/>
      <c r="CU38" s="594"/>
      <c r="CV38" s="594"/>
      <c r="CW38" s="594"/>
      <c r="CX38" s="594"/>
      <c r="CY38" s="595"/>
      <c r="CZ38" s="627">
        <v>11.5</v>
      </c>
      <c r="DA38" s="628"/>
      <c r="DB38" s="628"/>
      <c r="DC38" s="629"/>
      <c r="DD38" s="602">
        <v>434375</v>
      </c>
      <c r="DE38" s="594"/>
      <c r="DF38" s="594"/>
      <c r="DG38" s="594"/>
      <c r="DH38" s="594"/>
      <c r="DI38" s="594"/>
      <c r="DJ38" s="594"/>
      <c r="DK38" s="595"/>
      <c r="DL38" s="602">
        <v>301134</v>
      </c>
      <c r="DM38" s="594"/>
      <c r="DN38" s="594"/>
      <c r="DO38" s="594"/>
      <c r="DP38" s="594"/>
      <c r="DQ38" s="594"/>
      <c r="DR38" s="594"/>
      <c r="DS38" s="594"/>
      <c r="DT38" s="594"/>
      <c r="DU38" s="594"/>
      <c r="DV38" s="595"/>
      <c r="DW38" s="598">
        <v>9.4</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83</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100530</v>
      </c>
      <c r="CS39" s="625"/>
      <c r="CT39" s="625"/>
      <c r="CU39" s="625"/>
      <c r="CV39" s="625"/>
      <c r="CW39" s="625"/>
      <c r="CX39" s="625"/>
      <c r="CY39" s="626"/>
      <c r="CZ39" s="627">
        <v>2.4</v>
      </c>
      <c r="DA39" s="628"/>
      <c r="DB39" s="628"/>
      <c r="DC39" s="629"/>
      <c r="DD39" s="602">
        <v>100000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72769</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122</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26836</v>
      </c>
      <c r="CS40" s="594"/>
      <c r="CT40" s="594"/>
      <c r="CU40" s="594"/>
      <c r="CV40" s="594"/>
      <c r="CW40" s="594"/>
      <c r="CX40" s="594"/>
      <c r="CY40" s="595"/>
      <c r="CZ40" s="627">
        <v>0.6</v>
      </c>
      <c r="DA40" s="628"/>
      <c r="DB40" s="628"/>
      <c r="DC40" s="629"/>
      <c r="DD40" s="602">
        <v>5852</v>
      </c>
      <c r="DE40" s="594"/>
      <c r="DF40" s="594"/>
      <c r="DG40" s="594"/>
      <c r="DH40" s="594"/>
      <c r="DI40" s="594"/>
      <c r="DJ40" s="594"/>
      <c r="DK40" s="595"/>
      <c r="DL40" s="602">
        <v>3172</v>
      </c>
      <c r="DM40" s="594"/>
      <c r="DN40" s="594"/>
      <c r="DO40" s="594"/>
      <c r="DP40" s="594"/>
      <c r="DQ40" s="594"/>
      <c r="DR40" s="594"/>
      <c r="DS40" s="594"/>
      <c r="DT40" s="594"/>
      <c r="DU40" s="594"/>
      <c r="DV40" s="595"/>
      <c r="DW40" s="598">
        <v>0.1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252763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299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782515</v>
      </c>
      <c r="CS42" s="594"/>
      <c r="CT42" s="594"/>
      <c r="CU42" s="594"/>
      <c r="CV42" s="594"/>
      <c r="CW42" s="594"/>
      <c r="CX42" s="594"/>
      <c r="CY42" s="595"/>
      <c r="CZ42" s="627">
        <v>18.7</v>
      </c>
      <c r="DA42" s="676"/>
      <c r="DB42" s="676"/>
      <c r="DC42" s="677"/>
      <c r="DD42" s="602">
        <v>510582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7400</v>
      </c>
      <c r="CS43" s="625"/>
      <c r="CT43" s="625"/>
      <c r="CU43" s="625"/>
      <c r="CV43" s="625"/>
      <c r="CW43" s="625"/>
      <c r="CX43" s="625"/>
      <c r="CY43" s="626"/>
      <c r="CZ43" s="627">
        <v>0.2</v>
      </c>
      <c r="DA43" s="628"/>
      <c r="DB43" s="628"/>
      <c r="DC43" s="629"/>
      <c r="DD43" s="602">
        <v>7400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727915</v>
      </c>
      <c r="CS44" s="594"/>
      <c r="CT44" s="594"/>
      <c r="CU44" s="594"/>
      <c r="CV44" s="594"/>
      <c r="CW44" s="594"/>
      <c r="CX44" s="594"/>
      <c r="CY44" s="595"/>
      <c r="CZ44" s="627">
        <v>17.399999999999999</v>
      </c>
      <c r="DA44" s="676"/>
      <c r="DB44" s="676"/>
      <c r="DC44" s="677"/>
      <c r="DD44" s="602">
        <v>482269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184312</v>
      </c>
      <c r="CS45" s="625"/>
      <c r="CT45" s="625"/>
      <c r="CU45" s="625"/>
      <c r="CV45" s="625"/>
      <c r="CW45" s="625"/>
      <c r="CX45" s="625"/>
      <c r="CY45" s="626"/>
      <c r="CZ45" s="627">
        <v>4.4000000000000004</v>
      </c>
      <c r="DA45" s="628"/>
      <c r="DB45" s="628"/>
      <c r="DC45" s="629"/>
      <c r="DD45" s="602">
        <v>25049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542897</v>
      </c>
      <c r="CS46" s="594"/>
      <c r="CT46" s="594"/>
      <c r="CU46" s="594"/>
      <c r="CV46" s="594"/>
      <c r="CW46" s="594"/>
      <c r="CX46" s="594"/>
      <c r="CY46" s="595"/>
      <c r="CZ46" s="627">
        <v>13</v>
      </c>
      <c r="DA46" s="676"/>
      <c r="DB46" s="676"/>
      <c r="DC46" s="677"/>
      <c r="DD46" s="602">
        <v>456514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54600</v>
      </c>
      <c r="CS47" s="625"/>
      <c r="CT47" s="625"/>
      <c r="CU47" s="625"/>
      <c r="CV47" s="625"/>
      <c r="CW47" s="625"/>
      <c r="CX47" s="625"/>
      <c r="CY47" s="626"/>
      <c r="CZ47" s="627">
        <v>1.3</v>
      </c>
      <c r="DA47" s="628"/>
      <c r="DB47" s="628"/>
      <c r="DC47" s="629"/>
      <c r="DD47" s="602">
        <v>28313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4191306</v>
      </c>
      <c r="CS49" s="661"/>
      <c r="CT49" s="661"/>
      <c r="CU49" s="661"/>
      <c r="CV49" s="661"/>
      <c r="CW49" s="661"/>
      <c r="CX49" s="661"/>
      <c r="CY49" s="688"/>
      <c r="CZ49" s="689">
        <v>100</v>
      </c>
      <c r="DA49" s="690"/>
      <c r="DB49" s="690"/>
      <c r="DC49" s="691"/>
      <c r="DD49" s="692">
        <v>3277203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4387</v>
      </c>
      <c r="R7" s="723"/>
      <c r="S7" s="723"/>
      <c r="T7" s="723"/>
      <c r="U7" s="723"/>
      <c r="V7" s="723">
        <v>4191</v>
      </c>
      <c r="W7" s="723"/>
      <c r="X7" s="723"/>
      <c r="Y7" s="723"/>
      <c r="Z7" s="723"/>
      <c r="AA7" s="723">
        <v>196</v>
      </c>
      <c r="AB7" s="723"/>
      <c r="AC7" s="723"/>
      <c r="AD7" s="723"/>
      <c r="AE7" s="724"/>
      <c r="AF7" s="725">
        <v>183</v>
      </c>
      <c r="AG7" s="726"/>
      <c r="AH7" s="726"/>
      <c r="AI7" s="726"/>
      <c r="AJ7" s="727"/>
      <c r="AK7" s="762">
        <v>39</v>
      </c>
      <c r="AL7" s="763"/>
      <c r="AM7" s="763"/>
      <c r="AN7" s="763"/>
      <c r="AO7" s="763"/>
      <c r="AP7" s="763">
        <v>1837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-6</v>
      </c>
      <c r="CI7" s="760"/>
      <c r="CJ7" s="760"/>
      <c r="CK7" s="760"/>
      <c r="CL7" s="761"/>
      <c r="CM7" s="759">
        <v>27</v>
      </c>
      <c r="CN7" s="760"/>
      <c r="CO7" s="760"/>
      <c r="CP7" s="760"/>
      <c r="CQ7" s="761"/>
      <c r="CR7" s="759">
        <v>98</v>
      </c>
      <c r="CS7" s="760"/>
      <c r="CT7" s="760"/>
      <c r="CU7" s="760"/>
      <c r="CV7" s="761"/>
      <c r="CW7" s="759" t="s">
        <v>544</v>
      </c>
      <c r="CX7" s="760"/>
      <c r="CY7" s="760"/>
      <c r="CZ7" s="760"/>
      <c r="DA7" s="761"/>
      <c r="DB7" s="759" t="s">
        <v>545</v>
      </c>
      <c r="DC7" s="760"/>
      <c r="DD7" s="760"/>
      <c r="DE7" s="760"/>
      <c r="DF7" s="761"/>
      <c r="DG7" s="759" t="s">
        <v>546</v>
      </c>
      <c r="DH7" s="760"/>
      <c r="DI7" s="760"/>
      <c r="DJ7" s="760"/>
      <c r="DK7" s="761"/>
      <c r="DL7" s="759" t="s">
        <v>544</v>
      </c>
      <c r="DM7" s="760"/>
      <c r="DN7" s="760"/>
      <c r="DO7" s="760"/>
      <c r="DP7" s="761"/>
      <c r="DQ7" s="759" t="s">
        <v>545</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183</v>
      </c>
      <c r="AG23" s="782"/>
      <c r="AH23" s="782"/>
      <c r="AI23" s="782"/>
      <c r="AJ23" s="785"/>
      <c r="AK23" s="786"/>
      <c r="AL23" s="787"/>
      <c r="AM23" s="787"/>
      <c r="AN23" s="787"/>
      <c r="AO23" s="787"/>
      <c r="AP23" s="782"/>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861</v>
      </c>
      <c r="R28" s="811"/>
      <c r="S28" s="811"/>
      <c r="T28" s="811"/>
      <c r="U28" s="811"/>
      <c r="V28" s="811">
        <v>818</v>
      </c>
      <c r="W28" s="811"/>
      <c r="X28" s="811"/>
      <c r="Y28" s="811"/>
      <c r="Z28" s="811"/>
      <c r="AA28" s="811">
        <v>43</v>
      </c>
      <c r="AB28" s="811"/>
      <c r="AC28" s="811"/>
      <c r="AD28" s="811"/>
      <c r="AE28" s="812"/>
      <c r="AF28" s="813">
        <v>43</v>
      </c>
      <c r="AG28" s="811"/>
      <c r="AH28" s="811"/>
      <c r="AI28" s="811"/>
      <c r="AJ28" s="814"/>
      <c r="AK28" s="815">
        <v>73</v>
      </c>
      <c r="AL28" s="806"/>
      <c r="AM28" s="806"/>
      <c r="AN28" s="806"/>
      <c r="AO28" s="806"/>
      <c r="AP28" s="806" t="s">
        <v>538</v>
      </c>
      <c r="AQ28" s="806"/>
      <c r="AR28" s="806"/>
      <c r="AS28" s="806"/>
      <c r="AT28" s="806"/>
      <c r="AU28" s="806">
        <v>73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602</v>
      </c>
      <c r="R29" s="747"/>
      <c r="S29" s="747"/>
      <c r="T29" s="747"/>
      <c r="U29" s="747"/>
      <c r="V29" s="747">
        <v>588</v>
      </c>
      <c r="W29" s="747"/>
      <c r="X29" s="747"/>
      <c r="Y29" s="747"/>
      <c r="Z29" s="747"/>
      <c r="AA29" s="747">
        <v>14</v>
      </c>
      <c r="AB29" s="747"/>
      <c r="AC29" s="747"/>
      <c r="AD29" s="747"/>
      <c r="AE29" s="748"/>
      <c r="AF29" s="749">
        <v>14</v>
      </c>
      <c r="AG29" s="750"/>
      <c r="AH29" s="750"/>
      <c r="AI29" s="750"/>
      <c r="AJ29" s="751"/>
      <c r="AK29" s="818">
        <v>116</v>
      </c>
      <c r="AL29" s="819"/>
      <c r="AM29" s="819"/>
      <c r="AN29" s="819"/>
      <c r="AO29" s="819"/>
      <c r="AP29" s="819" t="s">
        <v>539</v>
      </c>
      <c r="AQ29" s="819"/>
      <c r="AR29" s="819"/>
      <c r="AS29" s="819"/>
      <c r="AT29" s="819"/>
      <c r="AU29" s="819">
        <v>116</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67</v>
      </c>
      <c r="R30" s="747"/>
      <c r="S30" s="747"/>
      <c r="T30" s="747"/>
      <c r="U30" s="747"/>
      <c r="V30" s="747">
        <v>64</v>
      </c>
      <c r="W30" s="747"/>
      <c r="X30" s="747"/>
      <c r="Y30" s="747"/>
      <c r="Z30" s="747"/>
      <c r="AA30" s="747">
        <v>2</v>
      </c>
      <c r="AB30" s="747"/>
      <c r="AC30" s="747"/>
      <c r="AD30" s="747"/>
      <c r="AE30" s="748"/>
      <c r="AF30" s="749">
        <v>2</v>
      </c>
      <c r="AG30" s="750"/>
      <c r="AH30" s="750"/>
      <c r="AI30" s="750"/>
      <c r="AJ30" s="751"/>
      <c r="AK30" s="818">
        <v>31</v>
      </c>
      <c r="AL30" s="819"/>
      <c r="AM30" s="819"/>
      <c r="AN30" s="819"/>
      <c r="AO30" s="819"/>
      <c r="AP30" s="819" t="s">
        <v>539</v>
      </c>
      <c r="AQ30" s="819"/>
      <c r="AR30" s="819"/>
      <c r="AS30" s="819"/>
      <c r="AT30" s="819"/>
      <c r="AU30" s="819">
        <v>31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13</v>
      </c>
      <c r="R31" s="747"/>
      <c r="S31" s="747"/>
      <c r="T31" s="747"/>
      <c r="U31" s="747"/>
      <c r="V31" s="747">
        <v>12</v>
      </c>
      <c r="W31" s="747"/>
      <c r="X31" s="747"/>
      <c r="Y31" s="747"/>
      <c r="Z31" s="747"/>
      <c r="AA31" s="747">
        <v>1</v>
      </c>
      <c r="AB31" s="747"/>
      <c r="AC31" s="747"/>
      <c r="AD31" s="747"/>
      <c r="AE31" s="748"/>
      <c r="AF31" s="749">
        <v>1</v>
      </c>
      <c r="AG31" s="750"/>
      <c r="AH31" s="750"/>
      <c r="AI31" s="750"/>
      <c r="AJ31" s="751"/>
      <c r="AK31" s="818">
        <v>8</v>
      </c>
      <c r="AL31" s="819"/>
      <c r="AM31" s="819"/>
      <c r="AN31" s="819"/>
      <c r="AO31" s="819"/>
      <c r="AP31" s="819" t="s">
        <v>538</v>
      </c>
      <c r="AQ31" s="819"/>
      <c r="AR31" s="819"/>
      <c r="AS31" s="819"/>
      <c r="AT31" s="819"/>
      <c r="AU31" s="819">
        <v>8</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115</v>
      </c>
      <c r="R32" s="747"/>
      <c r="S32" s="747"/>
      <c r="T32" s="747"/>
      <c r="U32" s="747"/>
      <c r="V32" s="747">
        <v>109</v>
      </c>
      <c r="W32" s="747"/>
      <c r="X32" s="747"/>
      <c r="Y32" s="747"/>
      <c r="Z32" s="747"/>
      <c r="AA32" s="747">
        <v>7</v>
      </c>
      <c r="AB32" s="747"/>
      <c r="AC32" s="747"/>
      <c r="AD32" s="747"/>
      <c r="AE32" s="748"/>
      <c r="AF32" s="749">
        <v>7</v>
      </c>
      <c r="AG32" s="750"/>
      <c r="AH32" s="750"/>
      <c r="AI32" s="750"/>
      <c r="AJ32" s="751"/>
      <c r="AK32" s="818">
        <v>23</v>
      </c>
      <c r="AL32" s="819"/>
      <c r="AM32" s="819"/>
      <c r="AN32" s="819"/>
      <c r="AO32" s="819"/>
      <c r="AP32" s="819">
        <v>323</v>
      </c>
      <c r="AQ32" s="819"/>
      <c r="AR32" s="819"/>
      <c r="AS32" s="819"/>
      <c r="AT32" s="819"/>
      <c r="AU32" s="819">
        <v>23</v>
      </c>
      <c r="AV32" s="819"/>
      <c r="AW32" s="819"/>
      <c r="AX32" s="819"/>
      <c r="AY32" s="819"/>
      <c r="AZ32" s="820" t="s">
        <v>538</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384</v>
      </c>
      <c r="C33" s="744"/>
      <c r="D33" s="744"/>
      <c r="E33" s="744"/>
      <c r="F33" s="744"/>
      <c r="G33" s="744"/>
      <c r="H33" s="744"/>
      <c r="I33" s="744"/>
      <c r="J33" s="744"/>
      <c r="K33" s="744"/>
      <c r="L33" s="744"/>
      <c r="M33" s="744"/>
      <c r="N33" s="744"/>
      <c r="O33" s="744"/>
      <c r="P33" s="745"/>
      <c r="Q33" s="746">
        <v>188</v>
      </c>
      <c r="R33" s="747"/>
      <c r="S33" s="747"/>
      <c r="T33" s="747"/>
      <c r="U33" s="747"/>
      <c r="V33" s="747">
        <v>161</v>
      </c>
      <c r="W33" s="747"/>
      <c r="X33" s="747"/>
      <c r="Y33" s="747"/>
      <c r="Z33" s="747"/>
      <c r="AA33" s="747">
        <v>27</v>
      </c>
      <c r="AB33" s="747"/>
      <c r="AC33" s="747"/>
      <c r="AD33" s="747"/>
      <c r="AE33" s="748"/>
      <c r="AF33" s="749">
        <v>27</v>
      </c>
      <c r="AG33" s="750"/>
      <c r="AH33" s="750"/>
      <c r="AI33" s="750"/>
      <c r="AJ33" s="751"/>
      <c r="AK33" s="818">
        <v>135</v>
      </c>
      <c r="AL33" s="819"/>
      <c r="AM33" s="819"/>
      <c r="AN33" s="819"/>
      <c r="AO33" s="819"/>
      <c r="AP33" s="819">
        <v>1751</v>
      </c>
      <c r="AQ33" s="819"/>
      <c r="AR33" s="819"/>
      <c r="AS33" s="819"/>
      <c r="AT33" s="819"/>
      <c r="AU33" s="819">
        <v>135</v>
      </c>
      <c r="AV33" s="819"/>
      <c r="AW33" s="819"/>
      <c r="AX33" s="819"/>
      <c r="AY33" s="819"/>
      <c r="AZ33" s="820" t="s">
        <v>538</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529</v>
      </c>
      <c r="C68" s="858"/>
      <c r="D68" s="858"/>
      <c r="E68" s="858"/>
      <c r="F68" s="858"/>
      <c r="G68" s="858"/>
      <c r="H68" s="858"/>
      <c r="I68" s="858"/>
      <c r="J68" s="858"/>
      <c r="K68" s="858"/>
      <c r="L68" s="858"/>
      <c r="M68" s="858"/>
      <c r="N68" s="858"/>
      <c r="O68" s="858"/>
      <c r="P68" s="859"/>
      <c r="Q68" s="860">
        <v>1590</v>
      </c>
      <c r="R68" s="854"/>
      <c r="S68" s="854"/>
      <c r="T68" s="854"/>
      <c r="U68" s="854"/>
      <c r="V68" s="854">
        <v>1562</v>
      </c>
      <c r="W68" s="854"/>
      <c r="X68" s="854"/>
      <c r="Y68" s="854"/>
      <c r="Z68" s="854"/>
      <c r="AA68" s="854">
        <v>27</v>
      </c>
      <c r="AB68" s="854"/>
      <c r="AC68" s="854"/>
      <c r="AD68" s="854"/>
      <c r="AE68" s="854"/>
      <c r="AF68" s="854">
        <v>27</v>
      </c>
      <c r="AG68" s="854"/>
      <c r="AH68" s="854"/>
      <c r="AI68" s="854"/>
      <c r="AJ68" s="854"/>
      <c r="AK68" s="854" t="s">
        <v>538</v>
      </c>
      <c r="AL68" s="854"/>
      <c r="AM68" s="854"/>
      <c r="AN68" s="854"/>
      <c r="AO68" s="854"/>
      <c r="AP68" s="854">
        <v>1616</v>
      </c>
      <c r="AQ68" s="854"/>
      <c r="AR68" s="854"/>
      <c r="AS68" s="854"/>
      <c r="AT68" s="854"/>
      <c r="AU68" s="854">
        <v>181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530</v>
      </c>
      <c r="C69" s="862"/>
      <c r="D69" s="862"/>
      <c r="E69" s="862"/>
      <c r="F69" s="862"/>
      <c r="G69" s="862"/>
      <c r="H69" s="862"/>
      <c r="I69" s="862"/>
      <c r="J69" s="862"/>
      <c r="K69" s="862"/>
      <c r="L69" s="862"/>
      <c r="M69" s="862"/>
      <c r="N69" s="862"/>
      <c r="O69" s="862"/>
      <c r="P69" s="863"/>
      <c r="Q69" s="864">
        <v>2028</v>
      </c>
      <c r="R69" s="819"/>
      <c r="S69" s="819"/>
      <c r="T69" s="819"/>
      <c r="U69" s="819"/>
      <c r="V69" s="819">
        <v>1710</v>
      </c>
      <c r="W69" s="819"/>
      <c r="X69" s="819"/>
      <c r="Y69" s="819"/>
      <c r="Z69" s="819"/>
      <c r="AA69" s="819">
        <v>317</v>
      </c>
      <c r="AB69" s="819"/>
      <c r="AC69" s="819"/>
      <c r="AD69" s="819"/>
      <c r="AE69" s="819"/>
      <c r="AF69" s="819">
        <v>51</v>
      </c>
      <c r="AG69" s="819"/>
      <c r="AH69" s="819"/>
      <c r="AI69" s="819"/>
      <c r="AJ69" s="819"/>
      <c r="AK69" s="819">
        <v>223</v>
      </c>
      <c r="AL69" s="819"/>
      <c r="AM69" s="819"/>
      <c r="AN69" s="819"/>
      <c r="AO69" s="819"/>
      <c r="AP69" s="819">
        <v>2879</v>
      </c>
      <c r="AQ69" s="819"/>
      <c r="AR69" s="819"/>
      <c r="AS69" s="819"/>
      <c r="AT69" s="819"/>
      <c r="AU69" s="819">
        <v>143</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533</v>
      </c>
      <c r="C70" s="862"/>
      <c r="D70" s="862"/>
      <c r="E70" s="862"/>
      <c r="F70" s="862"/>
      <c r="G70" s="862"/>
      <c r="H70" s="862"/>
      <c r="I70" s="862"/>
      <c r="J70" s="862"/>
      <c r="K70" s="862"/>
      <c r="L70" s="862"/>
      <c r="M70" s="862"/>
      <c r="N70" s="862"/>
      <c r="O70" s="862"/>
      <c r="P70" s="863"/>
      <c r="Q70" s="864">
        <v>120</v>
      </c>
      <c r="R70" s="819"/>
      <c r="S70" s="819"/>
      <c r="T70" s="819"/>
      <c r="U70" s="819"/>
      <c r="V70" s="819">
        <v>114</v>
      </c>
      <c r="W70" s="819"/>
      <c r="X70" s="819"/>
      <c r="Y70" s="819"/>
      <c r="Z70" s="819"/>
      <c r="AA70" s="819">
        <v>6</v>
      </c>
      <c r="AB70" s="819"/>
      <c r="AC70" s="819"/>
      <c r="AD70" s="819"/>
      <c r="AE70" s="819"/>
      <c r="AF70" s="819">
        <v>6</v>
      </c>
      <c r="AG70" s="819"/>
      <c r="AH70" s="819"/>
      <c r="AI70" s="819"/>
      <c r="AJ70" s="819"/>
      <c r="AK70" s="819" t="s">
        <v>539</v>
      </c>
      <c r="AL70" s="819"/>
      <c r="AM70" s="819"/>
      <c r="AN70" s="819"/>
      <c r="AO70" s="819"/>
      <c r="AP70" s="819" t="s">
        <v>538</v>
      </c>
      <c r="AQ70" s="819"/>
      <c r="AR70" s="819"/>
      <c r="AS70" s="819"/>
      <c r="AT70" s="819"/>
      <c r="AU70" s="819" t="s">
        <v>538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531</v>
      </c>
      <c r="C71" s="862"/>
      <c r="D71" s="862"/>
      <c r="E71" s="862"/>
      <c r="F71" s="862"/>
      <c r="G71" s="862"/>
      <c r="H71" s="862"/>
      <c r="I71" s="862"/>
      <c r="J71" s="862"/>
      <c r="K71" s="862"/>
      <c r="L71" s="862"/>
      <c r="M71" s="862"/>
      <c r="N71" s="862"/>
      <c r="O71" s="862"/>
      <c r="P71" s="863"/>
      <c r="Q71" s="864">
        <v>2655</v>
      </c>
      <c r="R71" s="819"/>
      <c r="S71" s="819"/>
      <c r="T71" s="819"/>
      <c r="U71" s="819"/>
      <c r="V71" s="819">
        <v>2321</v>
      </c>
      <c r="W71" s="819"/>
      <c r="X71" s="819"/>
      <c r="Y71" s="819"/>
      <c r="Z71" s="819"/>
      <c r="AA71" s="819">
        <v>334</v>
      </c>
      <c r="AB71" s="819"/>
      <c r="AC71" s="819"/>
      <c r="AD71" s="819"/>
      <c r="AE71" s="819"/>
      <c r="AF71" s="819">
        <v>334</v>
      </c>
      <c r="AG71" s="819"/>
      <c r="AH71" s="819"/>
      <c r="AI71" s="819"/>
      <c r="AJ71" s="819"/>
      <c r="AK71" s="819">
        <v>5</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532</v>
      </c>
      <c r="C72" s="862"/>
      <c r="D72" s="862"/>
      <c r="E72" s="862"/>
      <c r="F72" s="862"/>
      <c r="G72" s="862"/>
      <c r="H72" s="862"/>
      <c r="I72" s="862"/>
      <c r="J72" s="862"/>
      <c r="K72" s="862"/>
      <c r="L72" s="862"/>
      <c r="M72" s="862"/>
      <c r="N72" s="862"/>
      <c r="O72" s="862"/>
      <c r="P72" s="863"/>
      <c r="Q72" s="864">
        <v>28</v>
      </c>
      <c r="R72" s="819"/>
      <c r="S72" s="819"/>
      <c r="T72" s="819"/>
      <c r="U72" s="819"/>
      <c r="V72" s="819">
        <v>24</v>
      </c>
      <c r="W72" s="819"/>
      <c r="X72" s="819"/>
      <c r="Y72" s="819"/>
      <c r="Z72" s="819"/>
      <c r="AA72" s="819">
        <v>4</v>
      </c>
      <c r="AB72" s="819"/>
      <c r="AC72" s="819"/>
      <c r="AD72" s="819"/>
      <c r="AE72" s="819"/>
      <c r="AF72" s="819">
        <v>4</v>
      </c>
      <c r="AG72" s="819"/>
      <c r="AH72" s="819"/>
      <c r="AI72" s="819"/>
      <c r="AJ72" s="819"/>
      <c r="AK72" s="819" t="s">
        <v>538</v>
      </c>
      <c r="AL72" s="819"/>
      <c r="AM72" s="819"/>
      <c r="AN72" s="819"/>
      <c r="AO72" s="819"/>
      <c r="AP72" s="819" t="s">
        <v>537</v>
      </c>
      <c r="AQ72" s="819"/>
      <c r="AR72" s="819"/>
      <c r="AS72" s="819"/>
      <c r="AT72" s="819"/>
      <c r="AU72" s="819" t="s">
        <v>537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534</v>
      </c>
      <c r="C73" s="862"/>
      <c r="D73" s="862"/>
      <c r="E73" s="862"/>
      <c r="F73" s="862"/>
      <c r="G73" s="862"/>
      <c r="H73" s="862"/>
      <c r="I73" s="862"/>
      <c r="J73" s="862"/>
      <c r="K73" s="862"/>
      <c r="L73" s="862"/>
      <c r="M73" s="862"/>
      <c r="N73" s="862"/>
      <c r="O73" s="862"/>
      <c r="P73" s="863"/>
      <c r="Q73" s="864">
        <v>192</v>
      </c>
      <c r="R73" s="819"/>
      <c r="S73" s="819"/>
      <c r="T73" s="819"/>
      <c r="U73" s="819"/>
      <c r="V73" s="819">
        <v>189</v>
      </c>
      <c r="W73" s="819"/>
      <c r="X73" s="819"/>
      <c r="Y73" s="819"/>
      <c r="Z73" s="819"/>
      <c r="AA73" s="819">
        <v>3</v>
      </c>
      <c r="AB73" s="819"/>
      <c r="AC73" s="819"/>
      <c r="AD73" s="819"/>
      <c r="AE73" s="819"/>
      <c r="AF73" s="819">
        <v>3</v>
      </c>
      <c r="AG73" s="819"/>
      <c r="AH73" s="819"/>
      <c r="AI73" s="819"/>
      <c r="AJ73" s="819"/>
      <c r="AK73" s="819">
        <v>3</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535</v>
      </c>
      <c r="C74" s="862"/>
      <c r="D74" s="862"/>
      <c r="E74" s="862"/>
      <c r="F74" s="862"/>
      <c r="G74" s="862"/>
      <c r="H74" s="862"/>
      <c r="I74" s="862"/>
      <c r="J74" s="862"/>
      <c r="K74" s="862"/>
      <c r="L74" s="862"/>
      <c r="M74" s="862"/>
      <c r="N74" s="862"/>
      <c r="O74" s="862"/>
      <c r="P74" s="863"/>
      <c r="Q74" s="864">
        <v>156563</v>
      </c>
      <c r="R74" s="819"/>
      <c r="S74" s="819"/>
      <c r="T74" s="819"/>
      <c r="U74" s="819"/>
      <c r="V74" s="819">
        <v>149758</v>
      </c>
      <c r="W74" s="819"/>
      <c r="X74" s="819"/>
      <c r="Y74" s="819"/>
      <c r="Z74" s="819"/>
      <c r="AA74" s="819">
        <v>6805</v>
      </c>
      <c r="AB74" s="819"/>
      <c r="AC74" s="819"/>
      <c r="AD74" s="819"/>
      <c r="AE74" s="819"/>
      <c r="AF74" s="819">
        <v>6805</v>
      </c>
      <c r="AG74" s="819"/>
      <c r="AH74" s="819"/>
      <c r="AI74" s="819"/>
      <c r="AJ74" s="819"/>
      <c r="AK74" s="819">
        <v>1369</v>
      </c>
      <c r="AL74" s="819"/>
      <c r="AM74" s="819"/>
      <c r="AN74" s="819"/>
      <c r="AO74" s="819"/>
      <c r="AP74" s="819" t="s">
        <v>539</v>
      </c>
      <c r="AQ74" s="819"/>
      <c r="AR74" s="819"/>
      <c r="AS74" s="819"/>
      <c r="AT74" s="819"/>
      <c r="AU74" s="819" t="s">
        <v>538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282</v>
      </c>
      <c r="R75" s="868"/>
      <c r="S75" s="868"/>
      <c r="T75" s="868"/>
      <c r="U75" s="818"/>
      <c r="V75" s="869">
        <v>252</v>
      </c>
      <c r="W75" s="868"/>
      <c r="X75" s="868"/>
      <c r="Y75" s="868"/>
      <c r="Z75" s="818"/>
      <c r="AA75" s="869">
        <v>30</v>
      </c>
      <c r="AB75" s="868"/>
      <c r="AC75" s="868"/>
      <c r="AD75" s="868"/>
      <c r="AE75" s="818"/>
      <c r="AF75" s="869">
        <v>367</v>
      </c>
      <c r="AG75" s="868"/>
      <c r="AH75" s="868"/>
      <c r="AI75" s="868"/>
      <c r="AJ75" s="818"/>
      <c r="AK75" s="869" t="s">
        <v>547</v>
      </c>
      <c r="AL75" s="868"/>
      <c r="AM75" s="868"/>
      <c r="AN75" s="868"/>
      <c r="AO75" s="818"/>
      <c r="AP75" s="869">
        <v>174</v>
      </c>
      <c r="AQ75" s="868"/>
      <c r="AR75" s="868"/>
      <c r="AS75" s="868"/>
      <c r="AT75" s="818"/>
      <c r="AU75" s="869">
        <v>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541</v>
      </c>
      <c r="C76" s="862"/>
      <c r="D76" s="862"/>
      <c r="E76" s="862"/>
      <c r="F76" s="862"/>
      <c r="G76" s="862"/>
      <c r="H76" s="862"/>
      <c r="I76" s="862"/>
      <c r="J76" s="862"/>
      <c r="K76" s="862"/>
      <c r="L76" s="862"/>
      <c r="M76" s="862"/>
      <c r="N76" s="862"/>
      <c r="O76" s="862"/>
      <c r="P76" s="863"/>
      <c r="Q76" s="867">
        <v>124</v>
      </c>
      <c r="R76" s="868"/>
      <c r="S76" s="868"/>
      <c r="T76" s="868"/>
      <c r="U76" s="818"/>
      <c r="V76" s="869">
        <v>119</v>
      </c>
      <c r="W76" s="868"/>
      <c r="X76" s="868"/>
      <c r="Y76" s="868"/>
      <c r="Z76" s="818"/>
      <c r="AA76" s="869">
        <v>4</v>
      </c>
      <c r="AB76" s="868"/>
      <c r="AC76" s="868"/>
      <c r="AD76" s="868"/>
      <c r="AE76" s="818"/>
      <c r="AF76" s="869">
        <v>4</v>
      </c>
      <c r="AG76" s="868"/>
      <c r="AH76" s="868"/>
      <c r="AI76" s="868"/>
      <c r="AJ76" s="818"/>
      <c r="AK76" s="869">
        <v>69</v>
      </c>
      <c r="AL76" s="868"/>
      <c r="AM76" s="868"/>
      <c r="AN76" s="868"/>
      <c r="AO76" s="818"/>
      <c r="AP76" s="869" t="s">
        <v>542</v>
      </c>
      <c r="AQ76" s="868"/>
      <c r="AR76" s="868"/>
      <c r="AS76" s="868"/>
      <c r="AT76" s="818"/>
      <c r="AU76" s="869" t="s">
        <v>542</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286</v>
      </c>
      <c r="AG109" s="883"/>
      <c r="AH109" s="883"/>
      <c r="AI109" s="883"/>
      <c r="AJ109" s="884"/>
      <c r="AK109" s="882" t="s">
        <v>285</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286</v>
      </c>
      <c r="BW109" s="883"/>
      <c r="BX109" s="883"/>
      <c r="BY109" s="883"/>
      <c r="BZ109" s="884"/>
      <c r="CA109" s="882" t="s">
        <v>285</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286</v>
      </c>
      <c r="DM109" s="883"/>
      <c r="DN109" s="883"/>
      <c r="DO109" s="883"/>
      <c r="DP109" s="884"/>
      <c r="DQ109" s="882" t="s">
        <v>285</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401863</v>
      </c>
      <c r="AB110" s="890"/>
      <c r="AC110" s="890"/>
      <c r="AD110" s="890"/>
      <c r="AE110" s="891"/>
      <c r="AF110" s="892">
        <v>428093</v>
      </c>
      <c r="AG110" s="890"/>
      <c r="AH110" s="890"/>
      <c r="AI110" s="890"/>
      <c r="AJ110" s="891"/>
      <c r="AK110" s="892">
        <v>413215</v>
      </c>
      <c r="AL110" s="890"/>
      <c r="AM110" s="890"/>
      <c r="AN110" s="890"/>
      <c r="AO110" s="891"/>
      <c r="AP110" s="893">
        <v>16.7</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2614102</v>
      </c>
      <c r="BR110" s="927"/>
      <c r="BS110" s="927"/>
      <c r="BT110" s="927"/>
      <c r="BU110" s="927"/>
      <c r="BV110" s="927">
        <v>2220945</v>
      </c>
      <c r="BW110" s="927"/>
      <c r="BX110" s="927"/>
      <c r="BY110" s="927"/>
      <c r="BZ110" s="927"/>
      <c r="CA110" s="927">
        <v>1837188</v>
      </c>
      <c r="CB110" s="927"/>
      <c r="CC110" s="927"/>
      <c r="CD110" s="927"/>
      <c r="CE110" s="927"/>
      <c r="CF110" s="941">
        <v>74.2</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2825</v>
      </c>
      <c r="BR111" s="920"/>
      <c r="BS111" s="920"/>
      <c r="BT111" s="920"/>
      <c r="BU111" s="920"/>
      <c r="BV111" s="920">
        <v>2119</v>
      </c>
      <c r="BW111" s="920"/>
      <c r="BX111" s="920"/>
      <c r="BY111" s="920"/>
      <c r="BZ111" s="920"/>
      <c r="CA111" s="920">
        <v>1413</v>
      </c>
      <c r="CB111" s="920"/>
      <c r="CC111" s="920"/>
      <c r="CD111" s="920"/>
      <c r="CE111" s="920"/>
      <c r="CF111" s="914">
        <v>0.1</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2093439</v>
      </c>
      <c r="BR112" s="920"/>
      <c r="BS112" s="920"/>
      <c r="BT112" s="920"/>
      <c r="BU112" s="920"/>
      <c r="BV112" s="920">
        <v>1977361</v>
      </c>
      <c r="BW112" s="920"/>
      <c r="BX112" s="920"/>
      <c r="BY112" s="920"/>
      <c r="BZ112" s="920"/>
      <c r="CA112" s="920">
        <v>1843671</v>
      </c>
      <c r="CB112" s="920"/>
      <c r="CC112" s="920"/>
      <c r="CD112" s="920"/>
      <c r="CE112" s="920"/>
      <c r="CF112" s="914">
        <v>74.5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116213</v>
      </c>
      <c r="AB113" s="934"/>
      <c r="AC113" s="934"/>
      <c r="AD113" s="934"/>
      <c r="AE113" s="935"/>
      <c r="AF113" s="936">
        <v>120595</v>
      </c>
      <c r="AG113" s="934"/>
      <c r="AH113" s="934"/>
      <c r="AI113" s="934"/>
      <c r="AJ113" s="935"/>
      <c r="AK113" s="936">
        <v>121217</v>
      </c>
      <c r="AL113" s="934"/>
      <c r="AM113" s="934"/>
      <c r="AN113" s="934"/>
      <c r="AO113" s="935"/>
      <c r="AP113" s="937">
        <v>4.9000000000000004</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259499</v>
      </c>
      <c r="BR113" s="920"/>
      <c r="BS113" s="920"/>
      <c r="BT113" s="920"/>
      <c r="BU113" s="920"/>
      <c r="BV113" s="920">
        <v>281417</v>
      </c>
      <c r="BW113" s="920"/>
      <c r="BX113" s="920"/>
      <c r="BY113" s="920"/>
      <c r="BZ113" s="920"/>
      <c r="CA113" s="920">
        <v>325602</v>
      </c>
      <c r="CB113" s="920"/>
      <c r="CC113" s="920"/>
      <c r="CD113" s="920"/>
      <c r="CE113" s="920"/>
      <c r="CF113" s="914">
        <v>13.2</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33749</v>
      </c>
      <c r="AB114" s="959"/>
      <c r="AC114" s="959"/>
      <c r="AD114" s="959"/>
      <c r="AE114" s="960"/>
      <c r="AF114" s="961">
        <v>33572</v>
      </c>
      <c r="AG114" s="959"/>
      <c r="AH114" s="959"/>
      <c r="AI114" s="959"/>
      <c r="AJ114" s="960"/>
      <c r="AK114" s="961">
        <v>61482</v>
      </c>
      <c r="AL114" s="959"/>
      <c r="AM114" s="959"/>
      <c r="AN114" s="959"/>
      <c r="AO114" s="960"/>
      <c r="AP114" s="962">
        <v>2.5</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850604</v>
      </c>
      <c r="BR114" s="920"/>
      <c r="BS114" s="920"/>
      <c r="BT114" s="920"/>
      <c r="BU114" s="920"/>
      <c r="BV114" s="920">
        <v>912118</v>
      </c>
      <c r="BW114" s="920"/>
      <c r="BX114" s="920"/>
      <c r="BY114" s="920"/>
      <c r="BZ114" s="920"/>
      <c r="CA114" s="920">
        <v>895763</v>
      </c>
      <c r="CB114" s="920"/>
      <c r="CC114" s="920"/>
      <c r="CD114" s="920"/>
      <c r="CE114" s="920"/>
      <c r="CF114" s="914">
        <v>36.200000000000003</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8104</v>
      </c>
      <c r="AB115" s="934"/>
      <c r="AC115" s="934"/>
      <c r="AD115" s="934"/>
      <c r="AE115" s="935"/>
      <c r="AF115" s="936">
        <v>10019</v>
      </c>
      <c r="AG115" s="934"/>
      <c r="AH115" s="934"/>
      <c r="AI115" s="934"/>
      <c r="AJ115" s="935"/>
      <c r="AK115" s="936">
        <v>8458</v>
      </c>
      <c r="AL115" s="934"/>
      <c r="AM115" s="934"/>
      <c r="AN115" s="934"/>
      <c r="AO115" s="935"/>
      <c r="AP115" s="937">
        <v>0.3</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559929</v>
      </c>
      <c r="AB117" s="966"/>
      <c r="AC117" s="966"/>
      <c r="AD117" s="966"/>
      <c r="AE117" s="967"/>
      <c r="AF117" s="965">
        <v>592279</v>
      </c>
      <c r="AG117" s="966"/>
      <c r="AH117" s="966"/>
      <c r="AI117" s="966"/>
      <c r="AJ117" s="967"/>
      <c r="AK117" s="965">
        <v>604372</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286</v>
      </c>
      <c r="AG118" s="883"/>
      <c r="AH118" s="883"/>
      <c r="AI118" s="883"/>
      <c r="AJ118" s="884"/>
      <c r="AK118" s="882" t="s">
        <v>285</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5820469</v>
      </c>
      <c r="BR118" s="986"/>
      <c r="BS118" s="986"/>
      <c r="BT118" s="986"/>
      <c r="BU118" s="986"/>
      <c r="BV118" s="986">
        <v>5393960</v>
      </c>
      <c r="BW118" s="986"/>
      <c r="BX118" s="986"/>
      <c r="BY118" s="986"/>
      <c r="BZ118" s="986"/>
      <c r="CA118" s="986">
        <v>4903637</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4045354</v>
      </c>
      <c r="BR119" s="927"/>
      <c r="BS119" s="927"/>
      <c r="BT119" s="927"/>
      <c r="BU119" s="927"/>
      <c r="BV119" s="927">
        <v>4402247</v>
      </c>
      <c r="BW119" s="927"/>
      <c r="BX119" s="927"/>
      <c r="BY119" s="927"/>
      <c r="BZ119" s="927"/>
      <c r="CA119" s="927">
        <v>4582254</v>
      </c>
      <c r="CB119" s="927"/>
      <c r="CC119" s="927"/>
      <c r="CD119" s="927"/>
      <c r="CE119" s="927"/>
      <c r="CF119" s="941">
        <v>185.2</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2825</v>
      </c>
      <c r="DH119" s="998"/>
      <c r="DI119" s="998"/>
      <c r="DJ119" s="998"/>
      <c r="DK119" s="999"/>
      <c r="DL119" s="1000">
        <v>2119</v>
      </c>
      <c r="DM119" s="998"/>
      <c r="DN119" s="998"/>
      <c r="DO119" s="998"/>
      <c r="DP119" s="999"/>
      <c r="DQ119" s="1000">
        <v>1413</v>
      </c>
      <c r="DR119" s="998"/>
      <c r="DS119" s="998"/>
      <c r="DT119" s="998"/>
      <c r="DU119" s="999"/>
      <c r="DV119" s="1001">
        <v>0.1</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200786</v>
      </c>
      <c r="BR120" s="920"/>
      <c r="BS120" s="920"/>
      <c r="BT120" s="920"/>
      <c r="BU120" s="920"/>
      <c r="BV120" s="920">
        <v>184808</v>
      </c>
      <c r="BW120" s="920"/>
      <c r="BX120" s="920"/>
      <c r="BY120" s="920"/>
      <c r="BZ120" s="920"/>
      <c r="CA120" s="920">
        <v>168511</v>
      </c>
      <c r="CB120" s="920"/>
      <c r="CC120" s="920"/>
      <c r="CD120" s="920"/>
      <c r="CE120" s="920"/>
      <c r="CF120" s="914">
        <v>6.8</v>
      </c>
      <c r="CG120" s="915"/>
      <c r="CH120" s="915"/>
      <c r="CI120" s="915"/>
      <c r="CJ120" s="915"/>
      <c r="CK120" s="1013" t="s">
        <v>434</v>
      </c>
      <c r="CL120" s="1014"/>
      <c r="CM120" s="1014"/>
      <c r="CN120" s="1014"/>
      <c r="CO120" s="1015"/>
      <c r="CP120" s="1021" t="s">
        <v>435</v>
      </c>
      <c r="CQ120" s="1022"/>
      <c r="CR120" s="1022"/>
      <c r="CS120" s="1022"/>
      <c r="CT120" s="1022"/>
      <c r="CU120" s="1022"/>
      <c r="CV120" s="1022"/>
      <c r="CW120" s="1022"/>
      <c r="CX120" s="1022"/>
      <c r="CY120" s="1022"/>
      <c r="CZ120" s="1022"/>
      <c r="DA120" s="1022"/>
      <c r="DB120" s="1022"/>
      <c r="DC120" s="1022"/>
      <c r="DD120" s="1022"/>
      <c r="DE120" s="1022"/>
      <c r="DF120" s="1023"/>
      <c r="DG120" s="926">
        <v>1886791</v>
      </c>
      <c r="DH120" s="927"/>
      <c r="DI120" s="927"/>
      <c r="DJ120" s="927"/>
      <c r="DK120" s="927"/>
      <c r="DL120" s="927">
        <v>1790629</v>
      </c>
      <c r="DM120" s="927"/>
      <c r="DN120" s="927"/>
      <c r="DO120" s="927"/>
      <c r="DP120" s="927"/>
      <c r="DQ120" s="927">
        <v>1675625</v>
      </c>
      <c r="DR120" s="927"/>
      <c r="DS120" s="927"/>
      <c r="DT120" s="927"/>
      <c r="DU120" s="927"/>
      <c r="DV120" s="928">
        <v>67.7</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3401868</v>
      </c>
      <c r="BR121" s="986"/>
      <c r="BS121" s="986"/>
      <c r="BT121" s="986"/>
      <c r="BU121" s="986"/>
      <c r="BV121" s="986">
        <v>3067849</v>
      </c>
      <c r="BW121" s="986"/>
      <c r="BX121" s="986"/>
      <c r="BY121" s="986"/>
      <c r="BZ121" s="986"/>
      <c r="CA121" s="986">
        <v>2826361</v>
      </c>
      <c r="CB121" s="986"/>
      <c r="CC121" s="986"/>
      <c r="CD121" s="986"/>
      <c r="CE121" s="986"/>
      <c r="CF121" s="1024">
        <v>114.2</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206648</v>
      </c>
      <c r="DH121" s="920"/>
      <c r="DI121" s="920"/>
      <c r="DJ121" s="920"/>
      <c r="DK121" s="920"/>
      <c r="DL121" s="920">
        <v>186732</v>
      </c>
      <c r="DM121" s="920"/>
      <c r="DN121" s="920"/>
      <c r="DO121" s="920"/>
      <c r="DP121" s="920"/>
      <c r="DQ121" s="920">
        <v>168046</v>
      </c>
      <c r="DR121" s="920"/>
      <c r="DS121" s="920"/>
      <c r="DT121" s="920"/>
      <c r="DU121" s="920"/>
      <c r="DV121" s="921">
        <v>6.8</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7648008</v>
      </c>
      <c r="BR122" s="1035"/>
      <c r="BS122" s="1035"/>
      <c r="BT122" s="1035"/>
      <c r="BU122" s="1035"/>
      <c r="BV122" s="1035">
        <v>7654904</v>
      </c>
      <c r="BW122" s="1035"/>
      <c r="BX122" s="1035"/>
      <c r="BY122" s="1035"/>
      <c r="BZ122" s="1035"/>
      <c r="CA122" s="1035">
        <v>7577126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706</v>
      </c>
      <c r="AB126" s="959"/>
      <c r="AC126" s="959"/>
      <c r="AD126" s="959"/>
      <c r="AE126" s="960"/>
      <c r="AF126" s="961">
        <v>706</v>
      </c>
      <c r="AG126" s="959"/>
      <c r="AH126" s="959"/>
      <c r="AI126" s="959"/>
      <c r="AJ126" s="960"/>
      <c r="AK126" s="961">
        <v>706</v>
      </c>
      <c r="AL126" s="959"/>
      <c r="AM126" s="959"/>
      <c r="AN126" s="959"/>
      <c r="AO126" s="960"/>
      <c r="AP126" s="962">
        <v>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7398</v>
      </c>
      <c r="AB127" s="959"/>
      <c r="AC127" s="959"/>
      <c r="AD127" s="959"/>
      <c r="AE127" s="960"/>
      <c r="AF127" s="961">
        <v>9313</v>
      </c>
      <c r="AG127" s="959"/>
      <c r="AH127" s="959"/>
      <c r="AI127" s="959"/>
      <c r="AJ127" s="960"/>
      <c r="AK127" s="961">
        <v>7752</v>
      </c>
      <c r="AL127" s="959"/>
      <c r="AM127" s="959"/>
      <c r="AN127" s="959"/>
      <c r="AO127" s="960"/>
      <c r="AP127" s="962">
        <v>0.3</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19414</v>
      </c>
      <c r="AB128" s="1090"/>
      <c r="AC128" s="1090"/>
      <c r="AD128" s="1090"/>
      <c r="AE128" s="1091"/>
      <c r="AF128" s="1092">
        <v>19414</v>
      </c>
      <c r="AG128" s="1090"/>
      <c r="AH128" s="1090"/>
      <c r="AI128" s="1090"/>
      <c r="AJ128" s="1091"/>
      <c r="AK128" s="1092">
        <v>19414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3091280</v>
      </c>
      <c r="AB129" s="959"/>
      <c r="AC129" s="959"/>
      <c r="AD129" s="959"/>
      <c r="AE129" s="960"/>
      <c r="AF129" s="961">
        <v>2935658</v>
      </c>
      <c r="AG129" s="959"/>
      <c r="AH129" s="959"/>
      <c r="AI129" s="959"/>
      <c r="AJ129" s="960"/>
      <c r="AK129" s="961">
        <v>2858570</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7.5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349364</v>
      </c>
      <c r="AB130" s="959"/>
      <c r="AC130" s="959"/>
      <c r="AD130" s="959"/>
      <c r="AE130" s="960"/>
      <c r="AF130" s="961">
        <v>381704</v>
      </c>
      <c r="AG130" s="959"/>
      <c r="AH130" s="959"/>
      <c r="AI130" s="959"/>
      <c r="AJ130" s="960"/>
      <c r="AK130" s="961">
        <v>384061</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2741916</v>
      </c>
      <c r="AB131" s="998"/>
      <c r="AC131" s="998"/>
      <c r="AD131" s="998"/>
      <c r="AE131" s="999"/>
      <c r="AF131" s="1000">
        <v>2553954</v>
      </c>
      <c r="AG131" s="998"/>
      <c r="AH131" s="998"/>
      <c r="AI131" s="998"/>
      <c r="AJ131" s="999"/>
      <c r="AK131" s="1000">
        <v>2474509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6.9714389499999996</v>
      </c>
      <c r="AB132" s="1104"/>
      <c r="AC132" s="1104"/>
      <c r="AD132" s="1104"/>
      <c r="AE132" s="1105"/>
      <c r="AF132" s="1106">
        <v>7.4849037999999997</v>
      </c>
      <c r="AG132" s="1104"/>
      <c r="AH132" s="1104"/>
      <c r="AI132" s="1104"/>
      <c r="AJ132" s="1105"/>
      <c r="AK132" s="1106">
        <v>8.1186611160000002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7.8</v>
      </c>
      <c r="AB133" s="1111"/>
      <c r="AC133" s="1111"/>
      <c r="AD133" s="1111"/>
      <c r="AE133" s="1112"/>
      <c r="AF133" s="1110">
        <v>7.3</v>
      </c>
      <c r="AG133" s="1111"/>
      <c r="AH133" s="1111"/>
      <c r="AI133" s="1111"/>
      <c r="AJ133" s="1112"/>
      <c r="AK133" s="1110">
        <v>7.5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706851</v>
      </c>
      <c r="L9" s="264">
        <v>130608</v>
      </c>
      <c r="M9" s="265">
        <v>138183</v>
      </c>
      <c r="N9" s="266">
        <v>-5.5</v>
      </c>
    </row>
    <row r="10" spans="1:16">
      <c r="A10" s="248"/>
      <c r="B10" s="244"/>
      <c r="C10" s="244"/>
      <c r="D10" s="244"/>
      <c r="E10" s="244"/>
      <c r="F10" s="244"/>
      <c r="G10" s="1119" t="s">
        <v>472</v>
      </c>
      <c r="H10" s="1120"/>
      <c r="I10" s="1120"/>
      <c r="J10" s="1121"/>
      <c r="K10" s="267">
        <v>32640</v>
      </c>
      <c r="L10" s="268">
        <v>6031</v>
      </c>
      <c r="M10" s="269">
        <v>15438</v>
      </c>
      <c r="N10" s="270">
        <v>-60.9</v>
      </c>
    </row>
    <row r="11" spans="1:16" ht="13.5" customHeight="1">
      <c r="A11" s="248"/>
      <c r="B11" s="244"/>
      <c r="C11" s="244"/>
      <c r="D11" s="244"/>
      <c r="E11" s="244"/>
      <c r="F11" s="244"/>
      <c r="G11" s="1119" t="s">
        <v>473</v>
      </c>
      <c r="H11" s="1120"/>
      <c r="I11" s="1120"/>
      <c r="J11" s="1121"/>
      <c r="K11" s="267">
        <v>57326</v>
      </c>
      <c r="L11" s="268">
        <v>10592</v>
      </c>
      <c r="M11" s="269">
        <v>22352</v>
      </c>
      <c r="N11" s="270">
        <v>-52.6</v>
      </c>
    </row>
    <row r="12" spans="1:16" ht="13.5" customHeight="1">
      <c r="A12" s="248"/>
      <c r="B12" s="244"/>
      <c r="C12" s="244"/>
      <c r="D12" s="244"/>
      <c r="E12" s="244"/>
      <c r="F12" s="244"/>
      <c r="G12" s="1119" t="s">
        <v>474</v>
      </c>
      <c r="H12" s="1120"/>
      <c r="I12" s="1120"/>
      <c r="J12" s="1121"/>
      <c r="K12" s="267" t="s">
        <v>475</v>
      </c>
      <c r="L12" s="268" t="s">
        <v>475</v>
      </c>
      <c r="M12" s="269">
        <v>2530</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v>19007</v>
      </c>
      <c r="L14" s="268">
        <v>3512</v>
      </c>
      <c r="M14" s="269">
        <v>5605</v>
      </c>
      <c r="N14" s="270">
        <v>-37.299999999999997</v>
      </c>
    </row>
    <row r="15" spans="1:16" ht="13.5" customHeight="1">
      <c r="A15" s="248"/>
      <c r="B15" s="244"/>
      <c r="C15" s="244"/>
      <c r="D15" s="244"/>
      <c r="E15" s="244"/>
      <c r="F15" s="244"/>
      <c r="G15" s="1119" t="s">
        <v>478</v>
      </c>
      <c r="H15" s="1120"/>
      <c r="I15" s="1120"/>
      <c r="J15" s="1121"/>
      <c r="K15" s="267">
        <v>7400</v>
      </c>
      <c r="L15" s="268">
        <v>1367</v>
      </c>
      <c r="M15" s="269">
        <v>3103</v>
      </c>
      <c r="N15" s="270">
        <v>-55.9</v>
      </c>
    </row>
    <row r="16" spans="1:16">
      <c r="A16" s="248"/>
      <c r="B16" s="244"/>
      <c r="C16" s="244"/>
      <c r="D16" s="244"/>
      <c r="E16" s="244"/>
      <c r="F16" s="244"/>
      <c r="G16" s="1122" t="s">
        <v>479</v>
      </c>
      <c r="H16" s="1123"/>
      <c r="I16" s="1123"/>
      <c r="J16" s="1124"/>
      <c r="K16" s="268">
        <v>-46761</v>
      </c>
      <c r="L16" s="268">
        <v>-8640</v>
      </c>
      <c r="M16" s="269">
        <v>-15159</v>
      </c>
      <c r="N16" s="270">
        <v>-43</v>
      </c>
    </row>
    <row r="17" spans="1:16">
      <c r="A17" s="248"/>
      <c r="B17" s="244"/>
      <c r="C17" s="244"/>
      <c r="D17" s="244"/>
      <c r="E17" s="244"/>
      <c r="F17" s="244"/>
      <c r="G17" s="1122" t="s">
        <v>169</v>
      </c>
      <c r="H17" s="1123"/>
      <c r="I17" s="1123"/>
      <c r="J17" s="1124"/>
      <c r="K17" s="268">
        <v>776463</v>
      </c>
      <c r="L17" s="268">
        <v>143471</v>
      </c>
      <c r="M17" s="269">
        <v>172052</v>
      </c>
      <c r="N17" s="270">
        <v>-16.600000000000001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14.6</v>
      </c>
      <c r="L21" s="281">
        <v>15.52</v>
      </c>
      <c r="M21" s="282">
        <v>-0.92</v>
      </c>
      <c r="N21" s="249"/>
      <c r="O21" s="283"/>
      <c r="P21" s="279"/>
    </row>
    <row r="22" spans="1:16" s="284" customFormat="1">
      <c r="A22" s="279"/>
      <c r="B22" s="249"/>
      <c r="C22" s="249"/>
      <c r="D22" s="249"/>
      <c r="E22" s="249"/>
      <c r="F22" s="249"/>
      <c r="G22" s="1114" t="s">
        <v>485</v>
      </c>
      <c r="H22" s="1115"/>
      <c r="I22" s="1115"/>
      <c r="J22" s="1116"/>
      <c r="K22" s="285">
        <v>96.5</v>
      </c>
      <c r="L22" s="286">
        <v>95.8</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413215</v>
      </c>
      <c r="L32" s="294">
        <v>76352</v>
      </c>
      <c r="M32" s="295">
        <v>106666</v>
      </c>
      <c r="N32" s="296">
        <v>-28.4</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439</v>
      </c>
      <c r="N34" s="296" t="s">
        <v>475</v>
      </c>
    </row>
    <row r="35" spans="1:16" ht="27" customHeight="1">
      <c r="A35" s="248"/>
      <c r="B35" s="244"/>
      <c r="C35" s="244"/>
      <c r="D35" s="244"/>
      <c r="E35" s="244"/>
      <c r="F35" s="244"/>
      <c r="G35" s="1130" t="s">
        <v>491</v>
      </c>
      <c r="H35" s="1131"/>
      <c r="I35" s="1131"/>
      <c r="J35" s="1132"/>
      <c r="K35" s="294">
        <v>121217</v>
      </c>
      <c r="L35" s="294">
        <v>22398</v>
      </c>
      <c r="M35" s="295">
        <v>24405</v>
      </c>
      <c r="N35" s="296">
        <v>-8.1999999999999993</v>
      </c>
    </row>
    <row r="36" spans="1:16" ht="27" customHeight="1">
      <c r="A36" s="248"/>
      <c r="B36" s="244"/>
      <c r="C36" s="244"/>
      <c r="D36" s="244"/>
      <c r="E36" s="244"/>
      <c r="F36" s="244"/>
      <c r="G36" s="1130" t="s">
        <v>492</v>
      </c>
      <c r="H36" s="1131"/>
      <c r="I36" s="1131"/>
      <c r="J36" s="1132"/>
      <c r="K36" s="294">
        <v>61482</v>
      </c>
      <c r="L36" s="294">
        <v>11360</v>
      </c>
      <c r="M36" s="295">
        <v>4847</v>
      </c>
      <c r="N36" s="296">
        <v>134.4</v>
      </c>
    </row>
    <row r="37" spans="1:16" ht="13.5" customHeight="1">
      <c r="A37" s="248"/>
      <c r="B37" s="244"/>
      <c r="C37" s="244"/>
      <c r="D37" s="244"/>
      <c r="E37" s="244"/>
      <c r="F37" s="244"/>
      <c r="G37" s="1130" t="s">
        <v>493</v>
      </c>
      <c r="H37" s="1131"/>
      <c r="I37" s="1131"/>
      <c r="J37" s="1132"/>
      <c r="K37" s="294">
        <v>8458</v>
      </c>
      <c r="L37" s="294">
        <v>1563</v>
      </c>
      <c r="M37" s="295">
        <v>2124</v>
      </c>
      <c r="N37" s="296">
        <v>-26.4</v>
      </c>
    </row>
    <row r="38" spans="1:16" ht="27" customHeight="1">
      <c r="A38" s="248"/>
      <c r="B38" s="244"/>
      <c r="C38" s="244"/>
      <c r="D38" s="244"/>
      <c r="E38" s="244"/>
      <c r="F38" s="244"/>
      <c r="G38" s="1133" t="s">
        <v>494</v>
      </c>
      <c r="H38" s="1134"/>
      <c r="I38" s="1134"/>
      <c r="J38" s="1135"/>
      <c r="K38" s="297" t="s">
        <v>475</v>
      </c>
      <c r="L38" s="297" t="s">
        <v>475</v>
      </c>
      <c r="M38" s="298">
        <v>33</v>
      </c>
      <c r="N38" s="299" t="s">
        <v>475</v>
      </c>
      <c r="O38" s="293"/>
    </row>
    <row r="39" spans="1:16">
      <c r="A39" s="248"/>
      <c r="B39" s="244"/>
      <c r="C39" s="244"/>
      <c r="D39" s="244"/>
      <c r="E39" s="244"/>
      <c r="F39" s="244"/>
      <c r="G39" s="1133" t="s">
        <v>495</v>
      </c>
      <c r="H39" s="1134"/>
      <c r="I39" s="1134"/>
      <c r="J39" s="1135"/>
      <c r="K39" s="300">
        <v>-19414</v>
      </c>
      <c r="L39" s="300">
        <v>-3587</v>
      </c>
      <c r="M39" s="301">
        <v>-5315</v>
      </c>
      <c r="N39" s="302">
        <v>-32.5</v>
      </c>
      <c r="O39" s="293"/>
    </row>
    <row r="40" spans="1:16" ht="27" customHeight="1">
      <c r="A40" s="248"/>
      <c r="B40" s="244"/>
      <c r="C40" s="244"/>
      <c r="D40" s="244"/>
      <c r="E40" s="244"/>
      <c r="F40" s="244"/>
      <c r="G40" s="1130" t="s">
        <v>496</v>
      </c>
      <c r="H40" s="1131"/>
      <c r="I40" s="1131"/>
      <c r="J40" s="1132"/>
      <c r="K40" s="300">
        <v>-384061</v>
      </c>
      <c r="L40" s="300">
        <v>-70965</v>
      </c>
      <c r="M40" s="301">
        <v>-96584</v>
      </c>
      <c r="N40" s="302">
        <v>-26.5</v>
      </c>
      <c r="O40" s="293"/>
    </row>
    <row r="41" spans="1:16">
      <c r="A41" s="248"/>
      <c r="B41" s="244"/>
      <c r="C41" s="244"/>
      <c r="D41" s="244"/>
      <c r="E41" s="244"/>
      <c r="F41" s="244"/>
      <c r="G41" s="1136" t="s">
        <v>280</v>
      </c>
      <c r="H41" s="1137"/>
      <c r="I41" s="1137"/>
      <c r="J41" s="1138"/>
      <c r="K41" s="294">
        <v>200897</v>
      </c>
      <c r="L41" s="300">
        <v>37121</v>
      </c>
      <c r="M41" s="301">
        <v>36615</v>
      </c>
      <c r="N41" s="302">
        <v>1.4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677984</v>
      </c>
      <c r="J51" s="320">
        <v>125576</v>
      </c>
      <c r="K51" s="321">
        <v>-59.9</v>
      </c>
      <c r="L51" s="322">
        <v>192544</v>
      </c>
      <c r="M51" s="323">
        <v>10.4</v>
      </c>
      <c r="N51" s="324">
        <v>-70.3</v>
      </c>
    </row>
    <row r="52" spans="1:14">
      <c r="A52" s="248"/>
      <c r="B52" s="244"/>
      <c r="C52" s="244"/>
      <c r="D52" s="244"/>
      <c r="E52" s="244"/>
      <c r="F52" s="244"/>
      <c r="G52" s="325"/>
      <c r="H52" s="326" t="s">
        <v>507</v>
      </c>
      <c r="I52" s="327">
        <v>362045</v>
      </c>
      <c r="J52" s="328">
        <v>67058</v>
      </c>
      <c r="K52" s="329">
        <v>-45.9</v>
      </c>
      <c r="L52" s="330">
        <v>82235</v>
      </c>
      <c r="M52" s="331">
        <v>-8.1</v>
      </c>
      <c r="N52" s="332">
        <v>-37.799999999999997</v>
      </c>
    </row>
    <row r="53" spans="1:14">
      <c r="A53" s="248"/>
      <c r="B53" s="244"/>
      <c r="C53" s="244"/>
      <c r="D53" s="244"/>
      <c r="E53" s="244"/>
      <c r="F53" s="244"/>
      <c r="G53" s="310" t="s">
        <v>508</v>
      </c>
      <c r="H53" s="311"/>
      <c r="I53" s="319">
        <v>299394</v>
      </c>
      <c r="J53" s="320">
        <v>55826</v>
      </c>
      <c r="K53" s="321">
        <v>-55.5</v>
      </c>
      <c r="L53" s="322">
        <v>146140</v>
      </c>
      <c r="M53" s="323">
        <v>-24.1</v>
      </c>
      <c r="N53" s="324">
        <v>-31.4</v>
      </c>
    </row>
    <row r="54" spans="1:14">
      <c r="A54" s="248"/>
      <c r="B54" s="244"/>
      <c r="C54" s="244"/>
      <c r="D54" s="244"/>
      <c r="E54" s="244"/>
      <c r="F54" s="244"/>
      <c r="G54" s="325"/>
      <c r="H54" s="326" t="s">
        <v>507</v>
      </c>
      <c r="I54" s="327">
        <v>230143</v>
      </c>
      <c r="J54" s="328">
        <v>42913</v>
      </c>
      <c r="K54" s="329">
        <v>-36</v>
      </c>
      <c r="L54" s="330">
        <v>75451</v>
      </c>
      <c r="M54" s="331">
        <v>-8.1999999999999993</v>
      </c>
      <c r="N54" s="332">
        <v>-27.8</v>
      </c>
    </row>
    <row r="55" spans="1:14">
      <c r="A55" s="248"/>
      <c r="B55" s="244"/>
      <c r="C55" s="244"/>
      <c r="D55" s="244"/>
      <c r="E55" s="244"/>
      <c r="F55" s="244"/>
      <c r="G55" s="310" t="s">
        <v>509</v>
      </c>
      <c r="H55" s="311"/>
      <c r="I55" s="319">
        <v>828489</v>
      </c>
      <c r="J55" s="320">
        <v>154684</v>
      </c>
      <c r="K55" s="321">
        <v>177.1</v>
      </c>
      <c r="L55" s="322">
        <v>146641</v>
      </c>
      <c r="M55" s="323">
        <v>0.3</v>
      </c>
      <c r="N55" s="324">
        <v>176.8</v>
      </c>
    </row>
    <row r="56" spans="1:14">
      <c r="A56" s="248"/>
      <c r="B56" s="244"/>
      <c r="C56" s="244"/>
      <c r="D56" s="244"/>
      <c r="E56" s="244"/>
      <c r="F56" s="244"/>
      <c r="G56" s="325"/>
      <c r="H56" s="326" t="s">
        <v>507</v>
      </c>
      <c r="I56" s="327">
        <v>691342</v>
      </c>
      <c r="J56" s="328">
        <v>129078</v>
      </c>
      <c r="K56" s="329">
        <v>200.8</v>
      </c>
      <c r="L56" s="330">
        <v>68142</v>
      </c>
      <c r="M56" s="331">
        <v>-9.6999999999999993</v>
      </c>
      <c r="N56" s="332">
        <v>210.5</v>
      </c>
    </row>
    <row r="57" spans="1:14">
      <c r="A57" s="248"/>
      <c r="B57" s="244"/>
      <c r="C57" s="244"/>
      <c r="D57" s="244"/>
      <c r="E57" s="244"/>
      <c r="F57" s="244"/>
      <c r="G57" s="310" t="s">
        <v>510</v>
      </c>
      <c r="H57" s="311"/>
      <c r="I57" s="319">
        <v>751084</v>
      </c>
      <c r="J57" s="320">
        <v>139038</v>
      </c>
      <c r="K57" s="321">
        <v>-10.1</v>
      </c>
      <c r="L57" s="322">
        <v>174587</v>
      </c>
      <c r="M57" s="323">
        <v>19.100000000000001</v>
      </c>
      <c r="N57" s="324">
        <v>-29.2</v>
      </c>
    </row>
    <row r="58" spans="1:14">
      <c r="A58" s="248"/>
      <c r="B58" s="244"/>
      <c r="C58" s="244"/>
      <c r="D58" s="244"/>
      <c r="E58" s="244"/>
      <c r="F58" s="244"/>
      <c r="G58" s="325"/>
      <c r="H58" s="326" t="s">
        <v>507</v>
      </c>
      <c r="I58" s="327">
        <v>551000</v>
      </c>
      <c r="J58" s="328">
        <v>101999</v>
      </c>
      <c r="K58" s="329">
        <v>-21</v>
      </c>
      <c r="L58" s="330">
        <v>79695</v>
      </c>
      <c r="M58" s="331">
        <v>17</v>
      </c>
      <c r="N58" s="332">
        <v>-38</v>
      </c>
    </row>
    <row r="59" spans="1:14">
      <c r="A59" s="248"/>
      <c r="B59" s="244"/>
      <c r="C59" s="244"/>
      <c r="D59" s="244"/>
      <c r="E59" s="244"/>
      <c r="F59" s="244"/>
      <c r="G59" s="310" t="s">
        <v>511</v>
      </c>
      <c r="H59" s="311"/>
      <c r="I59" s="319">
        <v>727915</v>
      </c>
      <c r="J59" s="320">
        <v>134500</v>
      </c>
      <c r="K59" s="321">
        <v>-3.3</v>
      </c>
      <c r="L59" s="322">
        <v>175675</v>
      </c>
      <c r="M59" s="323">
        <v>0.6</v>
      </c>
      <c r="N59" s="324">
        <v>-3.9</v>
      </c>
    </row>
    <row r="60" spans="1:14">
      <c r="A60" s="248"/>
      <c r="B60" s="244"/>
      <c r="C60" s="244"/>
      <c r="D60" s="244"/>
      <c r="E60" s="244"/>
      <c r="F60" s="244"/>
      <c r="G60" s="325"/>
      <c r="H60" s="326" t="s">
        <v>507</v>
      </c>
      <c r="I60" s="333">
        <v>542897</v>
      </c>
      <c r="J60" s="328">
        <v>100314</v>
      </c>
      <c r="K60" s="329">
        <v>-1.7</v>
      </c>
      <c r="L60" s="330">
        <v>87698</v>
      </c>
      <c r="M60" s="331">
        <v>10</v>
      </c>
      <c r="N60" s="332">
        <v>-11.7</v>
      </c>
    </row>
    <row r="61" spans="1:14">
      <c r="A61" s="248"/>
      <c r="B61" s="244"/>
      <c r="C61" s="244"/>
      <c r="D61" s="244"/>
      <c r="E61" s="244"/>
      <c r="F61" s="244"/>
      <c r="G61" s="310" t="s">
        <v>512</v>
      </c>
      <c r="H61" s="334"/>
      <c r="I61" s="335">
        <v>656973</v>
      </c>
      <c r="J61" s="336">
        <v>121925</v>
      </c>
      <c r="K61" s="337">
        <v>9.6999999999999993</v>
      </c>
      <c r="L61" s="338">
        <v>167117</v>
      </c>
      <c r="M61" s="339">
        <v>1.3</v>
      </c>
      <c r="N61" s="324">
        <v>8.4</v>
      </c>
    </row>
    <row r="62" spans="1:14">
      <c r="A62" s="248"/>
      <c r="B62" s="244"/>
      <c r="C62" s="244"/>
      <c r="D62" s="244"/>
      <c r="E62" s="244"/>
      <c r="F62" s="244"/>
      <c r="G62" s="325"/>
      <c r="H62" s="326" t="s">
        <v>507</v>
      </c>
      <c r="I62" s="327">
        <v>475485</v>
      </c>
      <c r="J62" s="328">
        <v>88272</v>
      </c>
      <c r="K62" s="329">
        <v>19.2</v>
      </c>
      <c r="L62" s="330">
        <v>78644</v>
      </c>
      <c r="M62" s="331">
        <v>0.2</v>
      </c>
      <c r="N62" s="332">
        <v>19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71.06</v>
      </c>
      <c r="G47" s="12">
        <v>89.85</v>
      </c>
      <c r="H47" s="12">
        <v>100.44</v>
      </c>
      <c r="I47" s="12">
        <v>118.77</v>
      </c>
      <c r="J47" s="13">
        <v>129.69999999999999</v>
      </c>
    </row>
    <row r="48" spans="2:10" ht="57.75" customHeight="1">
      <c r="B48" s="14"/>
      <c r="C48" s="1141" t="s">
        <v>4</v>
      </c>
      <c r="D48" s="1141"/>
      <c r="E48" s="1142"/>
      <c r="F48" s="15">
        <v>6.5</v>
      </c>
      <c r="G48" s="16">
        <v>5.61</v>
      </c>
      <c r="H48" s="16">
        <v>7.86</v>
      </c>
      <c r="I48" s="16">
        <v>8.24</v>
      </c>
      <c r="J48" s="17">
        <v>6.4</v>
      </c>
    </row>
    <row r="49" spans="2:10" ht="57.75" customHeight="1" thickBot="1">
      <c r="B49" s="18"/>
      <c r="C49" s="1143" t="s">
        <v>5</v>
      </c>
      <c r="D49" s="1143"/>
      <c r="E49" s="1144"/>
      <c r="F49" s="19" t="s">
        <v>519</v>
      </c>
      <c r="G49" s="20">
        <v>21.08</v>
      </c>
      <c r="H49" s="20">
        <v>10.53</v>
      </c>
      <c r="I49" s="20">
        <v>8.82</v>
      </c>
      <c r="J49" s="21">
        <v>1.44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6.5</v>
      </c>
      <c r="G34" s="33">
        <v>5.6</v>
      </c>
      <c r="H34" s="33">
        <v>7.86</v>
      </c>
      <c r="I34" s="33">
        <v>8.24</v>
      </c>
      <c r="J34" s="34">
        <v>6.4</v>
      </c>
      <c r="K34" s="22"/>
      <c r="L34" s="22"/>
      <c r="M34" s="22"/>
      <c r="N34" s="22"/>
      <c r="O34" s="22"/>
      <c r="P34" s="22"/>
    </row>
    <row r="35" spans="1:16" ht="39" customHeight="1">
      <c r="A35" s="22"/>
      <c r="B35" s="35"/>
      <c r="C35" s="1145" t="s">
        <v>521</v>
      </c>
      <c r="D35" s="1146"/>
      <c r="E35" s="1147"/>
      <c r="F35" s="36">
        <v>2.75</v>
      </c>
      <c r="G35" s="37">
        <v>2.71</v>
      </c>
      <c r="H35" s="37">
        <v>3.36</v>
      </c>
      <c r="I35" s="37">
        <v>1.91</v>
      </c>
      <c r="J35" s="38">
        <v>1.48</v>
      </c>
      <c r="K35" s="22"/>
      <c r="L35" s="22"/>
      <c r="M35" s="22"/>
      <c r="N35" s="22"/>
      <c r="O35" s="22"/>
      <c r="P35" s="22"/>
    </row>
    <row r="36" spans="1:16" ht="39" customHeight="1">
      <c r="A36" s="22"/>
      <c r="B36" s="35"/>
      <c r="C36" s="1145" t="s">
        <v>522</v>
      </c>
      <c r="D36" s="1146"/>
      <c r="E36" s="1147"/>
      <c r="F36" s="36">
        <v>0.24</v>
      </c>
      <c r="G36" s="37">
        <v>0.19</v>
      </c>
      <c r="H36" s="37">
        <v>0.23</v>
      </c>
      <c r="I36" s="37">
        <v>0.7</v>
      </c>
      <c r="J36" s="38">
        <v>0.95</v>
      </c>
      <c r="K36" s="22"/>
      <c r="L36" s="22"/>
      <c r="M36" s="22"/>
      <c r="N36" s="22"/>
      <c r="O36" s="22"/>
      <c r="P36" s="22"/>
    </row>
    <row r="37" spans="1:16" ht="39" customHeight="1">
      <c r="A37" s="22"/>
      <c r="B37" s="35"/>
      <c r="C37" s="1145" t="s">
        <v>523</v>
      </c>
      <c r="D37" s="1146"/>
      <c r="E37" s="1147"/>
      <c r="F37" s="36">
        <v>0.9</v>
      </c>
      <c r="G37" s="37">
        <v>0.57999999999999996</v>
      </c>
      <c r="H37" s="37">
        <v>0.53</v>
      </c>
      <c r="I37" s="37">
        <v>0.52</v>
      </c>
      <c r="J37" s="38">
        <v>0.48</v>
      </c>
      <c r="K37" s="22"/>
      <c r="L37" s="22"/>
      <c r="M37" s="22"/>
      <c r="N37" s="22"/>
      <c r="O37" s="22"/>
      <c r="P37" s="22"/>
    </row>
    <row r="38" spans="1:16" ht="39" customHeight="1">
      <c r="A38" s="22"/>
      <c r="B38" s="35"/>
      <c r="C38" s="1145" t="s">
        <v>524</v>
      </c>
      <c r="D38" s="1146"/>
      <c r="E38" s="1147"/>
      <c r="F38" s="36">
        <v>0.38</v>
      </c>
      <c r="G38" s="37">
        <v>0.27</v>
      </c>
      <c r="H38" s="37">
        <v>0.5</v>
      </c>
      <c r="I38" s="37">
        <v>0.2</v>
      </c>
      <c r="J38" s="38">
        <v>0.22</v>
      </c>
      <c r="K38" s="22"/>
      <c r="L38" s="22"/>
      <c r="M38" s="22"/>
      <c r="N38" s="22"/>
      <c r="O38" s="22"/>
      <c r="P38" s="22"/>
    </row>
    <row r="39" spans="1:16" ht="39" customHeight="1">
      <c r="A39" s="22"/>
      <c r="B39" s="35"/>
      <c r="C39" s="1145" t="s">
        <v>525</v>
      </c>
      <c r="D39" s="1146"/>
      <c r="E39" s="1147"/>
      <c r="F39" s="36">
        <v>0.04</v>
      </c>
      <c r="G39" s="37">
        <v>0.03</v>
      </c>
      <c r="H39" s="37">
        <v>0.04</v>
      </c>
      <c r="I39" s="37">
        <v>0.04</v>
      </c>
      <c r="J39" s="38">
        <v>0.08</v>
      </c>
      <c r="K39" s="22"/>
      <c r="L39" s="22"/>
      <c r="M39" s="22"/>
      <c r="N39" s="22"/>
      <c r="O39" s="22"/>
      <c r="P39" s="22"/>
    </row>
    <row r="40" spans="1:16" ht="39" customHeight="1">
      <c r="A40" s="22"/>
      <c r="B40" s="35"/>
      <c r="C40" s="1145" t="s">
        <v>526</v>
      </c>
      <c r="D40" s="1146"/>
      <c r="E40" s="1147"/>
      <c r="F40" s="36">
        <v>0.06</v>
      </c>
      <c r="G40" s="37">
        <v>0.02</v>
      </c>
      <c r="H40" s="37">
        <v>0.02</v>
      </c>
      <c r="I40" s="37">
        <v>0.05</v>
      </c>
      <c r="J40" s="38">
        <v>0.04</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0.16</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419</v>
      </c>
      <c r="L45" s="60">
        <v>412</v>
      </c>
      <c r="M45" s="60">
        <v>402</v>
      </c>
      <c r="N45" s="60">
        <v>428</v>
      </c>
      <c r="O45" s="61">
        <v>413</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118</v>
      </c>
      <c r="L48" s="64">
        <v>119</v>
      </c>
      <c r="M48" s="64">
        <v>116</v>
      </c>
      <c r="N48" s="64">
        <v>121</v>
      </c>
      <c r="O48" s="65">
        <v>121</v>
      </c>
      <c r="P48" s="48"/>
      <c r="Q48" s="48"/>
      <c r="R48" s="48"/>
      <c r="S48" s="48"/>
      <c r="T48" s="48"/>
      <c r="U48" s="48"/>
    </row>
    <row r="49" spans="1:21" ht="30.75" customHeight="1">
      <c r="A49" s="48"/>
      <c r="B49" s="1163"/>
      <c r="C49" s="1164"/>
      <c r="D49" s="62"/>
      <c r="E49" s="1155" t="s">
        <v>15</v>
      </c>
      <c r="F49" s="1155"/>
      <c r="G49" s="1155"/>
      <c r="H49" s="1155"/>
      <c r="I49" s="1155"/>
      <c r="J49" s="1156"/>
      <c r="K49" s="63">
        <v>32</v>
      </c>
      <c r="L49" s="64">
        <v>32</v>
      </c>
      <c r="M49" s="64">
        <v>34</v>
      </c>
      <c r="N49" s="64">
        <v>34</v>
      </c>
      <c r="O49" s="65">
        <v>61</v>
      </c>
      <c r="P49" s="48"/>
      <c r="Q49" s="48"/>
      <c r="R49" s="48"/>
      <c r="S49" s="48"/>
      <c r="T49" s="48"/>
      <c r="U49" s="48"/>
    </row>
    <row r="50" spans="1:21" ht="30.75" customHeight="1">
      <c r="A50" s="48"/>
      <c r="B50" s="1163"/>
      <c r="C50" s="1164"/>
      <c r="D50" s="62"/>
      <c r="E50" s="1155" t="s">
        <v>16</v>
      </c>
      <c r="F50" s="1155"/>
      <c r="G50" s="1155"/>
      <c r="H50" s="1155"/>
      <c r="I50" s="1155"/>
      <c r="J50" s="1156"/>
      <c r="K50" s="63">
        <v>3</v>
      </c>
      <c r="L50" s="64">
        <v>3</v>
      </c>
      <c r="M50" s="64">
        <v>8</v>
      </c>
      <c r="N50" s="64">
        <v>10</v>
      </c>
      <c r="O50" s="65">
        <v>8</v>
      </c>
      <c r="P50" s="48"/>
      <c r="Q50" s="48"/>
      <c r="R50" s="48"/>
      <c r="S50" s="48"/>
      <c r="T50" s="48"/>
      <c r="U50" s="48"/>
    </row>
    <row r="51" spans="1:21" ht="30.75" customHeight="1">
      <c r="A51" s="48"/>
      <c r="B51" s="1165"/>
      <c r="C51" s="1166"/>
      <c r="D51" s="66"/>
      <c r="E51" s="1155" t="s">
        <v>17</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c r="A52" s="48"/>
      <c r="B52" s="1153" t="s">
        <v>18</v>
      </c>
      <c r="C52" s="1154"/>
      <c r="D52" s="66"/>
      <c r="E52" s="1155" t="s">
        <v>19</v>
      </c>
      <c r="F52" s="1155"/>
      <c r="G52" s="1155"/>
      <c r="H52" s="1155"/>
      <c r="I52" s="1155"/>
      <c r="J52" s="1156"/>
      <c r="K52" s="63">
        <v>350</v>
      </c>
      <c r="L52" s="64">
        <v>357</v>
      </c>
      <c r="M52" s="64">
        <v>368</v>
      </c>
      <c r="N52" s="64">
        <v>400</v>
      </c>
      <c r="O52" s="65">
        <v>403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222</v>
      </c>
      <c r="L53" s="69">
        <v>209</v>
      </c>
      <c r="M53" s="69">
        <v>192</v>
      </c>
      <c r="N53" s="69">
        <v>193</v>
      </c>
      <c r="O53" s="70">
        <v>200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黒木 正樹</cp:lastModifiedBy>
  <cp:lastPrinted>2016-04-27T01:59:53Z</cp:lastPrinted>
  <dcterms:created xsi:type="dcterms:W3CDTF">2016-02-15T02:25:45Z</dcterms:created>
  <dcterms:modified xsi:type="dcterms:W3CDTF">2016-04-27T02:04:14Z</dcterms:modified>
  <cp:category/>
</cp:coreProperties>
</file>