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●選挙係Ｆドライブ●\01 選挙\03参院選\２８年参院選（第２４回）\01管理執行\各種調査\05期日前投票中間状況調査\03宮崎県集計\"/>
    </mc:Choice>
  </mc:AlternateContent>
  <xr:revisionPtr revIDLastSave="0" documentId="13_ncr:1_{03E69BEE-0B92-466C-847C-1DF706741CDD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6月26日現在" sheetId="10" r:id="rId1"/>
    <sheet name="7月9日現在" sheetId="27" r:id="rId2"/>
  </sheets>
  <definedNames>
    <definedName name="_xlnm.Print_Area" localSheetId="0">'6月26日現在'!$A$1:$E$37</definedName>
    <definedName name="_xlnm.Print_Area" localSheetId="1">'7月9日現在'!$A$1:$F$38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10" l="1"/>
  <c r="B43" i="10"/>
  <c r="B44" i="10" s="1"/>
  <c r="C42" i="10"/>
  <c r="C44" i="10" l="1"/>
  <c r="E44" i="10" s="1"/>
  <c r="D43" i="10"/>
  <c r="E42" i="10"/>
  <c r="E43" i="10"/>
  <c r="D42" i="10"/>
  <c r="D44" i="10" l="1"/>
  <c r="I36" i="10"/>
  <c r="C36" i="10"/>
  <c r="B36" i="10"/>
  <c r="D10" i="10"/>
  <c r="E10" i="10"/>
  <c r="J10" i="10"/>
  <c r="D11" i="10"/>
  <c r="E11" i="10"/>
  <c r="J11" i="10"/>
  <c r="D12" i="10"/>
  <c r="E12" i="10"/>
  <c r="J12" i="10"/>
  <c r="D13" i="10"/>
  <c r="E13" i="10"/>
  <c r="J13" i="10"/>
  <c r="D14" i="10"/>
  <c r="E14" i="10"/>
  <c r="J14" i="10"/>
  <c r="D15" i="10"/>
  <c r="E15" i="10"/>
  <c r="J15" i="10"/>
  <c r="D16" i="10"/>
  <c r="E16" i="10"/>
  <c r="J16" i="10"/>
  <c r="D17" i="10"/>
  <c r="E17" i="10"/>
  <c r="J17" i="10"/>
  <c r="D18" i="10"/>
  <c r="E18" i="10"/>
  <c r="J18" i="10"/>
  <c r="D19" i="10"/>
  <c r="E19" i="10"/>
  <c r="J19" i="10"/>
  <c r="D20" i="10"/>
  <c r="E20" i="10"/>
  <c r="J20" i="10"/>
  <c r="D21" i="10"/>
  <c r="E21" i="10"/>
  <c r="J21" i="10"/>
  <c r="D22" i="10"/>
  <c r="E22" i="10"/>
  <c r="J22" i="10"/>
  <c r="D23" i="10"/>
  <c r="E23" i="10"/>
  <c r="J23" i="10"/>
  <c r="D24" i="10"/>
  <c r="E24" i="10"/>
  <c r="J24" i="10"/>
  <c r="D25" i="10"/>
  <c r="E25" i="10"/>
  <c r="J25" i="10"/>
  <c r="D26" i="10"/>
  <c r="E26" i="10"/>
  <c r="J26" i="10"/>
  <c r="D27" i="10"/>
  <c r="E27" i="10"/>
  <c r="J27" i="10"/>
  <c r="D28" i="10"/>
  <c r="E28" i="10"/>
  <c r="J28" i="10"/>
  <c r="D29" i="10"/>
  <c r="E29" i="10"/>
  <c r="J29" i="10"/>
  <c r="D30" i="10"/>
  <c r="E30" i="10"/>
  <c r="J30" i="10"/>
  <c r="D31" i="10"/>
  <c r="E31" i="10"/>
  <c r="J31" i="10"/>
  <c r="D32" i="10"/>
  <c r="E32" i="10"/>
  <c r="J32" i="10"/>
  <c r="D33" i="10"/>
  <c r="E33" i="10"/>
  <c r="J33" i="10"/>
  <c r="D34" i="10"/>
  <c r="E34" i="10"/>
  <c r="J34" i="10"/>
  <c r="D35" i="10"/>
  <c r="E35" i="10"/>
  <c r="J35" i="10"/>
  <c r="C37" i="10" l="1"/>
  <c r="J36" i="10"/>
  <c r="E36" i="10"/>
  <c r="F35" i="10"/>
  <c r="D36" i="10"/>
  <c r="F33" i="10"/>
  <c r="F31" i="10"/>
  <c r="F29" i="10"/>
  <c r="F27" i="10"/>
  <c r="F25" i="10"/>
  <c r="F23" i="10"/>
  <c r="F21" i="10"/>
  <c r="F19" i="10"/>
  <c r="F17" i="10"/>
  <c r="F15" i="10"/>
  <c r="F13" i="10"/>
  <c r="F34" i="10"/>
  <c r="F32" i="10"/>
  <c r="F30" i="10"/>
  <c r="F28" i="10"/>
  <c r="F26" i="10"/>
  <c r="F24" i="10"/>
  <c r="F22" i="10"/>
  <c r="F20" i="10"/>
  <c r="F18" i="10"/>
  <c r="F16" i="10"/>
  <c r="F14" i="10"/>
  <c r="F12" i="10"/>
  <c r="F10" i="10"/>
  <c r="F11" i="10"/>
</calcChain>
</file>

<file path=xl/sharedStrings.xml><?xml version="1.0" encoding="utf-8"?>
<sst xmlns="http://schemas.openxmlformats.org/spreadsheetml/2006/main" count="127" uniqueCount="83">
  <si>
    <t>西米良村</t>
  </si>
  <si>
    <t>高千穂町</t>
  </si>
  <si>
    <t>日之影町</t>
  </si>
  <si>
    <t>宮　崎　市</t>
    <phoneticPr fontId="3"/>
  </si>
  <si>
    <t>都　城　市</t>
    <phoneticPr fontId="3"/>
  </si>
  <si>
    <t>延　岡　市</t>
    <phoneticPr fontId="3"/>
  </si>
  <si>
    <t>五ヶ瀬町</t>
    <phoneticPr fontId="3"/>
  </si>
  <si>
    <t>日　南　市</t>
    <phoneticPr fontId="3"/>
  </si>
  <si>
    <t>小　林　市</t>
    <phoneticPr fontId="3"/>
  </si>
  <si>
    <t>日　向　市</t>
    <phoneticPr fontId="3"/>
  </si>
  <si>
    <t>串　間　市</t>
    <phoneticPr fontId="3"/>
  </si>
  <si>
    <t>西　都　市</t>
    <phoneticPr fontId="3"/>
  </si>
  <si>
    <t>えびの市</t>
    <phoneticPr fontId="3"/>
  </si>
  <si>
    <t>三　股　町</t>
    <phoneticPr fontId="3"/>
  </si>
  <si>
    <t>高　原　町</t>
    <phoneticPr fontId="3"/>
  </si>
  <si>
    <t>国　富　町</t>
    <phoneticPr fontId="3"/>
  </si>
  <si>
    <t>綾　　　町</t>
    <phoneticPr fontId="3"/>
  </si>
  <si>
    <t>高　鍋　町</t>
    <phoneticPr fontId="3"/>
  </si>
  <si>
    <t>新　富　町</t>
    <phoneticPr fontId="3"/>
  </si>
  <si>
    <t>木　城　町</t>
    <phoneticPr fontId="3"/>
  </si>
  <si>
    <t>川　南　町</t>
    <phoneticPr fontId="3"/>
  </si>
  <si>
    <t>都　農　町</t>
    <phoneticPr fontId="3"/>
  </si>
  <si>
    <t>門　川　町</t>
    <phoneticPr fontId="3"/>
  </si>
  <si>
    <t>諸　塚　村</t>
    <phoneticPr fontId="3"/>
  </si>
  <si>
    <t>椎　葉　村</t>
    <phoneticPr fontId="3"/>
  </si>
  <si>
    <t>チェック！(再入力)</t>
    <rPh sb="6" eb="7">
      <t>サイ</t>
    </rPh>
    <rPh sb="7" eb="9">
      <t>ニュウリョク</t>
    </rPh>
    <phoneticPr fontId="3"/>
  </si>
  <si>
    <t>ワーニング</t>
    <phoneticPr fontId="3"/>
  </si>
  <si>
    <t>県　計</t>
    <rPh sb="0" eb="1">
      <t>ケン</t>
    </rPh>
    <rPh sb="2" eb="3">
      <t>ケイ</t>
    </rPh>
    <phoneticPr fontId="3"/>
  </si>
  <si>
    <t>市町村</t>
    <rPh sb="0" eb="3">
      <t>シチョウソン</t>
    </rPh>
    <phoneticPr fontId="3"/>
  </si>
  <si>
    <t>期日前投票者数</t>
    <rPh sb="0" eb="2">
      <t>キジツ</t>
    </rPh>
    <rPh sb="2" eb="3">
      <t>ゼン</t>
    </rPh>
    <rPh sb="3" eb="6">
      <t>トウヒョウシャ</t>
    </rPh>
    <rPh sb="6" eb="7">
      <t>スウ</t>
    </rPh>
    <phoneticPr fontId="3"/>
  </si>
  <si>
    <t>美郷町</t>
    <rPh sb="0" eb="3">
      <t>ミサトチョウ</t>
    </rPh>
    <phoneticPr fontId="3"/>
  </si>
  <si>
    <t>（3日間）</t>
    <rPh sb="2" eb="4">
      <t>ニチカン</t>
    </rPh>
    <phoneticPr fontId="3"/>
  </si>
  <si>
    <t>単位：人</t>
    <rPh sb="0" eb="2">
      <t>タンイ</t>
    </rPh>
    <rPh sb="3" eb="4">
      <t>ニン</t>
    </rPh>
    <phoneticPr fontId="3"/>
  </si>
  <si>
    <t>市　町　村</t>
    <rPh sb="0" eb="1">
      <t>シ</t>
    </rPh>
    <rPh sb="2" eb="3">
      <t>マチ</t>
    </rPh>
    <rPh sb="4" eb="5">
      <t>ムラ</t>
    </rPh>
    <phoneticPr fontId="3"/>
  </si>
  <si>
    <t>増　減　数</t>
    <rPh sb="0" eb="1">
      <t>ゾウ</t>
    </rPh>
    <rPh sb="2" eb="3">
      <t>ゲン</t>
    </rPh>
    <rPh sb="4" eb="5">
      <t>スウ</t>
    </rPh>
    <phoneticPr fontId="3"/>
  </si>
  <si>
    <t>増　減　率</t>
    <rPh sb="0" eb="1">
      <t>ゾウ</t>
    </rPh>
    <rPh sb="2" eb="3">
      <t>ゲン</t>
    </rPh>
    <rPh sb="4" eb="5">
      <t>リツ</t>
    </rPh>
    <phoneticPr fontId="3"/>
  </si>
  <si>
    <t>A</t>
    <phoneticPr fontId="3"/>
  </si>
  <si>
    <t>B</t>
    <phoneticPr fontId="3"/>
  </si>
  <si>
    <t>宮崎市</t>
    <rPh sb="0" eb="3">
      <t>ミヤザキシ</t>
    </rPh>
    <phoneticPr fontId="3"/>
  </si>
  <si>
    <t>都城市</t>
    <rPh sb="0" eb="3">
      <t>ミヤコノジョウシ</t>
    </rPh>
    <phoneticPr fontId="3"/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</si>
  <si>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</si>
  <si>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</si>
  <si>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</si>
  <si>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</si>
  <si>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</si>
  <si>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</si>
  <si>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</si>
  <si>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</si>
  <si>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</si>
  <si>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</si>
  <si>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</si>
  <si>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</si>
  <si>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</si>
  <si>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木城町</t>
  </si>
  <si>
    <t>川南町</t>
  </si>
  <si>
    <t>都農町</t>
  </si>
  <si>
    <t>門川町</t>
  </si>
  <si>
    <t>諸塚村</t>
  </si>
  <si>
    <t>椎葉村</t>
  </si>
  <si>
    <t>美郷町</t>
  </si>
  <si>
    <t>参　　　　考</t>
    <rPh sb="0" eb="1">
      <t>サン</t>
    </rPh>
    <rPh sb="5" eb="6">
      <t>コウ</t>
    </rPh>
    <phoneticPr fontId="3"/>
  </si>
  <si>
    <t>C = A - B</t>
    <phoneticPr fontId="3"/>
  </si>
  <si>
    <t>D = A / B</t>
    <phoneticPr fontId="3"/>
  </si>
  <si>
    <t>増減率</t>
    <rPh sb="0" eb="3">
      <t>ゾウゲンリツ</t>
    </rPh>
    <phoneticPr fontId="3"/>
  </si>
  <si>
    <t>ランク</t>
    <phoneticPr fontId="3"/>
  </si>
  <si>
    <t>（16日間）</t>
    <rPh sb="3" eb="5">
      <t>ニチカン</t>
    </rPh>
    <phoneticPr fontId="3"/>
  </si>
  <si>
    <t>口蹄疫発生</t>
    <rPh sb="0" eb="3">
      <t>コウテイエキ</t>
    </rPh>
    <rPh sb="3" eb="5">
      <t>ハッセイ</t>
    </rPh>
    <phoneticPr fontId="3"/>
  </si>
  <si>
    <t>7月5日～7日</t>
    <rPh sb="1" eb="2">
      <t>ガツ</t>
    </rPh>
    <rPh sb="3" eb="4">
      <t>ニチ</t>
    </rPh>
    <rPh sb="6" eb="7">
      <t>ニチ</t>
    </rPh>
    <phoneticPr fontId="3"/>
  </si>
  <si>
    <t>7月5日～7月20日</t>
    <rPh sb="1" eb="2">
      <t>ガツ</t>
    </rPh>
    <rPh sb="3" eb="4">
      <t>ニチ</t>
    </rPh>
    <rPh sb="6" eb="7">
      <t>ガツ</t>
    </rPh>
    <rPh sb="9" eb="10">
      <t>ニチ</t>
    </rPh>
    <phoneticPr fontId="3"/>
  </si>
  <si>
    <t>口蹄疫発生市町村</t>
    <rPh sb="0" eb="3">
      <t>コウテイエキ</t>
    </rPh>
    <rPh sb="3" eb="5">
      <t>ハッセイ</t>
    </rPh>
    <rPh sb="5" eb="8">
      <t>シチョウソン</t>
    </rPh>
    <phoneticPr fontId="3"/>
  </si>
  <si>
    <t>児湯郡・西都市</t>
    <rPh sb="0" eb="3">
      <t>コユグン</t>
    </rPh>
    <rPh sb="4" eb="7">
      <t>サイトシ</t>
    </rPh>
    <phoneticPr fontId="3"/>
  </si>
  <si>
    <t>それ以外</t>
    <rPh sb="2" eb="4">
      <t>イガイ</t>
    </rPh>
    <phoneticPr fontId="3"/>
  </si>
  <si>
    <t>合計</t>
    <rPh sb="0" eb="2">
      <t>ゴウケイ</t>
    </rPh>
    <phoneticPr fontId="3"/>
  </si>
  <si>
    <t>=</t>
    <phoneticPr fontId="3"/>
  </si>
  <si>
    <t>第２４回参議院議員通常選挙(選挙区)　期日前投票者数</t>
    <rPh sb="0" eb="1">
      <t>ダイ</t>
    </rPh>
    <rPh sb="3" eb="4">
      <t>カイ</t>
    </rPh>
    <rPh sb="4" eb="7">
      <t>サンギイン</t>
    </rPh>
    <rPh sb="7" eb="9">
      <t>ギイン</t>
    </rPh>
    <rPh sb="9" eb="11">
      <t>ツウジョウ</t>
    </rPh>
    <rPh sb="11" eb="13">
      <t>センキョ</t>
    </rPh>
    <rPh sb="14" eb="17">
      <t>センキョク</t>
    </rPh>
    <rPh sb="19" eb="21">
      <t>キジツ</t>
    </rPh>
    <rPh sb="21" eb="22">
      <t>ゼン</t>
    </rPh>
    <rPh sb="22" eb="25">
      <t>トウヒョウシャ</t>
    </rPh>
    <rPh sb="25" eb="26">
      <t>スウ</t>
    </rPh>
    <phoneticPr fontId="3"/>
  </si>
  <si>
    <t>平成28年7月9日現在（最終）</t>
    <rPh sb="12" eb="14">
      <t>サイシュウ</t>
    </rPh>
    <phoneticPr fontId="3"/>
  </si>
  <si>
    <t>前回(平成25年）</t>
    <rPh sb="0" eb="2">
      <t>ゼンカイ</t>
    </rPh>
    <rPh sb="3" eb="5">
      <t>ヘイセイ</t>
    </rPh>
    <rPh sb="7" eb="8">
      <t>ネン</t>
    </rPh>
    <phoneticPr fontId="3"/>
  </si>
  <si>
    <t>6月23日～7月9日</t>
    <rPh sb="1" eb="2">
      <t>ガツ</t>
    </rPh>
    <rPh sb="4" eb="5">
      <t>ニチ</t>
    </rPh>
    <rPh sb="7" eb="8">
      <t>ガツ</t>
    </rPh>
    <rPh sb="9" eb="10">
      <t>ニチ</t>
    </rPh>
    <phoneticPr fontId="3"/>
  </si>
  <si>
    <t>（17日間）</t>
    <rPh sb="3" eb="5">
      <t>ニチカン</t>
    </rPh>
    <phoneticPr fontId="3"/>
  </si>
  <si>
    <t>6月23日～26日</t>
    <rPh sb="1" eb="2">
      <t>ガツ</t>
    </rPh>
    <rPh sb="4" eb="5">
      <t>ニチ</t>
    </rPh>
    <rPh sb="8" eb="9">
      <t>ニチ</t>
    </rPh>
    <phoneticPr fontId="3"/>
  </si>
  <si>
    <t>（4日間）</t>
    <rPh sb="2" eb="4">
      <t>ニチカン</t>
    </rPh>
    <phoneticPr fontId="3"/>
  </si>
  <si>
    <t>平成28年6月26日現在</t>
    <phoneticPr fontId="3"/>
  </si>
  <si>
    <t>対前回同時期比23％の増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</si>
</sst>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#,##0.00_ "/>
    <numFmt numFmtId="179" formatCode="#,##0;&quot;▲ &quot;#,##0"/>
    <numFmt numFmtId="180" formatCode="0_ "/>
  </numFmts>
  <fonts count="262" x14ac:knownFonts="1">
    <font>
      <sz val="12"/>
      <name val="Arial"/>
      <family val="2"/>
    </font>
    <font>
      <sz val="12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Arial"/>
      <family val="2"/>
    </font>
    <font>
      <sz val="16"/>
      <name val="ＭＳ Ｐゴシック"/>
      <family val="3"/>
      <charset val="128"/>
    </font>
    <font>
      <sz val="16"/>
      <name val="Arial"/>
      <family val="2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Arial"/>
      <family val="2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38">
    <xf numFmtId="0" fontId="0" fillId="0" borderId="0" xfId="0"/>
    <xf numFmtId="49" fontId="2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6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0" borderId="0" xfId="0" applyNumberFormat="1" applyFont="1" applyAlignment="1">
      <alignment vertical="center"/>
    </xf>
    <xf numFmtId="0" fontId="22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24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6" fillId="0" borderId="0" xfId="0" applyNumberFormat="1" applyFont="1" applyAlignment="1">
      <alignment vertical="center"/>
    </xf>
    <xf numFmtId="0" fontId="27" fillId="0" borderId="0" xfId="0" applyNumberFormat="1" applyFont="1" applyAlignment="1">
      <alignment vertical="center"/>
    </xf>
    <xf numFmtId="0" fontId="28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0" fontId="30" fillId="0" borderId="0" xfId="0" applyNumberFormat="1" applyFont="1" applyAlignment="1">
      <alignment vertical="center"/>
    </xf>
    <xf numFmtId="0" fontId="31" fillId="0" borderId="0" xfId="0" applyNumberFormat="1" applyFont="1" applyAlignment="1">
      <alignment vertical="center"/>
    </xf>
    <xf numFmtId="0" fontId="32" fillId="0" borderId="0" xfId="0" applyNumberFormat="1" applyFont="1" applyAlignment="1">
      <alignment vertical="center"/>
    </xf>
    <xf numFmtId="0" fontId="33" fillId="0" borderId="0" xfId="0" applyNumberFormat="1" applyFont="1" applyAlignment="1">
      <alignment vertical="center"/>
    </xf>
    <xf numFmtId="0" fontId="34" fillId="0" borderId="0" xfId="0" applyNumberFormat="1" applyFont="1" applyAlignment="1">
      <alignment vertical="center"/>
    </xf>
    <xf numFmtId="0" fontId="35" fillId="0" borderId="0" xfId="0" applyNumberFormat="1" applyFont="1" applyAlignment="1">
      <alignment vertical="center"/>
    </xf>
    <xf numFmtId="0" fontId="36" fillId="0" borderId="0" xfId="0" applyNumberFormat="1" applyFont="1" applyAlignment="1">
      <alignment vertical="center"/>
    </xf>
    <xf numFmtId="0" fontId="37" fillId="0" borderId="0" xfId="0" applyNumberFormat="1" applyFont="1" applyAlignment="1">
      <alignment vertical="center"/>
    </xf>
    <xf numFmtId="0" fontId="38" fillId="0" borderId="0" xfId="0" applyNumberFormat="1" applyFont="1" applyAlignment="1">
      <alignment vertical="center"/>
    </xf>
    <xf numFmtId="0" fontId="39" fillId="0" borderId="0" xfId="0" applyNumberFormat="1" applyFont="1" applyAlignment="1">
      <alignment vertical="center"/>
    </xf>
    <xf numFmtId="0" fontId="40" fillId="0" borderId="0" xfId="0" applyNumberFormat="1" applyFont="1" applyAlignment="1">
      <alignment vertical="center"/>
    </xf>
    <xf numFmtId="0" fontId="41" fillId="0" borderId="0" xfId="0" applyNumberFormat="1" applyFont="1" applyAlignment="1">
      <alignment vertical="center"/>
    </xf>
    <xf numFmtId="0" fontId="42" fillId="0" borderId="0" xfId="0" applyNumberFormat="1" applyFont="1" applyAlignment="1">
      <alignment vertical="center"/>
    </xf>
    <xf numFmtId="0" fontId="43" fillId="0" borderId="0" xfId="0" applyNumberFormat="1" applyFont="1" applyAlignment="1">
      <alignment vertical="center"/>
    </xf>
    <xf numFmtId="0" fontId="44" fillId="0" borderId="0" xfId="0" applyNumberFormat="1" applyFont="1" applyAlignment="1">
      <alignment vertical="center"/>
    </xf>
    <xf numFmtId="0" fontId="45" fillId="0" borderId="0" xfId="0" applyNumberFormat="1" applyFont="1" applyAlignment="1">
      <alignment vertical="center"/>
    </xf>
    <xf numFmtId="0" fontId="46" fillId="0" borderId="0" xfId="0" applyNumberFormat="1" applyFont="1" applyAlignment="1">
      <alignment vertical="center"/>
    </xf>
    <xf numFmtId="0" fontId="47" fillId="0" borderId="0" xfId="0" applyNumberFormat="1" applyFont="1" applyAlignment="1">
      <alignment vertical="center"/>
    </xf>
    <xf numFmtId="0" fontId="48" fillId="0" borderId="0" xfId="0" applyNumberFormat="1" applyFont="1" applyAlignment="1">
      <alignment vertical="center"/>
    </xf>
    <xf numFmtId="0" fontId="49" fillId="0" borderId="0" xfId="0" applyNumberFormat="1" applyFont="1" applyAlignment="1">
      <alignment vertical="center"/>
    </xf>
    <xf numFmtId="0" fontId="50" fillId="0" borderId="0" xfId="0" applyNumberFormat="1" applyFont="1" applyAlignment="1">
      <alignment vertical="center"/>
    </xf>
    <xf numFmtId="0" fontId="51" fillId="0" borderId="0" xfId="0" applyNumberFormat="1" applyFont="1" applyAlignment="1">
      <alignment vertical="center"/>
    </xf>
    <xf numFmtId="0" fontId="52" fillId="0" borderId="0" xfId="0" applyNumberFormat="1" applyFont="1" applyAlignment="1">
      <alignment vertical="center"/>
    </xf>
    <xf numFmtId="0" fontId="53" fillId="0" borderId="0" xfId="0" applyNumberFormat="1" applyFont="1" applyAlignment="1">
      <alignment vertical="center"/>
    </xf>
    <xf numFmtId="0" fontId="54" fillId="0" borderId="0" xfId="0" applyNumberFormat="1" applyFont="1" applyAlignment="1">
      <alignment vertical="center"/>
    </xf>
    <xf numFmtId="0" fontId="55" fillId="0" borderId="0" xfId="0" applyNumberFormat="1" applyFont="1" applyAlignment="1">
      <alignment vertical="center"/>
    </xf>
    <xf numFmtId="0" fontId="56" fillId="0" borderId="0" xfId="0" applyNumberFormat="1" applyFont="1" applyAlignment="1">
      <alignment vertical="center"/>
    </xf>
    <xf numFmtId="0" fontId="57" fillId="0" borderId="0" xfId="0" applyNumberFormat="1" applyFont="1" applyAlignment="1">
      <alignment vertical="center"/>
    </xf>
    <xf numFmtId="0" fontId="58" fillId="0" borderId="0" xfId="0" applyNumberFormat="1" applyFont="1" applyAlignment="1">
      <alignment vertical="center"/>
    </xf>
    <xf numFmtId="0" fontId="59" fillId="0" borderId="0" xfId="0" applyNumberFormat="1" applyFont="1" applyAlignment="1">
      <alignment vertical="center"/>
    </xf>
    <xf numFmtId="0" fontId="60" fillId="0" borderId="0" xfId="0" applyNumberFormat="1" applyFont="1" applyAlignment="1">
      <alignment vertical="center"/>
    </xf>
    <xf numFmtId="0" fontId="61" fillId="0" borderId="0" xfId="0" applyNumberFormat="1" applyFont="1" applyAlignment="1">
      <alignment vertical="center"/>
    </xf>
    <xf numFmtId="0" fontId="62" fillId="0" borderId="0" xfId="0" applyNumberFormat="1" applyFont="1" applyAlignment="1">
      <alignment vertical="center"/>
    </xf>
    <xf numFmtId="0" fontId="63" fillId="0" borderId="0" xfId="0" applyNumberFormat="1" applyFont="1" applyAlignment="1">
      <alignment vertical="center"/>
    </xf>
    <xf numFmtId="0" fontId="64" fillId="0" borderId="0" xfId="0" applyNumberFormat="1" applyFont="1" applyAlignment="1">
      <alignment vertical="center"/>
    </xf>
    <xf numFmtId="0" fontId="65" fillId="0" borderId="0" xfId="0" applyNumberFormat="1" applyFont="1" applyAlignment="1">
      <alignment vertical="center"/>
    </xf>
    <xf numFmtId="0" fontId="66" fillId="0" borderId="0" xfId="0" applyNumberFormat="1" applyFont="1" applyAlignment="1">
      <alignment vertical="center"/>
    </xf>
    <xf numFmtId="0" fontId="67" fillId="0" borderId="0" xfId="0" applyNumberFormat="1" applyFont="1" applyAlignment="1">
      <alignment vertical="center"/>
    </xf>
    <xf numFmtId="0" fontId="68" fillId="0" borderId="0" xfId="0" applyNumberFormat="1" applyFont="1" applyAlignment="1">
      <alignment vertical="center"/>
    </xf>
    <xf numFmtId="0" fontId="69" fillId="0" borderId="0" xfId="0" applyNumberFormat="1" applyFont="1" applyAlignment="1">
      <alignment vertical="center"/>
    </xf>
    <xf numFmtId="0" fontId="70" fillId="0" borderId="0" xfId="0" applyNumberFormat="1" applyFont="1" applyAlignment="1">
      <alignment vertical="center"/>
    </xf>
    <xf numFmtId="0" fontId="71" fillId="0" borderId="0" xfId="0" applyNumberFormat="1" applyFont="1" applyAlignment="1">
      <alignment vertical="center"/>
    </xf>
    <xf numFmtId="0" fontId="72" fillId="0" borderId="0" xfId="0" applyNumberFormat="1" applyFont="1" applyAlignment="1">
      <alignment vertical="center"/>
    </xf>
    <xf numFmtId="0" fontId="73" fillId="0" borderId="0" xfId="0" applyNumberFormat="1" applyFont="1" applyAlignment="1">
      <alignment vertical="center"/>
    </xf>
    <xf numFmtId="0" fontId="74" fillId="0" borderId="0" xfId="0" applyNumberFormat="1" applyFont="1" applyAlignment="1">
      <alignment vertical="center"/>
    </xf>
    <xf numFmtId="0" fontId="75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7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80" fillId="0" borderId="0" xfId="0" applyNumberFormat="1" applyFont="1" applyAlignment="1">
      <alignment vertical="center"/>
    </xf>
    <xf numFmtId="0" fontId="81" fillId="0" borderId="0" xfId="0" applyNumberFormat="1" applyFont="1" applyAlignment="1">
      <alignment vertical="center"/>
    </xf>
    <xf numFmtId="0" fontId="82" fillId="0" borderId="0" xfId="0" applyNumberFormat="1" applyFont="1" applyAlignment="1">
      <alignment vertical="center"/>
    </xf>
    <xf numFmtId="0" fontId="83" fillId="0" borderId="0" xfId="0" applyNumberFormat="1" applyFont="1" applyAlignment="1">
      <alignment vertical="center"/>
    </xf>
    <xf numFmtId="0" fontId="84" fillId="0" borderId="0" xfId="0" applyNumberFormat="1" applyFont="1" applyAlignment="1">
      <alignment vertical="center"/>
    </xf>
    <xf numFmtId="0" fontId="85" fillId="0" borderId="0" xfId="0" applyNumberFormat="1" applyFont="1" applyAlignment="1">
      <alignment vertical="center"/>
    </xf>
    <xf numFmtId="0" fontId="86" fillId="0" borderId="0" xfId="0" applyNumberFormat="1" applyFont="1" applyAlignment="1">
      <alignment vertical="center"/>
    </xf>
    <xf numFmtId="0" fontId="87" fillId="0" borderId="0" xfId="0" applyNumberFormat="1" applyFont="1" applyAlignment="1">
      <alignment vertical="center"/>
    </xf>
    <xf numFmtId="0" fontId="88" fillId="0" borderId="0" xfId="0" applyNumberFormat="1" applyFont="1" applyAlignment="1">
      <alignment vertical="center"/>
    </xf>
    <xf numFmtId="0" fontId="89" fillId="0" borderId="0" xfId="0" applyNumberFormat="1" applyFont="1" applyAlignment="1">
      <alignment vertical="center"/>
    </xf>
    <xf numFmtId="0" fontId="90" fillId="0" borderId="0" xfId="0" applyNumberFormat="1" applyFont="1" applyAlignment="1">
      <alignment vertical="center"/>
    </xf>
    <xf numFmtId="0" fontId="91" fillId="0" borderId="0" xfId="0" applyNumberFormat="1" applyFont="1" applyAlignment="1">
      <alignment vertical="center"/>
    </xf>
    <xf numFmtId="0" fontId="92" fillId="0" borderId="0" xfId="0" applyNumberFormat="1" applyFont="1" applyAlignment="1">
      <alignment vertical="center"/>
    </xf>
    <xf numFmtId="0" fontId="93" fillId="0" borderId="0" xfId="0" applyNumberFormat="1" applyFont="1" applyAlignment="1">
      <alignment vertical="center"/>
    </xf>
    <xf numFmtId="0" fontId="94" fillId="0" borderId="0" xfId="0" applyNumberFormat="1" applyFont="1" applyAlignment="1">
      <alignment vertical="center"/>
    </xf>
    <xf numFmtId="0" fontId="95" fillId="0" borderId="0" xfId="0" applyNumberFormat="1" applyFont="1" applyAlignment="1">
      <alignment vertical="center"/>
    </xf>
    <xf numFmtId="0" fontId="96" fillId="0" borderId="0" xfId="0" applyNumberFormat="1" applyFont="1" applyAlignment="1">
      <alignment vertical="center"/>
    </xf>
    <xf numFmtId="0" fontId="97" fillId="0" borderId="0" xfId="0" applyNumberFormat="1" applyFont="1" applyAlignment="1">
      <alignment vertical="center"/>
    </xf>
    <xf numFmtId="0" fontId="98" fillId="0" borderId="0" xfId="0" applyNumberFormat="1" applyFont="1" applyAlignment="1">
      <alignment vertical="center"/>
    </xf>
    <xf numFmtId="0" fontId="99" fillId="0" borderId="0" xfId="0" applyNumberFormat="1" applyFont="1" applyAlignment="1">
      <alignment vertical="center"/>
    </xf>
    <xf numFmtId="0" fontId="100" fillId="0" borderId="0" xfId="0" applyNumberFormat="1" applyFont="1" applyAlignment="1">
      <alignment vertical="center"/>
    </xf>
    <xf numFmtId="0" fontId="101" fillId="0" borderId="0" xfId="0" applyNumberFormat="1" applyFont="1" applyAlignment="1">
      <alignment vertical="center"/>
    </xf>
    <xf numFmtId="0" fontId="102" fillId="0" borderId="0" xfId="0" applyNumberFormat="1" applyFont="1" applyAlignment="1">
      <alignment vertical="center"/>
    </xf>
    <xf numFmtId="0" fontId="103" fillId="0" borderId="0" xfId="0" applyNumberFormat="1" applyFont="1" applyAlignment="1">
      <alignment vertical="center"/>
    </xf>
    <xf numFmtId="0" fontId="104" fillId="0" borderId="0" xfId="0" applyNumberFormat="1" applyFont="1" applyAlignment="1">
      <alignment vertical="center"/>
    </xf>
    <xf numFmtId="0" fontId="105" fillId="0" borderId="0" xfId="0" applyNumberFormat="1" applyFont="1" applyAlignment="1">
      <alignment vertical="center"/>
    </xf>
    <xf numFmtId="0" fontId="106" fillId="0" borderId="0" xfId="0" applyNumberFormat="1" applyFont="1" applyAlignment="1">
      <alignment vertical="center"/>
    </xf>
    <xf numFmtId="0" fontId="107" fillId="0" borderId="0" xfId="0" applyNumberFormat="1" applyFont="1" applyAlignment="1">
      <alignment vertical="center"/>
    </xf>
    <xf numFmtId="0" fontId="108" fillId="0" borderId="0" xfId="0" applyNumberFormat="1" applyFont="1" applyAlignment="1">
      <alignment vertical="center"/>
    </xf>
    <xf numFmtId="0" fontId="109" fillId="0" borderId="0" xfId="0" applyNumberFormat="1" applyFont="1" applyAlignment="1">
      <alignment vertical="center"/>
    </xf>
    <xf numFmtId="0" fontId="110" fillId="0" borderId="0" xfId="0" applyNumberFormat="1" applyFont="1" applyAlignment="1">
      <alignment vertical="center"/>
    </xf>
    <xf numFmtId="0" fontId="111" fillId="0" borderId="0" xfId="0" applyNumberFormat="1" applyFont="1" applyAlignment="1">
      <alignment vertical="center"/>
    </xf>
    <xf numFmtId="0" fontId="112" fillId="0" borderId="0" xfId="0" applyNumberFormat="1" applyFont="1" applyAlignment="1">
      <alignment vertical="center"/>
    </xf>
    <xf numFmtId="0" fontId="113" fillId="0" borderId="0" xfId="0" applyNumberFormat="1" applyFont="1" applyAlignment="1">
      <alignment vertical="center"/>
    </xf>
    <xf numFmtId="0" fontId="114" fillId="0" borderId="0" xfId="0" applyNumberFormat="1" applyFont="1" applyAlignment="1">
      <alignment vertical="center"/>
    </xf>
    <xf numFmtId="0" fontId="115" fillId="0" borderId="0" xfId="0" applyNumberFormat="1" applyFont="1" applyAlignment="1">
      <alignment vertical="center"/>
    </xf>
    <xf numFmtId="0" fontId="116" fillId="0" borderId="0" xfId="0" applyNumberFormat="1" applyFont="1" applyAlignment="1">
      <alignment vertical="center"/>
    </xf>
    <xf numFmtId="0" fontId="117" fillId="0" borderId="0" xfId="0" applyNumberFormat="1" applyFont="1" applyAlignment="1">
      <alignment vertical="center"/>
    </xf>
    <xf numFmtId="0" fontId="118" fillId="0" borderId="0" xfId="0" applyNumberFormat="1" applyFont="1" applyAlignment="1">
      <alignment vertical="center"/>
    </xf>
    <xf numFmtId="0" fontId="119" fillId="0" borderId="0" xfId="0" applyNumberFormat="1" applyFont="1" applyAlignment="1">
      <alignment vertical="center"/>
    </xf>
    <xf numFmtId="0" fontId="120" fillId="0" borderId="0" xfId="0" applyNumberFormat="1" applyFont="1" applyAlignment="1">
      <alignment vertical="center"/>
    </xf>
    <xf numFmtId="0" fontId="121" fillId="0" borderId="0" xfId="0" applyNumberFormat="1" applyFont="1" applyAlignment="1">
      <alignment vertical="center"/>
    </xf>
    <xf numFmtId="0" fontId="122" fillId="0" borderId="0" xfId="0" applyNumberFormat="1" applyFont="1" applyAlignment="1">
      <alignment vertical="center"/>
    </xf>
    <xf numFmtId="0" fontId="123" fillId="0" borderId="0" xfId="0" applyNumberFormat="1" applyFont="1" applyAlignment="1">
      <alignment vertical="center"/>
    </xf>
    <xf numFmtId="0" fontId="124" fillId="0" borderId="0" xfId="0" applyNumberFormat="1" applyFont="1" applyAlignment="1">
      <alignment vertical="center"/>
    </xf>
    <xf numFmtId="0" fontId="125" fillId="0" borderId="0" xfId="0" applyNumberFormat="1" applyFont="1" applyAlignment="1">
      <alignment vertical="center"/>
    </xf>
    <xf numFmtId="0" fontId="126" fillId="0" borderId="0" xfId="0" applyNumberFormat="1" applyFont="1" applyAlignment="1">
      <alignment vertical="center"/>
    </xf>
    <xf numFmtId="0" fontId="127" fillId="0" borderId="0" xfId="0" applyNumberFormat="1" applyFont="1" applyAlignment="1">
      <alignment vertical="center"/>
    </xf>
    <xf numFmtId="0" fontId="128" fillId="0" borderId="0" xfId="0" applyNumberFormat="1" applyFont="1" applyAlignment="1">
      <alignment vertical="center"/>
    </xf>
    <xf numFmtId="0" fontId="129" fillId="0" borderId="0" xfId="0" applyNumberFormat="1" applyFont="1" applyAlignment="1">
      <alignment vertical="center"/>
    </xf>
    <xf numFmtId="0" fontId="130" fillId="0" borderId="0" xfId="0" applyNumberFormat="1" applyFont="1" applyAlignment="1">
      <alignment vertical="center"/>
    </xf>
    <xf numFmtId="0" fontId="131" fillId="0" borderId="0" xfId="0" applyNumberFormat="1" applyFont="1" applyAlignment="1">
      <alignment vertical="center"/>
    </xf>
    <xf numFmtId="0" fontId="132" fillId="0" borderId="0" xfId="0" applyNumberFormat="1" applyFont="1" applyAlignment="1">
      <alignment vertical="center"/>
    </xf>
    <xf numFmtId="0" fontId="133" fillId="0" borderId="0" xfId="0" applyNumberFormat="1" applyFont="1" applyAlignment="1">
      <alignment vertical="center"/>
    </xf>
    <xf numFmtId="0" fontId="134" fillId="0" borderId="0" xfId="0" applyNumberFormat="1" applyFont="1" applyAlignment="1">
      <alignment vertical="center"/>
    </xf>
    <xf numFmtId="0" fontId="135" fillId="0" borderId="0" xfId="0" applyNumberFormat="1" applyFont="1" applyAlignment="1">
      <alignment vertical="center"/>
    </xf>
    <xf numFmtId="0" fontId="136" fillId="0" borderId="0" xfId="0" applyNumberFormat="1" applyFont="1" applyAlignment="1">
      <alignment vertical="center"/>
    </xf>
    <xf numFmtId="0" fontId="137" fillId="0" borderId="0" xfId="0" applyNumberFormat="1" applyFont="1" applyAlignment="1">
      <alignment vertical="center"/>
    </xf>
    <xf numFmtId="0" fontId="138" fillId="0" borderId="0" xfId="0" applyNumberFormat="1" applyFont="1" applyAlignment="1">
      <alignment vertical="center"/>
    </xf>
    <xf numFmtId="0" fontId="139" fillId="0" borderId="0" xfId="0" applyNumberFormat="1" applyFont="1" applyAlignment="1">
      <alignment vertical="center"/>
    </xf>
    <xf numFmtId="0" fontId="140" fillId="0" borderId="0" xfId="0" applyNumberFormat="1" applyFont="1" applyAlignment="1">
      <alignment vertical="center"/>
    </xf>
    <xf numFmtId="0" fontId="141" fillId="0" borderId="0" xfId="0" applyNumberFormat="1" applyFont="1" applyAlignment="1">
      <alignment vertical="center"/>
    </xf>
    <xf numFmtId="0" fontId="142" fillId="0" borderId="0" xfId="0" applyNumberFormat="1" applyFont="1" applyAlignment="1">
      <alignment vertical="center"/>
    </xf>
    <xf numFmtId="0" fontId="143" fillId="0" borderId="0" xfId="0" applyNumberFormat="1" applyFont="1" applyAlignment="1">
      <alignment vertical="center"/>
    </xf>
    <xf numFmtId="0" fontId="144" fillId="0" borderId="0" xfId="0" applyNumberFormat="1" applyFont="1" applyAlignment="1">
      <alignment vertical="center"/>
    </xf>
    <xf numFmtId="0" fontId="145" fillId="0" borderId="0" xfId="0" applyNumberFormat="1" applyFont="1" applyAlignment="1">
      <alignment vertical="center"/>
    </xf>
    <xf numFmtId="0" fontId="146" fillId="0" borderId="0" xfId="0" applyNumberFormat="1" applyFont="1" applyAlignment="1">
      <alignment vertical="center"/>
    </xf>
    <xf numFmtId="0" fontId="147" fillId="0" borderId="0" xfId="0" applyNumberFormat="1" applyFont="1" applyAlignment="1">
      <alignment vertical="center"/>
    </xf>
    <xf numFmtId="0" fontId="148" fillId="0" borderId="0" xfId="0" applyNumberFormat="1" applyFont="1" applyAlignment="1">
      <alignment vertical="center"/>
    </xf>
    <xf numFmtId="0" fontId="149" fillId="0" borderId="0" xfId="0" applyNumberFormat="1" applyFont="1" applyAlignment="1">
      <alignment vertical="center"/>
    </xf>
    <xf numFmtId="0" fontId="150" fillId="0" borderId="0" xfId="0" applyNumberFormat="1" applyFont="1" applyAlignment="1">
      <alignment vertical="center"/>
    </xf>
    <xf numFmtId="0" fontId="151" fillId="0" borderId="0" xfId="0" applyNumberFormat="1" applyFont="1" applyAlignment="1">
      <alignment vertical="center"/>
    </xf>
    <xf numFmtId="0" fontId="152" fillId="0" borderId="0" xfId="0" applyNumberFormat="1" applyFont="1" applyAlignment="1">
      <alignment vertical="center"/>
    </xf>
    <xf numFmtId="0" fontId="153" fillId="0" borderId="0" xfId="0" applyNumberFormat="1" applyFont="1" applyAlignment="1">
      <alignment vertical="center"/>
    </xf>
    <xf numFmtId="0" fontId="154" fillId="0" borderId="0" xfId="0" applyNumberFormat="1" applyFont="1" applyAlignment="1">
      <alignment vertical="center"/>
    </xf>
    <xf numFmtId="0" fontId="155" fillId="0" borderId="0" xfId="0" applyNumberFormat="1" applyFont="1" applyAlignment="1">
      <alignment vertical="center"/>
    </xf>
    <xf numFmtId="0" fontId="156" fillId="0" borderId="0" xfId="0" applyNumberFormat="1" applyFont="1" applyAlignment="1">
      <alignment vertical="center"/>
    </xf>
    <xf numFmtId="0" fontId="157" fillId="0" borderId="0" xfId="0" applyNumberFormat="1" applyFont="1" applyAlignment="1">
      <alignment vertical="center"/>
    </xf>
    <xf numFmtId="0" fontId="158" fillId="0" borderId="0" xfId="0" applyNumberFormat="1" applyFont="1" applyAlignment="1">
      <alignment vertical="center"/>
    </xf>
    <xf numFmtId="0" fontId="159" fillId="0" borderId="0" xfId="0" applyNumberFormat="1" applyFont="1" applyAlignment="1">
      <alignment vertical="center"/>
    </xf>
    <xf numFmtId="0" fontId="160" fillId="0" borderId="0" xfId="0" applyNumberFormat="1" applyFont="1" applyAlignment="1">
      <alignment vertical="center"/>
    </xf>
    <xf numFmtId="0" fontId="161" fillId="0" borderId="0" xfId="0" applyNumberFormat="1" applyFont="1" applyAlignment="1">
      <alignment vertical="center"/>
    </xf>
    <xf numFmtId="0" fontId="162" fillId="0" borderId="0" xfId="0" applyNumberFormat="1" applyFont="1" applyAlignment="1">
      <alignment vertical="center"/>
    </xf>
    <xf numFmtId="0" fontId="163" fillId="0" borderId="0" xfId="0" applyNumberFormat="1" applyFont="1" applyAlignment="1">
      <alignment vertical="center"/>
    </xf>
    <xf numFmtId="0" fontId="164" fillId="0" borderId="0" xfId="0" applyNumberFormat="1" applyFont="1" applyAlignment="1">
      <alignment vertical="center"/>
    </xf>
    <xf numFmtId="0" fontId="165" fillId="0" borderId="0" xfId="0" applyNumberFormat="1" applyFont="1" applyAlignment="1">
      <alignment vertical="center"/>
    </xf>
    <xf numFmtId="0" fontId="166" fillId="0" borderId="0" xfId="0" applyNumberFormat="1" applyFont="1" applyAlignment="1">
      <alignment vertical="center"/>
    </xf>
    <xf numFmtId="0" fontId="167" fillId="0" borderId="0" xfId="0" applyNumberFormat="1" applyFont="1" applyAlignment="1">
      <alignment vertical="center"/>
    </xf>
    <xf numFmtId="0" fontId="168" fillId="0" borderId="0" xfId="0" applyNumberFormat="1" applyFont="1" applyAlignment="1">
      <alignment vertical="center"/>
    </xf>
    <xf numFmtId="0" fontId="169" fillId="0" borderId="0" xfId="0" applyNumberFormat="1" applyFont="1" applyAlignment="1">
      <alignment vertical="center"/>
    </xf>
    <xf numFmtId="0" fontId="170" fillId="0" borderId="0" xfId="0" applyNumberFormat="1" applyFont="1" applyAlignment="1">
      <alignment vertical="center"/>
    </xf>
    <xf numFmtId="0" fontId="171" fillId="0" borderId="0" xfId="0" applyNumberFormat="1" applyFont="1" applyAlignment="1">
      <alignment vertical="center"/>
    </xf>
    <xf numFmtId="0" fontId="172" fillId="0" borderId="0" xfId="0" applyNumberFormat="1" applyFont="1" applyAlignment="1">
      <alignment vertical="center"/>
    </xf>
    <xf numFmtId="0" fontId="173" fillId="0" borderId="0" xfId="0" applyNumberFormat="1" applyFont="1" applyAlignment="1">
      <alignment vertical="center"/>
    </xf>
    <xf numFmtId="0" fontId="174" fillId="0" borderId="0" xfId="0" applyNumberFormat="1" applyFont="1" applyAlignment="1">
      <alignment vertical="center"/>
    </xf>
    <xf numFmtId="0" fontId="175" fillId="0" borderId="0" xfId="0" applyNumberFormat="1" applyFont="1" applyAlignment="1">
      <alignment vertical="center"/>
    </xf>
    <xf numFmtId="0" fontId="176" fillId="0" borderId="0" xfId="0" applyNumberFormat="1" applyFont="1" applyAlignment="1">
      <alignment vertical="center"/>
    </xf>
    <xf numFmtId="0" fontId="177" fillId="0" borderId="0" xfId="0" applyNumberFormat="1" applyFont="1" applyAlignment="1">
      <alignment vertical="center"/>
    </xf>
    <xf numFmtId="0" fontId="178" fillId="0" borderId="0" xfId="0" applyNumberFormat="1" applyFont="1" applyAlignment="1">
      <alignment vertical="center"/>
    </xf>
    <xf numFmtId="0" fontId="179" fillId="0" borderId="0" xfId="0" applyNumberFormat="1" applyFont="1" applyAlignment="1">
      <alignment vertical="center"/>
    </xf>
    <xf numFmtId="0" fontId="180" fillId="0" borderId="0" xfId="0" applyNumberFormat="1" applyFont="1" applyAlignment="1">
      <alignment vertical="center"/>
    </xf>
    <xf numFmtId="0" fontId="181" fillId="0" borderId="0" xfId="0" applyNumberFormat="1" applyFont="1" applyAlignment="1">
      <alignment vertical="center"/>
    </xf>
    <xf numFmtId="0" fontId="182" fillId="0" borderId="0" xfId="0" applyNumberFormat="1" applyFont="1" applyAlignment="1">
      <alignment vertical="center"/>
    </xf>
    <xf numFmtId="0" fontId="183" fillId="0" borderId="0" xfId="0" applyNumberFormat="1" applyFont="1" applyAlignment="1">
      <alignment vertical="center"/>
    </xf>
    <xf numFmtId="0" fontId="184" fillId="0" borderId="0" xfId="0" applyNumberFormat="1" applyFont="1" applyAlignment="1">
      <alignment vertical="center"/>
    </xf>
    <xf numFmtId="0" fontId="185" fillId="0" borderId="0" xfId="0" applyNumberFormat="1" applyFont="1" applyAlignment="1">
      <alignment vertical="center"/>
    </xf>
    <xf numFmtId="0" fontId="186" fillId="0" borderId="0" xfId="0" applyNumberFormat="1" applyFont="1" applyAlignment="1">
      <alignment vertical="center"/>
    </xf>
    <xf numFmtId="0" fontId="187" fillId="0" borderId="0" xfId="0" applyNumberFormat="1" applyFont="1" applyAlignment="1">
      <alignment vertical="center"/>
    </xf>
    <xf numFmtId="0" fontId="188" fillId="0" borderId="0" xfId="0" applyNumberFormat="1" applyFont="1" applyAlignment="1">
      <alignment vertical="center"/>
    </xf>
    <xf numFmtId="0" fontId="189" fillId="0" borderId="0" xfId="0" applyNumberFormat="1" applyFont="1" applyAlignment="1">
      <alignment vertical="center"/>
    </xf>
    <xf numFmtId="0" fontId="190" fillId="0" borderId="0" xfId="0" applyNumberFormat="1" applyFont="1" applyAlignment="1">
      <alignment vertical="center"/>
    </xf>
    <xf numFmtId="0" fontId="191" fillId="0" borderId="0" xfId="0" applyNumberFormat="1" applyFont="1" applyAlignment="1">
      <alignment vertical="center"/>
    </xf>
    <xf numFmtId="0" fontId="192" fillId="0" borderId="0" xfId="0" applyNumberFormat="1" applyFont="1" applyAlignment="1">
      <alignment vertical="center"/>
    </xf>
    <xf numFmtId="0" fontId="193" fillId="0" borderId="0" xfId="0" applyNumberFormat="1" applyFont="1" applyAlignment="1">
      <alignment vertical="center"/>
    </xf>
    <xf numFmtId="0" fontId="194" fillId="0" borderId="0" xfId="0" applyNumberFormat="1" applyFont="1" applyAlignment="1">
      <alignment vertical="center"/>
    </xf>
    <xf numFmtId="0" fontId="195" fillId="0" borderId="0" xfId="0" applyNumberFormat="1" applyFont="1" applyAlignment="1">
      <alignment vertical="center"/>
    </xf>
    <xf numFmtId="0" fontId="196" fillId="0" borderId="0" xfId="0" applyNumberFormat="1" applyFont="1" applyAlignment="1">
      <alignment vertical="center"/>
    </xf>
    <xf numFmtId="0" fontId="197" fillId="0" borderId="0" xfId="0" applyNumberFormat="1" applyFont="1" applyAlignment="1">
      <alignment vertical="center"/>
    </xf>
    <xf numFmtId="0" fontId="198" fillId="0" borderId="0" xfId="0" applyNumberFormat="1" applyFont="1" applyAlignment="1">
      <alignment vertical="center"/>
    </xf>
    <xf numFmtId="0" fontId="199" fillId="0" borderId="0" xfId="0" applyNumberFormat="1" applyFont="1" applyAlignment="1">
      <alignment vertical="center"/>
    </xf>
    <xf numFmtId="0" fontId="200" fillId="0" borderId="0" xfId="0" applyNumberFormat="1" applyFont="1" applyAlignment="1">
      <alignment vertical="center"/>
    </xf>
    <xf numFmtId="0" fontId="201" fillId="0" borderId="0" xfId="0" applyNumberFormat="1" applyFont="1" applyAlignment="1">
      <alignment vertical="center"/>
    </xf>
    <xf numFmtId="0" fontId="202" fillId="0" borderId="0" xfId="0" applyNumberFormat="1" applyFont="1" applyAlignment="1">
      <alignment vertical="center"/>
    </xf>
    <xf numFmtId="0" fontId="203" fillId="0" borderId="0" xfId="0" applyNumberFormat="1" applyFont="1" applyAlignment="1">
      <alignment vertical="center"/>
    </xf>
    <xf numFmtId="0" fontId="204" fillId="0" borderId="0" xfId="0" applyNumberFormat="1" applyFont="1" applyAlignment="1">
      <alignment vertical="center"/>
    </xf>
    <xf numFmtId="0" fontId="205" fillId="0" borderId="0" xfId="0" applyNumberFormat="1" applyFont="1" applyAlignment="1">
      <alignment vertical="center"/>
    </xf>
    <xf numFmtId="0" fontId="206" fillId="0" borderId="0" xfId="0" applyNumberFormat="1" applyFont="1" applyAlignment="1">
      <alignment vertical="center"/>
    </xf>
    <xf numFmtId="0" fontId="207" fillId="0" borderId="0" xfId="0" applyNumberFormat="1" applyFont="1" applyAlignment="1">
      <alignment vertical="center"/>
    </xf>
    <xf numFmtId="0" fontId="208" fillId="0" borderId="0" xfId="0" applyNumberFormat="1" applyFont="1" applyAlignment="1">
      <alignment vertical="center"/>
    </xf>
    <xf numFmtId="0" fontId="209" fillId="0" borderId="0" xfId="0" applyNumberFormat="1" applyFont="1" applyAlignment="1">
      <alignment vertical="center"/>
    </xf>
    <xf numFmtId="0" fontId="210" fillId="0" borderId="0" xfId="0" applyNumberFormat="1" applyFont="1" applyAlignment="1">
      <alignment vertical="center"/>
    </xf>
    <xf numFmtId="0" fontId="211" fillId="0" borderId="0" xfId="0" applyNumberFormat="1" applyFont="1" applyAlignment="1">
      <alignment vertical="center"/>
    </xf>
    <xf numFmtId="0" fontId="212" fillId="0" borderId="0" xfId="0" applyNumberFormat="1" applyFont="1" applyAlignment="1">
      <alignment vertical="center"/>
    </xf>
    <xf numFmtId="0" fontId="213" fillId="0" borderId="0" xfId="0" applyNumberFormat="1" applyFont="1" applyAlignment="1">
      <alignment vertical="center"/>
    </xf>
    <xf numFmtId="0" fontId="214" fillId="0" borderId="0" xfId="0" applyNumberFormat="1" applyFont="1" applyAlignment="1">
      <alignment vertical="center"/>
    </xf>
    <xf numFmtId="0" fontId="215" fillId="0" borderId="0" xfId="0" applyNumberFormat="1" applyFont="1" applyAlignment="1">
      <alignment vertical="center"/>
    </xf>
    <xf numFmtId="0" fontId="216" fillId="0" borderId="0" xfId="0" applyNumberFormat="1" applyFont="1" applyAlignment="1">
      <alignment vertical="center"/>
    </xf>
    <xf numFmtId="0" fontId="217" fillId="0" borderId="0" xfId="0" applyNumberFormat="1" applyFont="1" applyAlignment="1">
      <alignment vertical="center"/>
    </xf>
    <xf numFmtId="0" fontId="218" fillId="0" borderId="0" xfId="0" applyNumberFormat="1" applyFont="1" applyAlignment="1">
      <alignment vertical="center"/>
    </xf>
    <xf numFmtId="0" fontId="219" fillId="0" borderId="0" xfId="0" applyNumberFormat="1" applyFont="1" applyAlignment="1">
      <alignment vertical="center"/>
    </xf>
    <xf numFmtId="0" fontId="220" fillId="0" borderId="0" xfId="0" applyNumberFormat="1" applyFont="1" applyAlignment="1">
      <alignment vertical="center"/>
    </xf>
    <xf numFmtId="0" fontId="221" fillId="0" borderId="0" xfId="0" applyNumberFormat="1" applyFont="1" applyAlignment="1">
      <alignment vertical="center"/>
    </xf>
    <xf numFmtId="0" fontId="222" fillId="0" borderId="0" xfId="0" applyNumberFormat="1" applyFont="1" applyAlignment="1">
      <alignment vertical="center"/>
    </xf>
    <xf numFmtId="0" fontId="223" fillId="0" borderId="0" xfId="0" applyNumberFormat="1" applyFont="1" applyAlignment="1">
      <alignment vertical="center"/>
    </xf>
    <xf numFmtId="0" fontId="224" fillId="0" borderId="0" xfId="0" applyNumberFormat="1" applyFont="1" applyAlignment="1">
      <alignment vertical="center"/>
    </xf>
    <xf numFmtId="0" fontId="225" fillId="0" borderId="0" xfId="0" applyNumberFormat="1" applyFont="1" applyAlignment="1">
      <alignment vertical="center"/>
    </xf>
    <xf numFmtId="0" fontId="226" fillId="0" borderId="0" xfId="0" applyNumberFormat="1" applyFont="1" applyAlignment="1">
      <alignment vertical="center"/>
    </xf>
    <xf numFmtId="0" fontId="227" fillId="0" borderId="0" xfId="0" applyNumberFormat="1" applyFont="1" applyAlignment="1">
      <alignment vertical="center"/>
    </xf>
    <xf numFmtId="0" fontId="228" fillId="0" borderId="0" xfId="0" applyNumberFormat="1" applyFont="1" applyAlignment="1">
      <alignment vertical="center"/>
    </xf>
    <xf numFmtId="0" fontId="229" fillId="0" borderId="0" xfId="0" applyNumberFormat="1" applyFont="1" applyAlignment="1">
      <alignment vertical="center"/>
    </xf>
    <xf numFmtId="0" fontId="230" fillId="0" borderId="0" xfId="0" applyNumberFormat="1" applyFont="1" applyAlignment="1">
      <alignment vertical="center"/>
    </xf>
    <xf numFmtId="0" fontId="231" fillId="0" borderId="0" xfId="0" applyNumberFormat="1" applyFont="1" applyAlignment="1">
      <alignment vertical="center"/>
    </xf>
    <xf numFmtId="0" fontId="232" fillId="0" borderId="0" xfId="0" applyNumberFormat="1" applyFont="1" applyAlignment="1">
      <alignment vertical="center"/>
    </xf>
    <xf numFmtId="0" fontId="233" fillId="0" borderId="0" xfId="0" applyNumberFormat="1" applyFont="1" applyAlignment="1">
      <alignment vertical="center"/>
    </xf>
    <xf numFmtId="0" fontId="234" fillId="0" borderId="0" xfId="0" applyNumberFormat="1" applyFont="1" applyAlignment="1">
      <alignment vertical="center"/>
    </xf>
    <xf numFmtId="0" fontId="235" fillId="0" borderId="0" xfId="0" applyNumberFormat="1" applyFont="1" applyAlignment="1">
      <alignment vertical="center"/>
    </xf>
    <xf numFmtId="0" fontId="236" fillId="0" borderId="0" xfId="0" applyNumberFormat="1" applyFont="1" applyAlignment="1">
      <alignment vertical="center"/>
    </xf>
    <xf numFmtId="0" fontId="237" fillId="0" borderId="0" xfId="0" applyNumberFormat="1" applyFont="1" applyAlignment="1">
      <alignment vertical="center"/>
    </xf>
    <xf numFmtId="0" fontId="238" fillId="0" borderId="0" xfId="0" applyNumberFormat="1" applyFont="1" applyAlignment="1">
      <alignment vertical="center"/>
    </xf>
    <xf numFmtId="0" fontId="239" fillId="0" borderId="0" xfId="0" applyNumberFormat="1" applyFont="1" applyAlignment="1">
      <alignment vertical="center"/>
    </xf>
    <xf numFmtId="0" fontId="240" fillId="0" borderId="0" xfId="0" applyNumberFormat="1" applyFont="1" applyAlignment="1">
      <alignment vertical="center"/>
    </xf>
    <xf numFmtId="0" fontId="241" fillId="0" borderId="0" xfId="0" applyNumberFormat="1" applyFont="1" applyAlignment="1">
      <alignment vertical="center"/>
    </xf>
    <xf numFmtId="0" fontId="242" fillId="0" borderId="0" xfId="0" applyNumberFormat="1" applyFont="1" applyAlignment="1">
      <alignment vertical="center"/>
    </xf>
    <xf numFmtId="0" fontId="243" fillId="0" borderId="0" xfId="0" applyNumberFormat="1" applyFont="1" applyAlignment="1">
      <alignment vertical="center"/>
    </xf>
    <xf numFmtId="0" fontId="244" fillId="0" borderId="0" xfId="0" applyNumberFormat="1" applyFont="1" applyAlignment="1">
      <alignment vertical="center"/>
    </xf>
    <xf numFmtId="0" fontId="245" fillId="0" borderId="0" xfId="0" applyNumberFormat="1" applyFont="1" applyAlignment="1">
      <alignment vertical="center"/>
    </xf>
    <xf numFmtId="0" fontId="246" fillId="0" borderId="0" xfId="0" applyNumberFormat="1" applyFont="1" applyAlignment="1">
      <alignment vertical="center"/>
    </xf>
    <xf numFmtId="0" fontId="247" fillId="0" borderId="0" xfId="0" applyNumberFormat="1" applyFont="1" applyAlignment="1">
      <alignment vertical="center"/>
    </xf>
    <xf numFmtId="0" fontId="248" fillId="0" borderId="0" xfId="0" applyNumberFormat="1" applyFont="1" applyAlignment="1">
      <alignment vertical="center"/>
    </xf>
    <xf numFmtId="0" fontId="249" fillId="0" borderId="0" xfId="0" applyNumberFormat="1" applyFont="1" applyAlignment="1">
      <alignment vertical="center"/>
    </xf>
    <xf numFmtId="0" fontId="250" fillId="0" borderId="0" xfId="0" applyNumberFormat="1" applyFont="1" applyAlignment="1">
      <alignment vertical="center"/>
    </xf>
    <xf numFmtId="0" fontId="251" fillId="0" borderId="0" xfId="0" applyNumberFormat="1" applyFont="1" applyAlignment="1">
      <alignment vertical="center"/>
    </xf>
    <xf numFmtId="0" fontId="252" fillId="0" borderId="0" xfId="0" applyNumberFormat="1" applyFont="1" applyAlignment="1">
      <alignment vertical="center"/>
    </xf>
    <xf numFmtId="0" fontId="253" fillId="0" borderId="0" xfId="0" applyNumberFormat="1" applyFont="1" applyAlignment="1">
      <alignment vertical="center"/>
    </xf>
    <xf numFmtId="0" fontId="25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78" fontId="255" fillId="0" borderId="2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horizontal="distributed" vertical="center"/>
    </xf>
    <xf numFmtId="0" fontId="4" fillId="0" borderId="4" xfId="0" applyNumberFormat="1" applyFont="1" applyBorder="1" applyAlignment="1">
      <alignment horizontal="distributed" vertical="center"/>
    </xf>
    <xf numFmtId="0" fontId="4" fillId="0" borderId="5" xfId="0" applyNumberFormat="1" applyFont="1" applyBorder="1" applyAlignment="1">
      <alignment horizontal="distributed" vertical="center"/>
    </xf>
    <xf numFmtId="0" fontId="1" fillId="0" borderId="4" xfId="0" applyNumberFormat="1" applyFont="1" applyBorder="1" applyAlignment="1">
      <alignment horizontal="distributed" vertical="center"/>
    </xf>
    <xf numFmtId="0" fontId="1" fillId="0" borderId="5" xfId="0" applyNumberFormat="1" applyFont="1" applyBorder="1" applyAlignment="1">
      <alignment horizontal="distributed" vertical="center"/>
    </xf>
    <xf numFmtId="0" fontId="1" fillId="0" borderId="6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 applyProtection="1">
      <alignment vertical="center"/>
      <protection locked="0"/>
    </xf>
    <xf numFmtId="176" fontId="10" fillId="0" borderId="6" xfId="0" applyNumberFormat="1" applyFont="1" applyBorder="1" applyAlignment="1" applyProtection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56" fillId="0" borderId="0" xfId="0" applyNumberFormat="1" applyFont="1" applyAlignment="1">
      <alignment vertical="center"/>
    </xf>
    <xf numFmtId="178" fontId="7" fillId="0" borderId="9" xfId="0" applyNumberFormat="1" applyFont="1" applyBorder="1" applyAlignment="1">
      <alignment vertical="center"/>
    </xf>
    <xf numFmtId="178" fontId="255" fillId="0" borderId="1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177" fontId="255" fillId="0" borderId="0" xfId="0" applyNumberFormat="1" applyFont="1" applyBorder="1" applyAlignment="1">
      <alignment vertical="center"/>
    </xf>
    <xf numFmtId="177" fontId="255" fillId="0" borderId="12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0" fontId="259" fillId="0" borderId="14" xfId="0" applyNumberFormat="1" applyFont="1" applyBorder="1" applyAlignment="1">
      <alignment horizontal="distributed" vertical="center" indent="1"/>
    </xf>
    <xf numFmtId="0" fontId="259" fillId="0" borderId="15" xfId="0" applyNumberFormat="1" applyFont="1" applyBorder="1" applyAlignment="1">
      <alignment horizontal="distributed" vertical="center" indent="1"/>
    </xf>
    <xf numFmtId="0" fontId="259" fillId="0" borderId="16" xfId="0" applyNumberFormat="1" applyFont="1" applyBorder="1" applyAlignment="1">
      <alignment horizontal="distributed" vertical="center" indent="1"/>
    </xf>
    <xf numFmtId="177" fontId="255" fillId="0" borderId="17" xfId="0" applyNumberFormat="1" applyFont="1" applyBorder="1" applyAlignment="1">
      <alignment vertical="center"/>
    </xf>
    <xf numFmtId="177" fontId="255" fillId="0" borderId="18" xfId="0" applyNumberFormat="1" applyFont="1" applyBorder="1" applyAlignment="1">
      <alignment vertical="center"/>
    </xf>
    <xf numFmtId="178" fontId="255" fillId="0" borderId="19" xfId="0" applyNumberFormat="1" applyFont="1" applyBorder="1" applyAlignment="1">
      <alignment vertical="center"/>
    </xf>
    <xf numFmtId="0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179" fontId="255" fillId="0" borderId="20" xfId="0" applyNumberFormat="1" applyFont="1" applyBorder="1" applyAlignment="1">
      <alignment vertical="center"/>
    </xf>
    <xf numFmtId="179" fontId="255" fillId="0" borderId="22" xfId="0" applyNumberFormat="1" applyFont="1" applyBorder="1" applyAlignment="1">
      <alignment vertical="center"/>
    </xf>
    <xf numFmtId="179" fontId="255" fillId="0" borderId="6" xfId="0" applyNumberFormat="1" applyFont="1" applyBorder="1" applyAlignment="1">
      <alignment vertical="center"/>
    </xf>
    <xf numFmtId="49" fontId="4" fillId="0" borderId="25" xfId="0" applyNumberFormat="1" applyFont="1" applyFill="1" applyBorder="1" applyAlignment="1">
      <alignment horizontal="center" vertical="center"/>
    </xf>
    <xf numFmtId="177" fontId="7" fillId="0" borderId="26" xfId="0" applyNumberFormat="1" applyFont="1" applyFill="1" applyBorder="1" applyAlignment="1" applyProtection="1">
      <alignment vertical="center"/>
      <protection locked="0"/>
    </xf>
    <xf numFmtId="177" fontId="7" fillId="0" borderId="27" xfId="0" applyNumberFormat="1" applyFont="1" applyFill="1" applyBorder="1" applyAlignment="1" applyProtection="1">
      <alignment vertical="center"/>
      <protection locked="0"/>
    </xf>
    <xf numFmtId="177" fontId="7" fillId="0" borderId="28" xfId="0" applyNumberFormat="1" applyFont="1" applyFill="1" applyBorder="1" applyAlignment="1" applyProtection="1">
      <alignment vertical="center"/>
      <protection locked="0"/>
    </xf>
    <xf numFmtId="177" fontId="7" fillId="0" borderId="29" xfId="0" applyNumberFormat="1" applyFont="1" applyFill="1" applyBorder="1" applyAlignment="1" applyProtection="1">
      <alignment horizontal="right" vertical="center"/>
      <protection locked="0"/>
    </xf>
    <xf numFmtId="177" fontId="7" fillId="0" borderId="28" xfId="0" applyNumberFormat="1" applyFont="1" applyFill="1" applyBorder="1" applyAlignment="1" applyProtection="1">
      <alignment horizontal="right" vertical="center"/>
      <protection locked="0"/>
    </xf>
    <xf numFmtId="177" fontId="7" fillId="0" borderId="30" xfId="0" applyNumberFormat="1" applyFont="1" applyFill="1" applyBorder="1" applyAlignment="1">
      <alignment vertical="center"/>
    </xf>
    <xf numFmtId="0" fontId="255" fillId="0" borderId="31" xfId="0" applyFont="1" applyBorder="1" applyAlignment="1">
      <alignment horizontal="center" vertical="center"/>
    </xf>
    <xf numFmtId="0" fontId="255" fillId="0" borderId="32" xfId="0" applyNumberFormat="1" applyFont="1" applyFill="1" applyBorder="1" applyAlignment="1">
      <alignment horizontal="center" vertical="center" wrapText="1"/>
    </xf>
    <xf numFmtId="0" fontId="255" fillId="0" borderId="33" xfId="0" applyFont="1" applyBorder="1" applyAlignment="1">
      <alignment horizontal="center" vertical="center"/>
    </xf>
    <xf numFmtId="0" fontId="255" fillId="0" borderId="26" xfId="0" applyNumberFormat="1" applyFont="1" applyFill="1" applyBorder="1" applyAlignment="1">
      <alignment horizontal="center" vertical="center" wrapText="1"/>
    </xf>
    <xf numFmtId="0" fontId="255" fillId="0" borderId="0" xfId="0" applyNumberFormat="1" applyFont="1" applyBorder="1" applyAlignment="1">
      <alignment horizontal="center" vertical="center" wrapText="1"/>
    </xf>
    <xf numFmtId="0" fontId="255" fillId="0" borderId="20" xfId="0" applyNumberFormat="1" applyFont="1" applyBorder="1" applyAlignment="1">
      <alignment horizontal="center" vertical="center"/>
    </xf>
    <xf numFmtId="0" fontId="255" fillId="0" borderId="1" xfId="0" applyFont="1" applyBorder="1" applyAlignment="1">
      <alignment horizontal="center" vertical="center"/>
    </xf>
    <xf numFmtId="0" fontId="255" fillId="0" borderId="8" xfId="0" applyFont="1" applyBorder="1" applyAlignment="1">
      <alignment horizontal="center" vertical="center"/>
    </xf>
    <xf numFmtId="0" fontId="260" fillId="0" borderId="8" xfId="0" applyFont="1" applyBorder="1" applyAlignment="1">
      <alignment vertical="center"/>
    </xf>
    <xf numFmtId="0" fontId="255" fillId="0" borderId="0" xfId="0" applyNumberFormat="1" applyFont="1" applyBorder="1" applyAlignment="1">
      <alignment horizontal="center" vertical="center" shrinkToFit="1"/>
    </xf>
    <xf numFmtId="0" fontId="255" fillId="0" borderId="20" xfId="0" applyNumberFormat="1" applyFont="1" applyBorder="1" applyAlignment="1">
      <alignment horizontal="distributed" vertical="center"/>
    </xf>
    <xf numFmtId="0" fontId="255" fillId="0" borderId="1" xfId="0" applyFont="1" applyBorder="1" applyAlignment="1">
      <alignment horizontal="distributed" vertical="center"/>
    </xf>
    <xf numFmtId="179" fontId="7" fillId="0" borderId="34" xfId="0" applyNumberFormat="1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49" fontId="258" fillId="0" borderId="0" xfId="0" applyNumberFormat="1" applyFont="1" applyBorder="1" applyAlignment="1">
      <alignment horizontal="left" vertical="center" shrinkToFit="1"/>
    </xf>
    <xf numFmtId="178" fontId="7" fillId="0" borderId="0" xfId="0" applyNumberFormat="1" applyFont="1" applyBorder="1" applyAlignment="1">
      <alignment vertical="center"/>
    </xf>
    <xf numFmtId="0" fontId="255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0" fontId="255" fillId="0" borderId="37" xfId="0" applyNumberFormat="1" applyFont="1" applyBorder="1" applyAlignment="1">
      <alignment horizontal="center" vertical="center" wrapText="1"/>
    </xf>
    <xf numFmtId="177" fontId="255" fillId="2" borderId="37" xfId="0" applyNumberFormat="1" applyFont="1" applyFill="1" applyBorder="1" applyAlignment="1">
      <alignment vertical="center"/>
    </xf>
    <xf numFmtId="177" fontId="255" fillId="2" borderId="38" xfId="0" applyNumberFormat="1" applyFont="1" applyFill="1" applyBorder="1" applyAlignment="1">
      <alignment vertical="center"/>
    </xf>
    <xf numFmtId="177" fontId="255" fillId="2" borderId="39" xfId="0" applyNumberFormat="1" applyFont="1" applyFill="1" applyBorder="1" applyAlignment="1">
      <alignment vertical="center"/>
    </xf>
    <xf numFmtId="0" fontId="7" fillId="0" borderId="40" xfId="0" applyNumberFormat="1" applyFont="1" applyBorder="1" applyAlignment="1">
      <alignment horizontal="distributed" vertical="center" indent="1"/>
    </xf>
    <xf numFmtId="0" fontId="5" fillId="0" borderId="0" xfId="0" applyNumberFormat="1" applyFont="1" applyAlignment="1">
      <alignment horizontal="center" vertical="center"/>
    </xf>
    <xf numFmtId="0" fontId="255" fillId="0" borderId="43" xfId="0" applyFont="1" applyBorder="1" applyAlignment="1">
      <alignment horizontal="center" vertical="center"/>
    </xf>
    <xf numFmtId="0" fontId="260" fillId="0" borderId="43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259" fillId="0" borderId="43" xfId="0" applyNumberFormat="1" applyFont="1" applyBorder="1" applyAlignment="1">
      <alignment horizontal="distributed" vertical="center" indent="1"/>
    </xf>
    <xf numFmtId="0" fontId="259" fillId="0" borderId="45" xfId="0" applyNumberFormat="1" applyFont="1" applyBorder="1" applyAlignment="1">
      <alignment horizontal="distributed" vertical="center" indent="1"/>
    </xf>
    <xf numFmtId="0" fontId="255" fillId="0" borderId="46" xfId="0" applyFont="1" applyBorder="1" applyAlignment="1">
      <alignment horizontal="center" vertical="center"/>
    </xf>
    <xf numFmtId="0" fontId="7" fillId="0" borderId="47" xfId="0" applyNumberFormat="1" applyFont="1" applyBorder="1" applyAlignment="1">
      <alignment horizontal="distributed" vertical="center" indent="1"/>
    </xf>
    <xf numFmtId="0" fontId="1" fillId="0" borderId="6" xfId="0" applyNumberFormat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6" xfId="0" applyNumberFormat="1" applyFont="1" applyBorder="1" applyAlignment="1">
      <alignment vertical="center"/>
    </xf>
    <xf numFmtId="180" fontId="261" fillId="0" borderId="42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255" fillId="0" borderId="41" xfId="0" applyNumberFormat="1" applyFont="1" applyBorder="1" applyAlignment="1">
      <alignment horizontal="center" vertical="center" wrapText="1"/>
    </xf>
    <xf numFmtId="0" fontId="255" fillId="0" borderId="23" xfId="0" applyNumberFormat="1" applyFont="1" applyBorder="1" applyAlignment="1">
      <alignment horizontal="center" vertical="center" wrapText="1"/>
    </xf>
    <xf numFmtId="0" fontId="255" fillId="0" borderId="24" xfId="0" applyNumberFormat="1" applyFont="1" applyBorder="1" applyAlignment="1">
      <alignment horizontal="center" vertical="center" wrapText="1"/>
    </xf>
    <xf numFmtId="49" fontId="257" fillId="0" borderId="0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45"/>
  <sheetViews>
    <sheetView topLeftCell="A19" zoomScaleNormal="100" workbookViewId="0">
      <selection activeCell="J10" sqref="J10"/>
    </sheetView>
  </sheetViews>
  <sheetFormatPr defaultColWidth="10.6328125" defaultRowHeight="15" x14ac:dyDescent="0.25"/>
  <cols>
    <col min="1" max="1" width="15.54296875" style="4" customWidth="1"/>
    <col min="2" max="3" width="20" style="4" customWidth="1"/>
    <col min="4" max="5" width="12.81640625" style="4" customWidth="1"/>
    <col min="6" max="6" width="8.1796875" style="4" bestFit="1" customWidth="1"/>
    <col min="7" max="7" width="10.6328125" style="4" customWidth="1"/>
    <col min="8" max="8" width="10.81640625" style="4" customWidth="1"/>
    <col min="9" max="10" width="15.81640625" style="4" customWidth="1"/>
    <col min="11" max="254" width="10.6328125" style="4" customWidth="1"/>
    <col min="255" max="16384" width="10.6328125" style="5"/>
  </cols>
  <sheetData>
    <row r="1" spans="1:254" ht="34.5" customHeight="1" x14ac:dyDescent="0.25">
      <c r="A1" s="333" t="s">
        <v>74</v>
      </c>
      <c r="B1" s="333"/>
      <c r="C1" s="333"/>
      <c r="D1" s="333"/>
      <c r="E1" s="333"/>
      <c r="F1" s="265"/>
    </row>
    <row r="2" spans="1:254" ht="19.5" customHeight="1" x14ac:dyDescent="0.25">
      <c r="A2" s="265"/>
      <c r="B2" s="265"/>
      <c r="C2" s="265"/>
      <c r="D2" s="331" t="s">
        <v>81</v>
      </c>
      <c r="E2" s="332"/>
      <c r="F2" s="307"/>
    </row>
    <row r="3" spans="1:254" ht="19.5" customHeight="1" thickBot="1" x14ac:dyDescent="0.3">
      <c r="A3" s="268"/>
      <c r="B3" s="264"/>
      <c r="C3" s="264"/>
      <c r="D3" s="331" t="s">
        <v>32</v>
      </c>
      <c r="E3" s="332"/>
      <c r="F3" s="307"/>
    </row>
    <row r="4" spans="1:254" s="6" customFormat="1" ht="18.75" customHeight="1" thickTop="1" x14ac:dyDescent="0.25">
      <c r="A4" s="294" t="s">
        <v>33</v>
      </c>
      <c r="B4" s="295" t="s">
        <v>29</v>
      </c>
      <c r="C4" s="334" t="s">
        <v>60</v>
      </c>
      <c r="D4" s="335"/>
      <c r="E4" s="336"/>
      <c r="F4" s="31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s="6" customFormat="1" ht="18.75" customHeight="1" x14ac:dyDescent="0.25">
      <c r="A5" s="296"/>
      <c r="B5" s="297"/>
      <c r="C5" s="298" t="s">
        <v>76</v>
      </c>
      <c r="D5" s="299" t="s">
        <v>34</v>
      </c>
      <c r="E5" s="300" t="s">
        <v>35</v>
      </c>
      <c r="F5" s="310" t="s">
        <v>63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s="6" customFormat="1" ht="7.5" customHeight="1" x14ac:dyDescent="0.25">
      <c r="A6" s="301"/>
      <c r="B6" s="297"/>
      <c r="C6" s="298"/>
      <c r="D6" s="299"/>
      <c r="E6" s="300"/>
      <c r="F6" s="3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s="6" customFormat="1" ht="18.75" customHeight="1" x14ac:dyDescent="0.25">
      <c r="A7" s="302"/>
      <c r="B7" s="297" t="s">
        <v>79</v>
      </c>
      <c r="C7" s="303" t="s">
        <v>67</v>
      </c>
      <c r="D7" s="304"/>
      <c r="E7" s="305"/>
      <c r="F7" s="310" t="s">
        <v>64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spans="1:254" s="6" customFormat="1" ht="18.75" customHeight="1" x14ac:dyDescent="0.25">
      <c r="A8" s="267"/>
      <c r="B8" s="297" t="s">
        <v>80</v>
      </c>
      <c r="C8" s="298" t="s">
        <v>31</v>
      </c>
      <c r="D8" s="282"/>
      <c r="E8" s="253"/>
      <c r="F8" s="311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spans="1:254" s="6" customFormat="1" ht="16.5" customHeight="1" thickBot="1" x14ac:dyDescent="0.3">
      <c r="A9" s="266"/>
      <c r="B9" s="287" t="s">
        <v>36</v>
      </c>
      <c r="C9" s="271" t="s">
        <v>37</v>
      </c>
      <c r="D9" s="283" t="s">
        <v>61</v>
      </c>
      <c r="E9" s="272" t="s">
        <v>62</v>
      </c>
      <c r="F9" s="312"/>
      <c r="G9" s="4"/>
      <c r="H9" s="260" t="s">
        <v>28</v>
      </c>
      <c r="I9" s="260" t="s">
        <v>25</v>
      </c>
      <c r="J9" s="260" t="s">
        <v>26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s="6" customFormat="1" ht="22.5" customHeight="1" x14ac:dyDescent="0.25">
      <c r="A10" s="276" t="s">
        <v>38</v>
      </c>
      <c r="B10" s="288">
        <v>4749</v>
      </c>
      <c r="C10" s="273">
        <v>3445</v>
      </c>
      <c r="D10" s="284">
        <f t="shared" ref="D10:D18" si="0">B10-C10</f>
        <v>1304</v>
      </c>
      <c r="E10" s="270">
        <f t="shared" ref="E10:E16" si="1">B10/+C10</f>
        <v>1.3785195936139332</v>
      </c>
      <c r="F10" s="314">
        <f t="shared" ref="F10:F35" si="2">RANK(E10,$E$10:$E$35)</f>
        <v>26</v>
      </c>
      <c r="G10" s="4"/>
      <c r="H10" s="255" t="s">
        <v>3</v>
      </c>
      <c r="I10" s="262">
        <v>3445</v>
      </c>
      <c r="J10" s="260" t="str">
        <f>IF(B10=I10,"ok","要チェック")</f>
        <v>要チェック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s="6" customFormat="1" ht="22.5" customHeight="1" x14ac:dyDescent="0.25">
      <c r="A11" s="277" t="s">
        <v>39</v>
      </c>
      <c r="B11" s="289">
        <v>1952</v>
      </c>
      <c r="C11" s="279">
        <v>1246</v>
      </c>
      <c r="D11" s="285">
        <f t="shared" si="0"/>
        <v>706</v>
      </c>
      <c r="E11" s="254">
        <f t="shared" si="1"/>
        <v>1.56661316211878</v>
      </c>
      <c r="F11" s="315">
        <f t="shared" si="2"/>
        <v>23</v>
      </c>
      <c r="G11" s="4"/>
      <c r="H11" s="256" t="s">
        <v>4</v>
      </c>
      <c r="I11" s="262">
        <v>1246</v>
      </c>
      <c r="J11" s="260" t="str">
        <f t="shared" ref="J11:J36" si="3">IF(B11=I11,"ok","要チェック")</f>
        <v>要チェック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s="6" customFormat="1" ht="22.5" customHeight="1" x14ac:dyDescent="0.25">
      <c r="A12" s="277" t="s">
        <v>40</v>
      </c>
      <c r="B12" s="289">
        <v>5399</v>
      </c>
      <c r="C12" s="279">
        <v>1421</v>
      </c>
      <c r="D12" s="285">
        <f t="shared" si="0"/>
        <v>3978</v>
      </c>
      <c r="E12" s="254">
        <f t="shared" si="1"/>
        <v>3.7994370161857844</v>
      </c>
      <c r="F12" s="315">
        <f t="shared" si="2"/>
        <v>3</v>
      </c>
      <c r="G12" s="4"/>
      <c r="H12" s="256" t="s">
        <v>5</v>
      </c>
      <c r="I12" s="262">
        <v>1421</v>
      </c>
      <c r="J12" s="260" t="str">
        <f t="shared" si="3"/>
        <v>要チェック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s="6" customFormat="1" ht="22.5" customHeight="1" x14ac:dyDescent="0.25">
      <c r="A13" s="277" t="s">
        <v>41</v>
      </c>
      <c r="B13" s="289">
        <v>1211</v>
      </c>
      <c r="C13" s="279">
        <v>750</v>
      </c>
      <c r="D13" s="285">
        <f t="shared" si="0"/>
        <v>461</v>
      </c>
      <c r="E13" s="254">
        <f t="shared" si="1"/>
        <v>1.6146666666666667</v>
      </c>
      <c r="F13" s="315">
        <f t="shared" si="2"/>
        <v>22</v>
      </c>
      <c r="G13" s="4"/>
      <c r="H13" s="256" t="s">
        <v>7</v>
      </c>
      <c r="I13" s="262">
        <v>750</v>
      </c>
      <c r="J13" s="260" t="str">
        <f t="shared" si="3"/>
        <v>要チェック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s="6" customFormat="1" ht="22.5" customHeight="1" x14ac:dyDescent="0.25">
      <c r="A14" s="277" t="s">
        <v>42</v>
      </c>
      <c r="B14" s="289">
        <v>686</v>
      </c>
      <c r="C14" s="279">
        <v>296</v>
      </c>
      <c r="D14" s="285">
        <f t="shared" si="0"/>
        <v>390</v>
      </c>
      <c r="E14" s="254">
        <f t="shared" si="1"/>
        <v>2.3175675675675675</v>
      </c>
      <c r="F14" s="315">
        <f t="shared" si="2"/>
        <v>7</v>
      </c>
      <c r="G14" s="4"/>
      <c r="H14" s="256" t="s">
        <v>8</v>
      </c>
      <c r="I14" s="262">
        <v>296</v>
      </c>
      <c r="J14" s="260" t="str">
        <f t="shared" si="3"/>
        <v>要チェック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s="6" customFormat="1" ht="22.5" customHeight="1" x14ac:dyDescent="0.25">
      <c r="A15" s="277" t="s">
        <v>43</v>
      </c>
      <c r="B15" s="289">
        <v>1320</v>
      </c>
      <c r="C15" s="279">
        <v>844</v>
      </c>
      <c r="D15" s="285">
        <f t="shared" si="0"/>
        <v>476</v>
      </c>
      <c r="E15" s="254">
        <f t="shared" si="1"/>
        <v>1.5639810426540284</v>
      </c>
      <c r="F15" s="315">
        <f t="shared" si="2"/>
        <v>24</v>
      </c>
      <c r="G15" s="4"/>
      <c r="H15" s="256" t="s">
        <v>9</v>
      </c>
      <c r="I15" s="262">
        <v>844</v>
      </c>
      <c r="J15" s="260" t="str">
        <f t="shared" si="3"/>
        <v>要チェック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s="6" customFormat="1" ht="22.5" customHeight="1" x14ac:dyDescent="0.25">
      <c r="A16" s="277" t="s">
        <v>44</v>
      </c>
      <c r="B16" s="289">
        <v>302</v>
      </c>
      <c r="C16" s="279">
        <v>148</v>
      </c>
      <c r="D16" s="285">
        <f t="shared" si="0"/>
        <v>154</v>
      </c>
      <c r="E16" s="254">
        <f t="shared" si="1"/>
        <v>2.0405405405405403</v>
      </c>
      <c r="F16" s="315">
        <f t="shared" si="2"/>
        <v>10</v>
      </c>
      <c r="G16" s="4"/>
      <c r="H16" s="256" t="s">
        <v>10</v>
      </c>
      <c r="I16" s="262">
        <v>148</v>
      </c>
      <c r="J16" s="260" t="str">
        <f t="shared" si="3"/>
        <v>要チェック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s="6" customFormat="1" ht="22.5" customHeight="1" x14ac:dyDescent="0.25">
      <c r="A17" s="277" t="s">
        <v>45</v>
      </c>
      <c r="B17" s="289">
        <v>623</v>
      </c>
      <c r="C17" s="279">
        <v>313</v>
      </c>
      <c r="D17" s="285">
        <f t="shared" si="0"/>
        <v>310</v>
      </c>
      <c r="E17" s="254">
        <f>B17/+C17</f>
        <v>1.9904153354632588</v>
      </c>
      <c r="F17" s="315">
        <f t="shared" si="2"/>
        <v>11</v>
      </c>
      <c r="G17" s="4"/>
      <c r="H17" s="256" t="s">
        <v>11</v>
      </c>
      <c r="I17" s="262">
        <v>313</v>
      </c>
      <c r="J17" s="260" t="str">
        <f t="shared" si="3"/>
        <v>要チェック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s="6" customFormat="1" ht="22.5" customHeight="1" x14ac:dyDescent="0.25">
      <c r="A18" s="277" t="s">
        <v>46</v>
      </c>
      <c r="B18" s="290">
        <v>428</v>
      </c>
      <c r="C18" s="280">
        <v>253</v>
      </c>
      <c r="D18" s="286">
        <f t="shared" si="0"/>
        <v>175</v>
      </c>
      <c r="E18" s="281">
        <f>B18/+C18</f>
        <v>1.691699604743083</v>
      </c>
      <c r="F18" s="315">
        <f t="shared" si="2"/>
        <v>18</v>
      </c>
      <c r="G18" s="4"/>
      <c r="H18" s="257" t="s">
        <v>12</v>
      </c>
      <c r="I18" s="262">
        <v>253</v>
      </c>
      <c r="J18" s="260" t="str">
        <f t="shared" si="3"/>
        <v>要チェック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s="6" customFormat="1" ht="22.5" customHeight="1" x14ac:dyDescent="0.25">
      <c r="A19" s="277" t="s">
        <v>47</v>
      </c>
      <c r="B19" s="291">
        <v>584</v>
      </c>
      <c r="C19" s="274">
        <v>358</v>
      </c>
      <c r="D19" s="285">
        <f>B19-C19</f>
        <v>226</v>
      </c>
      <c r="E19" s="254">
        <f t="shared" ref="E19:E36" si="4">B19/+C19</f>
        <v>1.6312849162011174</v>
      </c>
      <c r="F19" s="315">
        <f t="shared" si="2"/>
        <v>21</v>
      </c>
      <c r="G19" s="4"/>
      <c r="H19" s="258" t="s">
        <v>13</v>
      </c>
      <c r="I19" s="262">
        <v>358</v>
      </c>
      <c r="J19" s="260" t="str">
        <f t="shared" si="3"/>
        <v>要チェック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s="6" customFormat="1" ht="22.5" customHeight="1" x14ac:dyDescent="0.25">
      <c r="A20" s="277" t="s">
        <v>48</v>
      </c>
      <c r="B20" s="291">
        <v>131</v>
      </c>
      <c r="C20" s="274">
        <v>62</v>
      </c>
      <c r="D20" s="285">
        <f>B20-C20</f>
        <v>69</v>
      </c>
      <c r="E20" s="254">
        <f t="shared" si="4"/>
        <v>2.1129032258064515</v>
      </c>
      <c r="F20" s="315">
        <f t="shared" si="2"/>
        <v>8</v>
      </c>
      <c r="G20" s="4"/>
      <c r="H20" s="258" t="s">
        <v>14</v>
      </c>
      <c r="I20" s="262">
        <v>62</v>
      </c>
      <c r="J20" s="260" t="str">
        <f t="shared" si="3"/>
        <v>要チェック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s="6" customFormat="1" ht="22.5" customHeight="1" x14ac:dyDescent="0.25">
      <c r="A21" s="277" t="s">
        <v>49</v>
      </c>
      <c r="B21" s="291">
        <v>423</v>
      </c>
      <c r="C21" s="274">
        <v>232</v>
      </c>
      <c r="D21" s="285">
        <f t="shared" ref="D21:D35" si="5">B21-C21</f>
        <v>191</v>
      </c>
      <c r="E21" s="254">
        <f t="shared" si="4"/>
        <v>1.8232758620689655</v>
      </c>
      <c r="F21" s="315">
        <f t="shared" si="2"/>
        <v>15</v>
      </c>
      <c r="G21" s="4"/>
      <c r="H21" s="258" t="s">
        <v>15</v>
      </c>
      <c r="I21" s="262">
        <v>232</v>
      </c>
      <c r="J21" s="260" t="str">
        <f t="shared" si="3"/>
        <v>要チェック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s="6" customFormat="1" ht="22.5" customHeight="1" x14ac:dyDescent="0.25">
      <c r="A22" s="277" t="s">
        <v>50</v>
      </c>
      <c r="B22" s="291">
        <v>230</v>
      </c>
      <c r="C22" s="274">
        <v>124</v>
      </c>
      <c r="D22" s="285">
        <f t="shared" si="5"/>
        <v>106</v>
      </c>
      <c r="E22" s="254">
        <f t="shared" si="4"/>
        <v>1.8548387096774193</v>
      </c>
      <c r="F22" s="315">
        <f t="shared" si="2"/>
        <v>14</v>
      </c>
      <c r="G22" s="4"/>
      <c r="H22" s="258" t="s">
        <v>16</v>
      </c>
      <c r="I22" s="262">
        <v>124</v>
      </c>
      <c r="J22" s="260" t="str">
        <f t="shared" si="3"/>
        <v>要チェック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s="6" customFormat="1" ht="22.5" customHeight="1" x14ac:dyDescent="0.25">
      <c r="A23" s="277" t="s">
        <v>51</v>
      </c>
      <c r="B23" s="291">
        <v>445</v>
      </c>
      <c r="C23" s="274">
        <v>291</v>
      </c>
      <c r="D23" s="285">
        <f t="shared" si="5"/>
        <v>154</v>
      </c>
      <c r="E23" s="254">
        <f t="shared" si="4"/>
        <v>1.529209621993127</v>
      </c>
      <c r="F23" s="315">
        <f t="shared" si="2"/>
        <v>25</v>
      </c>
      <c r="G23" s="4"/>
      <c r="H23" s="258" t="s">
        <v>17</v>
      </c>
      <c r="I23" s="262">
        <v>291</v>
      </c>
      <c r="J23" s="260" t="str">
        <f t="shared" si="3"/>
        <v>要チェック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s="6" customFormat="1" ht="22.5" customHeight="1" x14ac:dyDescent="0.25">
      <c r="A24" s="277" t="s">
        <v>52</v>
      </c>
      <c r="B24" s="291">
        <v>492</v>
      </c>
      <c r="C24" s="274">
        <v>289</v>
      </c>
      <c r="D24" s="285">
        <f t="shared" si="5"/>
        <v>203</v>
      </c>
      <c r="E24" s="254">
        <f t="shared" si="4"/>
        <v>1.7024221453287198</v>
      </c>
      <c r="F24" s="315">
        <f t="shared" si="2"/>
        <v>17</v>
      </c>
      <c r="G24" s="4"/>
      <c r="H24" s="258" t="s">
        <v>18</v>
      </c>
      <c r="I24" s="262">
        <v>289</v>
      </c>
      <c r="J24" s="260" t="str">
        <f t="shared" si="3"/>
        <v>要チェック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s="6" customFormat="1" ht="22.5" customHeight="1" x14ac:dyDescent="0.25">
      <c r="A25" s="277" t="s">
        <v>0</v>
      </c>
      <c r="B25" s="291">
        <v>56</v>
      </c>
      <c r="C25" s="274">
        <v>24</v>
      </c>
      <c r="D25" s="285">
        <f t="shared" si="5"/>
        <v>32</v>
      </c>
      <c r="E25" s="254">
        <f t="shared" si="4"/>
        <v>2.3333333333333335</v>
      </c>
      <c r="F25" s="315">
        <f t="shared" si="2"/>
        <v>6</v>
      </c>
      <c r="G25" s="4"/>
      <c r="H25" s="258" t="s">
        <v>0</v>
      </c>
      <c r="I25" s="262">
        <v>24</v>
      </c>
      <c r="J25" s="260" t="str">
        <f t="shared" si="3"/>
        <v>要チェック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s="6" customFormat="1" ht="22.5" customHeight="1" x14ac:dyDescent="0.25">
      <c r="A26" s="277" t="s">
        <v>53</v>
      </c>
      <c r="B26" s="291">
        <v>96</v>
      </c>
      <c r="C26" s="274">
        <v>49</v>
      </c>
      <c r="D26" s="285">
        <f t="shared" si="5"/>
        <v>47</v>
      </c>
      <c r="E26" s="254">
        <f t="shared" si="4"/>
        <v>1.9591836734693877</v>
      </c>
      <c r="F26" s="315">
        <f t="shared" si="2"/>
        <v>12</v>
      </c>
      <c r="G26" s="4"/>
      <c r="H26" s="258" t="s">
        <v>19</v>
      </c>
      <c r="I26" s="262">
        <v>49</v>
      </c>
      <c r="J26" s="260" t="str">
        <f t="shared" si="3"/>
        <v>要チェック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s="6" customFormat="1" ht="22.5" customHeight="1" x14ac:dyDescent="0.25">
      <c r="A27" s="277" t="s">
        <v>54</v>
      </c>
      <c r="B27" s="291">
        <v>378</v>
      </c>
      <c r="C27" s="274">
        <v>225</v>
      </c>
      <c r="D27" s="285">
        <f t="shared" si="5"/>
        <v>153</v>
      </c>
      <c r="E27" s="254">
        <f t="shared" si="4"/>
        <v>1.68</v>
      </c>
      <c r="F27" s="315">
        <f t="shared" si="2"/>
        <v>20</v>
      </c>
      <c r="G27" s="4"/>
      <c r="H27" s="258" t="s">
        <v>20</v>
      </c>
      <c r="I27" s="262">
        <v>225</v>
      </c>
      <c r="J27" s="260" t="str">
        <f t="shared" si="3"/>
        <v>要チェック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s="6" customFormat="1" ht="22.5" customHeight="1" x14ac:dyDescent="0.25">
      <c r="A28" s="277" t="s">
        <v>55</v>
      </c>
      <c r="B28" s="291">
        <v>192</v>
      </c>
      <c r="C28" s="274">
        <v>98</v>
      </c>
      <c r="D28" s="285">
        <f t="shared" si="5"/>
        <v>94</v>
      </c>
      <c r="E28" s="254">
        <f t="shared" si="4"/>
        <v>1.9591836734693877</v>
      </c>
      <c r="F28" s="315">
        <f t="shared" si="2"/>
        <v>12</v>
      </c>
      <c r="G28" s="4"/>
      <c r="H28" s="258" t="s">
        <v>21</v>
      </c>
      <c r="I28" s="262">
        <v>98</v>
      </c>
      <c r="J28" s="260" t="str">
        <f t="shared" si="3"/>
        <v>要チェック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s="6" customFormat="1" ht="22.5" customHeight="1" x14ac:dyDescent="0.25">
      <c r="A29" s="277" t="s">
        <v>56</v>
      </c>
      <c r="B29" s="291">
        <v>415</v>
      </c>
      <c r="C29" s="274">
        <v>246</v>
      </c>
      <c r="D29" s="285">
        <f t="shared" si="5"/>
        <v>169</v>
      </c>
      <c r="E29" s="254">
        <f t="shared" si="4"/>
        <v>1.6869918699186992</v>
      </c>
      <c r="F29" s="315">
        <f t="shared" si="2"/>
        <v>19</v>
      </c>
      <c r="G29" s="4"/>
      <c r="H29" s="258" t="s">
        <v>22</v>
      </c>
      <c r="I29" s="262">
        <v>246</v>
      </c>
      <c r="J29" s="260" t="str">
        <f t="shared" si="3"/>
        <v>要チェック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s="6" customFormat="1" ht="22.5" customHeight="1" x14ac:dyDescent="0.25">
      <c r="A30" s="277" t="s">
        <v>57</v>
      </c>
      <c r="B30" s="291">
        <v>41</v>
      </c>
      <c r="C30" s="274">
        <v>12</v>
      </c>
      <c r="D30" s="285">
        <f t="shared" si="5"/>
        <v>29</v>
      </c>
      <c r="E30" s="254">
        <f t="shared" si="4"/>
        <v>3.4166666666666665</v>
      </c>
      <c r="F30" s="315">
        <f t="shared" si="2"/>
        <v>5</v>
      </c>
      <c r="G30" s="4"/>
      <c r="H30" s="258" t="s">
        <v>23</v>
      </c>
      <c r="I30" s="262">
        <v>12</v>
      </c>
      <c r="J30" s="260" t="str">
        <f t="shared" si="3"/>
        <v>要チェック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s="6" customFormat="1" ht="22.5" customHeight="1" x14ac:dyDescent="0.25">
      <c r="A31" s="277" t="s">
        <v>58</v>
      </c>
      <c r="B31" s="291">
        <v>101</v>
      </c>
      <c r="C31" s="274">
        <v>49</v>
      </c>
      <c r="D31" s="285">
        <f t="shared" si="5"/>
        <v>52</v>
      </c>
      <c r="E31" s="254">
        <f t="shared" si="4"/>
        <v>2.0612244897959182</v>
      </c>
      <c r="F31" s="315">
        <f t="shared" si="2"/>
        <v>9</v>
      </c>
      <c r="G31" s="4"/>
      <c r="H31" s="258" t="s">
        <v>24</v>
      </c>
      <c r="I31" s="262">
        <v>49</v>
      </c>
      <c r="J31" s="260" t="str">
        <f t="shared" si="3"/>
        <v>要チェック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s="6" customFormat="1" ht="22.5" customHeight="1" x14ac:dyDescent="0.25">
      <c r="A32" s="277" t="s">
        <v>59</v>
      </c>
      <c r="B32" s="291">
        <v>164</v>
      </c>
      <c r="C32" s="274">
        <v>30</v>
      </c>
      <c r="D32" s="285">
        <f>B32-C32</f>
        <v>134</v>
      </c>
      <c r="E32" s="254">
        <f>B32/+C32</f>
        <v>5.4666666666666668</v>
      </c>
      <c r="F32" s="315">
        <f t="shared" si="2"/>
        <v>2</v>
      </c>
      <c r="G32" s="4"/>
      <c r="H32" s="258" t="s">
        <v>30</v>
      </c>
      <c r="I32" s="262">
        <v>30</v>
      </c>
      <c r="J32" s="260" t="str">
        <f>IF(B32=I32,"ok","要チェック")</f>
        <v>要チェック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5" s="6" customFormat="1" ht="22.5" customHeight="1" x14ac:dyDescent="0.25">
      <c r="A33" s="277" t="s">
        <v>1</v>
      </c>
      <c r="B33" s="291">
        <v>200</v>
      </c>
      <c r="C33" s="274">
        <v>110</v>
      </c>
      <c r="D33" s="285">
        <f t="shared" si="5"/>
        <v>90</v>
      </c>
      <c r="E33" s="254">
        <f t="shared" si="4"/>
        <v>1.8181818181818181</v>
      </c>
      <c r="F33" s="315">
        <f t="shared" si="2"/>
        <v>16</v>
      </c>
      <c r="G33" s="4"/>
      <c r="H33" s="258" t="s">
        <v>1</v>
      </c>
      <c r="I33" s="262">
        <v>110</v>
      </c>
      <c r="J33" s="260" t="str">
        <f t="shared" si="3"/>
        <v>要チェック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5" s="6" customFormat="1" ht="22.5" customHeight="1" x14ac:dyDescent="0.25">
      <c r="A34" s="277" t="s">
        <v>2</v>
      </c>
      <c r="B34" s="291">
        <v>102</v>
      </c>
      <c r="C34" s="274">
        <v>29</v>
      </c>
      <c r="D34" s="285">
        <f t="shared" si="5"/>
        <v>73</v>
      </c>
      <c r="E34" s="254">
        <f t="shared" si="4"/>
        <v>3.5172413793103448</v>
      </c>
      <c r="F34" s="315">
        <f t="shared" si="2"/>
        <v>4</v>
      </c>
      <c r="G34" s="4"/>
      <c r="H34" s="258" t="s">
        <v>2</v>
      </c>
      <c r="I34" s="262">
        <v>29</v>
      </c>
      <c r="J34" s="260" t="str">
        <f t="shared" si="3"/>
        <v>要チェック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5" s="6" customFormat="1" ht="22.5" customHeight="1" thickBot="1" x14ac:dyDescent="0.3">
      <c r="A35" s="278" t="s">
        <v>6</v>
      </c>
      <c r="B35" s="292">
        <v>39</v>
      </c>
      <c r="C35" s="280">
        <v>5</v>
      </c>
      <c r="D35" s="286">
        <f t="shared" si="5"/>
        <v>34</v>
      </c>
      <c r="E35" s="254">
        <f t="shared" si="4"/>
        <v>7.8</v>
      </c>
      <c r="F35" s="316">
        <f t="shared" si="2"/>
        <v>1</v>
      </c>
      <c r="G35" s="4"/>
      <c r="H35" s="259" t="s">
        <v>6</v>
      </c>
      <c r="I35" s="262">
        <v>5</v>
      </c>
      <c r="J35" s="260" t="str">
        <f t="shared" si="3"/>
        <v>要チェック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5" s="252" customFormat="1" ht="34.5" customHeight="1" thickBot="1" x14ac:dyDescent="0.3">
      <c r="A36" s="317" t="s">
        <v>27</v>
      </c>
      <c r="B36" s="293">
        <f>SUM(B10:B35)</f>
        <v>20759</v>
      </c>
      <c r="C36" s="275">
        <f>SUM(C10:C35)</f>
        <v>10949</v>
      </c>
      <c r="D36" s="306">
        <f>SUM(D10:D35)</f>
        <v>9810</v>
      </c>
      <c r="E36" s="269">
        <f t="shared" si="4"/>
        <v>1.8959722349072974</v>
      </c>
      <c r="F36" s="309"/>
      <c r="G36" s="7"/>
      <c r="H36" s="261" t="s">
        <v>27</v>
      </c>
      <c r="I36" s="263">
        <f>SUM(I10:I35)</f>
        <v>10949</v>
      </c>
      <c r="J36" s="260" t="str">
        <f t="shared" si="3"/>
        <v>要チェック</v>
      </c>
      <c r="K36" s="8"/>
      <c r="L36" s="9"/>
      <c r="M36" s="10"/>
      <c r="N36" s="11"/>
      <c r="O36" s="12"/>
      <c r="P36" s="13"/>
      <c r="Q36" s="14"/>
      <c r="R36" s="15"/>
      <c r="S36" s="16"/>
      <c r="T36" s="17"/>
      <c r="U36" s="18"/>
      <c r="V36" s="19"/>
      <c r="W36" s="20"/>
      <c r="X36" s="21"/>
      <c r="Y36" s="22"/>
      <c r="Z36" s="23"/>
      <c r="AA36" s="24"/>
      <c r="AB36" s="25"/>
      <c r="AC36" s="26"/>
      <c r="AD36" s="27"/>
      <c r="AE36" s="28"/>
      <c r="AF36" s="29"/>
      <c r="AG36" s="30"/>
      <c r="AH36" s="31"/>
      <c r="AI36" s="32"/>
      <c r="AJ36" s="33"/>
      <c r="AK36" s="34"/>
      <c r="AL36" s="35"/>
      <c r="AM36" s="36"/>
      <c r="AN36" s="37"/>
      <c r="AO36" s="38"/>
      <c r="AP36" s="39"/>
      <c r="AQ36" s="40"/>
      <c r="AR36" s="41"/>
      <c r="AS36" s="42"/>
      <c r="AT36" s="43"/>
      <c r="AU36" s="44"/>
      <c r="AV36" s="45"/>
      <c r="AW36" s="46"/>
      <c r="AX36" s="47"/>
      <c r="AY36" s="48"/>
      <c r="AZ36" s="49"/>
      <c r="BA36" s="50"/>
      <c r="BB36" s="51"/>
      <c r="BC36" s="52"/>
      <c r="BD36" s="53"/>
      <c r="BE36" s="54"/>
      <c r="BF36" s="55"/>
      <c r="BG36" s="56"/>
      <c r="BH36" s="57"/>
      <c r="BI36" s="58"/>
      <c r="BJ36" s="59"/>
      <c r="BK36" s="60"/>
      <c r="BL36" s="61"/>
      <c r="BM36" s="62"/>
      <c r="BN36" s="63"/>
      <c r="BO36" s="64"/>
      <c r="BP36" s="65"/>
      <c r="BQ36" s="66"/>
      <c r="BR36" s="67"/>
      <c r="BS36" s="68"/>
      <c r="BT36" s="69"/>
      <c r="BU36" s="70"/>
      <c r="BV36" s="71"/>
      <c r="BW36" s="72"/>
      <c r="BX36" s="73"/>
      <c r="BY36" s="74"/>
      <c r="BZ36" s="75"/>
      <c r="CA36" s="76"/>
      <c r="CB36" s="77"/>
      <c r="CC36" s="78"/>
      <c r="CD36" s="79"/>
      <c r="CE36" s="80"/>
      <c r="CF36" s="81"/>
      <c r="CG36" s="82"/>
      <c r="CH36" s="83"/>
      <c r="CI36" s="84"/>
      <c r="CJ36" s="85"/>
      <c r="CK36" s="86"/>
      <c r="CL36" s="87"/>
      <c r="CM36" s="88"/>
      <c r="CN36" s="89"/>
      <c r="CO36" s="90"/>
      <c r="CP36" s="91"/>
      <c r="CQ36" s="92"/>
      <c r="CR36" s="93"/>
      <c r="CS36" s="94"/>
      <c r="CT36" s="95"/>
      <c r="CU36" s="96"/>
      <c r="CV36" s="97"/>
      <c r="CW36" s="98"/>
      <c r="CX36" s="99"/>
      <c r="CY36" s="100"/>
      <c r="CZ36" s="101"/>
      <c r="DA36" s="102"/>
      <c r="DB36" s="103"/>
      <c r="DC36" s="104"/>
      <c r="DD36" s="105"/>
      <c r="DE36" s="106"/>
      <c r="DF36" s="107"/>
      <c r="DG36" s="108"/>
      <c r="DH36" s="109"/>
      <c r="DI36" s="110"/>
      <c r="DJ36" s="111"/>
      <c r="DK36" s="112"/>
      <c r="DL36" s="113"/>
      <c r="DM36" s="114"/>
      <c r="DN36" s="115"/>
      <c r="DO36" s="116"/>
      <c r="DP36" s="117"/>
      <c r="DQ36" s="118"/>
      <c r="DR36" s="119"/>
      <c r="DS36" s="120"/>
      <c r="DT36" s="121"/>
      <c r="DU36" s="122"/>
      <c r="DV36" s="123"/>
      <c r="DW36" s="124"/>
      <c r="DX36" s="125"/>
      <c r="DY36" s="126"/>
      <c r="DZ36" s="127"/>
      <c r="EA36" s="128"/>
      <c r="EB36" s="129"/>
      <c r="EC36" s="130"/>
      <c r="ED36" s="131"/>
      <c r="EE36" s="132"/>
      <c r="EF36" s="133"/>
      <c r="EG36" s="134"/>
      <c r="EH36" s="135"/>
      <c r="EI36" s="136"/>
      <c r="EJ36" s="137"/>
      <c r="EK36" s="138"/>
      <c r="EL36" s="139"/>
      <c r="EM36" s="140"/>
      <c r="EN36" s="141"/>
      <c r="EO36" s="142"/>
      <c r="EP36" s="143"/>
      <c r="EQ36" s="144"/>
      <c r="ER36" s="145"/>
      <c r="ES36" s="146"/>
      <c r="ET36" s="147"/>
      <c r="EU36" s="148"/>
      <c r="EV36" s="149"/>
      <c r="EW36" s="150"/>
      <c r="EX36" s="151"/>
      <c r="EY36" s="152"/>
      <c r="EZ36" s="153"/>
      <c r="FA36" s="154"/>
      <c r="FB36" s="155"/>
      <c r="FC36" s="156"/>
      <c r="FD36" s="157"/>
      <c r="FE36" s="158"/>
      <c r="FF36" s="159"/>
      <c r="FG36" s="160"/>
      <c r="FH36" s="161"/>
      <c r="FI36" s="162"/>
      <c r="FJ36" s="163"/>
      <c r="FK36" s="164"/>
      <c r="FL36" s="165"/>
      <c r="FM36" s="166"/>
      <c r="FN36" s="167"/>
      <c r="FO36" s="168"/>
      <c r="FP36" s="169"/>
      <c r="FQ36" s="170"/>
      <c r="FR36" s="171"/>
      <c r="FS36" s="172"/>
      <c r="FT36" s="173"/>
      <c r="FU36" s="174"/>
      <c r="FV36" s="175"/>
      <c r="FW36" s="176"/>
      <c r="FX36" s="177"/>
      <c r="FY36" s="178"/>
      <c r="FZ36" s="179"/>
      <c r="GA36" s="180"/>
      <c r="GB36" s="181"/>
      <c r="GC36" s="182"/>
      <c r="GD36" s="183"/>
      <c r="GE36" s="184"/>
      <c r="GF36" s="185"/>
      <c r="GG36" s="186"/>
      <c r="GH36" s="187"/>
      <c r="GI36" s="188"/>
      <c r="GJ36" s="189"/>
      <c r="GK36" s="190"/>
      <c r="GL36" s="191"/>
      <c r="GM36" s="192"/>
      <c r="GN36" s="193"/>
      <c r="GO36" s="194"/>
      <c r="GP36" s="195"/>
      <c r="GQ36" s="196"/>
      <c r="GR36" s="197"/>
      <c r="GS36" s="198"/>
      <c r="GT36" s="199"/>
      <c r="GU36" s="200"/>
      <c r="GV36" s="201"/>
      <c r="GW36" s="202"/>
      <c r="GX36" s="203"/>
      <c r="GY36" s="204"/>
      <c r="GZ36" s="205"/>
      <c r="HA36" s="206"/>
      <c r="HB36" s="207"/>
      <c r="HC36" s="208"/>
      <c r="HD36" s="209"/>
      <c r="HE36" s="210"/>
      <c r="HF36" s="211"/>
      <c r="HG36" s="212"/>
      <c r="HH36" s="213"/>
      <c r="HI36" s="214"/>
      <c r="HJ36" s="215"/>
      <c r="HK36" s="216"/>
      <c r="HL36" s="217"/>
      <c r="HM36" s="218"/>
      <c r="HN36" s="219"/>
      <c r="HO36" s="220"/>
      <c r="HP36" s="221"/>
      <c r="HQ36" s="222"/>
      <c r="HR36" s="223"/>
      <c r="HS36" s="224"/>
      <c r="HT36" s="225"/>
      <c r="HU36" s="226"/>
      <c r="HV36" s="227"/>
      <c r="HW36" s="228"/>
      <c r="HX36" s="229"/>
      <c r="HY36" s="230"/>
      <c r="HZ36" s="231"/>
      <c r="IA36" s="232"/>
      <c r="IB36" s="233"/>
      <c r="IC36" s="234"/>
      <c r="ID36" s="235"/>
      <c r="IE36" s="236"/>
      <c r="IF36" s="237"/>
      <c r="IG36" s="238"/>
      <c r="IH36" s="239"/>
      <c r="II36" s="240"/>
      <c r="IJ36" s="241"/>
      <c r="IK36" s="242"/>
      <c r="IL36" s="243"/>
      <c r="IM36" s="244"/>
      <c r="IN36" s="245"/>
      <c r="IO36" s="246"/>
      <c r="IP36" s="247"/>
      <c r="IQ36" s="248"/>
      <c r="IR36" s="249"/>
      <c r="IS36" s="250"/>
      <c r="IT36" s="251"/>
    </row>
    <row r="37" spans="1:255" s="3" customFormat="1" ht="29.25" customHeight="1" x14ac:dyDescent="0.25">
      <c r="A37" s="337"/>
      <c r="B37" s="337"/>
      <c r="C37" s="330" t="str">
        <f>"対前回同時期比" &amp; ABS(ROUND((B36-C36)/C36*100,0)) &amp; "％の" &amp; IF(B36&gt;=C36,"増","減")</f>
        <v>対前回同時期比90％の増</v>
      </c>
      <c r="D37" s="330"/>
      <c r="E37" s="330"/>
      <c r="F37" s="30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5" s="3" customFormat="1" ht="17.25" customHeight="1" x14ac:dyDescent="0.25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x14ac:dyDescent="0.25">
      <c r="IU39" s="4"/>
    </row>
    <row r="40" spans="1:255" x14ac:dyDescent="0.25">
      <c r="IU40" s="4"/>
    </row>
    <row r="41" spans="1:255" x14ac:dyDescent="0.25">
      <c r="A41" s="4" t="s">
        <v>69</v>
      </c>
      <c r="IU41" s="4"/>
    </row>
    <row r="42" spans="1:255" x14ac:dyDescent="0.25">
      <c r="A42" s="327" t="s">
        <v>70</v>
      </c>
      <c r="B42" s="328" t="s">
        <v>73</v>
      </c>
      <c r="C42" s="328">
        <f>SUMIF($B$10:$B$35,1,D$10:D$35)</f>
        <v>0</v>
      </c>
      <c r="D42" s="328" t="e">
        <f t="shared" ref="D42:D44" si="6">B42-C42</f>
        <v>#VALUE!</v>
      </c>
      <c r="E42" s="327" t="e">
        <f>B42/+C42</f>
        <v>#VALUE!</v>
      </c>
    </row>
    <row r="43" spans="1:255" x14ac:dyDescent="0.25">
      <c r="A43" s="327" t="s">
        <v>71</v>
      </c>
      <c r="B43" s="328">
        <f>SUMIF($B$10:$B$35,2,C$10:C$35)</f>
        <v>0</v>
      </c>
      <c r="C43" s="328">
        <f>SUMIF($B$10:$B$35,2,D$10:D$35)</f>
        <v>0</v>
      </c>
      <c r="D43" s="328">
        <f t="shared" si="6"/>
        <v>0</v>
      </c>
      <c r="E43" s="327" t="e">
        <f t="shared" ref="E43:E44" si="7">B43/+C43</f>
        <v>#DIV/0!</v>
      </c>
    </row>
    <row r="44" spans="1:255" x14ac:dyDescent="0.25">
      <c r="A44" s="327" t="s">
        <v>72</v>
      </c>
      <c r="B44" s="329">
        <f>SUM(B42:B43)</f>
        <v>0</v>
      </c>
      <c r="C44" s="329">
        <f>SUM(C42:C43)</f>
        <v>0</v>
      </c>
      <c r="D44" s="328">
        <f t="shared" si="6"/>
        <v>0</v>
      </c>
      <c r="E44" s="327" t="e">
        <f t="shared" si="7"/>
        <v>#DIV/0!</v>
      </c>
    </row>
    <row r="45" spans="1:255" s="3" customFormat="1" ht="17.25" customHeight="1" x14ac:dyDescent="0.25">
      <c r="A45" s="1"/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</sheetData>
  <mergeCells count="6">
    <mergeCell ref="C37:E37"/>
    <mergeCell ref="D3:E3"/>
    <mergeCell ref="A1:E1"/>
    <mergeCell ref="D2:E2"/>
    <mergeCell ref="C4:E4"/>
    <mergeCell ref="A37:B37"/>
  </mergeCells>
  <phoneticPr fontId="3"/>
  <conditionalFormatting sqref="F10:F35">
    <cfRule type="cellIs" dxfId="0" priority="1" stopIfTrue="1" operator="between">
      <formula>6</formula>
      <formula>23</formula>
    </cfRule>
  </conditionalFormatting>
  <printOptions horizontalCentered="1" verticalCentered="1"/>
  <pageMargins left="0.98425196850393704" right="0.98425196850393704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38"/>
  <sheetViews>
    <sheetView tabSelected="1" topLeftCell="A20" zoomScaleNormal="100" workbookViewId="0">
      <selection activeCell="I37" sqref="I37"/>
    </sheetView>
  </sheetViews>
  <sheetFormatPr defaultColWidth="10.6328125" defaultRowHeight="15" x14ac:dyDescent="0.25"/>
  <cols>
    <col min="1" max="1" width="15.54296875" style="4" customWidth="1"/>
    <col min="2" max="2" width="7.08984375" style="4" hidden="1" customWidth="1"/>
    <col min="3" max="4" width="20" style="4" customWidth="1"/>
    <col min="5" max="6" width="12.81640625" style="4" customWidth="1"/>
    <col min="7" max="7" width="10.6328125" style="4" customWidth="1"/>
    <col min="8" max="8" width="10.81640625" style="4" customWidth="1"/>
    <col min="9" max="10" width="15.81640625" style="4" customWidth="1"/>
    <col min="11" max="254" width="10.6328125" style="4" customWidth="1"/>
    <col min="255" max="16384" width="10.6328125" style="5"/>
  </cols>
  <sheetData>
    <row r="1" spans="1:254" ht="34.5" customHeight="1" x14ac:dyDescent="0.25">
      <c r="A1" s="333" t="s">
        <v>74</v>
      </c>
      <c r="B1" s="333"/>
      <c r="C1" s="333"/>
      <c r="D1" s="333"/>
      <c r="E1" s="333"/>
      <c r="F1" s="333"/>
    </row>
    <row r="2" spans="1:254" ht="19.5" customHeight="1" x14ac:dyDescent="0.25">
      <c r="A2" s="265"/>
      <c r="B2" s="318"/>
      <c r="C2" s="265"/>
      <c r="D2" s="265"/>
      <c r="E2" s="331" t="s">
        <v>75</v>
      </c>
      <c r="F2" s="332"/>
    </row>
    <row r="3" spans="1:254" ht="19.5" customHeight="1" thickBot="1" x14ac:dyDescent="0.3">
      <c r="A3" s="268"/>
      <c r="B3" s="268"/>
      <c r="C3" s="264"/>
      <c r="D3" s="264"/>
      <c r="E3" s="331" t="s">
        <v>32</v>
      </c>
      <c r="F3" s="332"/>
    </row>
    <row r="4" spans="1:254" s="6" customFormat="1" ht="18.75" customHeight="1" thickTop="1" x14ac:dyDescent="0.25">
      <c r="A4" s="294" t="s">
        <v>33</v>
      </c>
      <c r="B4" s="325" t="s">
        <v>66</v>
      </c>
      <c r="C4" s="295" t="s">
        <v>29</v>
      </c>
      <c r="D4" s="334" t="s">
        <v>60</v>
      </c>
      <c r="E4" s="335"/>
      <c r="F4" s="33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s="6" customFormat="1" ht="18.75" customHeight="1" x14ac:dyDescent="0.25">
      <c r="A5" s="296"/>
      <c r="B5" s="319"/>
      <c r="C5" s="297"/>
      <c r="D5" s="298" t="s">
        <v>76</v>
      </c>
      <c r="E5" s="299" t="s">
        <v>34</v>
      </c>
      <c r="F5" s="300" t="s">
        <v>35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s="6" customFormat="1" ht="7.5" customHeight="1" x14ac:dyDescent="0.25">
      <c r="A6" s="301"/>
      <c r="B6" s="319"/>
      <c r="C6" s="297"/>
      <c r="D6" s="298"/>
      <c r="E6" s="299"/>
      <c r="F6" s="30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s="6" customFormat="1" ht="18.75" customHeight="1" x14ac:dyDescent="0.25">
      <c r="A7" s="302"/>
      <c r="B7" s="320"/>
      <c r="C7" s="297" t="s">
        <v>77</v>
      </c>
      <c r="D7" s="303" t="s">
        <v>68</v>
      </c>
      <c r="E7" s="304"/>
      <c r="F7" s="30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spans="1:254" s="6" customFormat="1" ht="18.75" customHeight="1" x14ac:dyDescent="0.25">
      <c r="A8" s="267"/>
      <c r="B8" s="321"/>
      <c r="C8" s="297" t="s">
        <v>78</v>
      </c>
      <c r="D8" s="298" t="s">
        <v>65</v>
      </c>
      <c r="E8" s="282"/>
      <c r="F8" s="25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spans="1:254" s="6" customFormat="1" ht="16.5" customHeight="1" thickBot="1" x14ac:dyDescent="0.3">
      <c r="A9" s="266"/>
      <c r="B9" s="322"/>
      <c r="C9" s="287" t="s">
        <v>36</v>
      </c>
      <c r="D9" s="271" t="s">
        <v>37</v>
      </c>
      <c r="E9" s="283" t="s">
        <v>61</v>
      </c>
      <c r="F9" s="272" t="s">
        <v>62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</row>
    <row r="10" spans="1:254" s="6" customFormat="1" ht="22.5" customHeight="1" x14ac:dyDescent="0.25">
      <c r="A10" s="276" t="s">
        <v>38</v>
      </c>
      <c r="B10" s="323">
        <v>2</v>
      </c>
      <c r="C10" s="288">
        <v>40399</v>
      </c>
      <c r="D10" s="273">
        <v>33726</v>
      </c>
      <c r="E10" s="284">
        <v>6673</v>
      </c>
      <c r="F10" s="270">
        <v>1.1978592184071637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</row>
    <row r="11" spans="1:254" s="6" customFormat="1" ht="22.5" customHeight="1" x14ac:dyDescent="0.25">
      <c r="A11" s="277" t="s">
        <v>39</v>
      </c>
      <c r="B11" s="324">
        <v>2</v>
      </c>
      <c r="C11" s="289">
        <v>20325</v>
      </c>
      <c r="D11" s="279">
        <v>14472</v>
      </c>
      <c r="E11" s="285">
        <v>5853</v>
      </c>
      <c r="F11" s="254">
        <v>1.4044361525704809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spans="1:254" s="6" customFormat="1" ht="22.5" customHeight="1" x14ac:dyDescent="0.25">
      <c r="A12" s="277" t="s">
        <v>40</v>
      </c>
      <c r="B12" s="324"/>
      <c r="C12" s="289">
        <v>15325</v>
      </c>
      <c r="D12" s="279">
        <v>11375</v>
      </c>
      <c r="E12" s="285">
        <v>3949</v>
      </c>
      <c r="F12" s="254">
        <v>1.3471648351648351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</row>
    <row r="13" spans="1:254" s="6" customFormat="1" ht="22.5" customHeight="1" x14ac:dyDescent="0.25">
      <c r="A13" s="277" t="s">
        <v>41</v>
      </c>
      <c r="B13" s="324"/>
      <c r="C13" s="289">
        <v>8262</v>
      </c>
      <c r="D13" s="279">
        <v>7106</v>
      </c>
      <c r="E13" s="285">
        <v>1156</v>
      </c>
      <c r="F13" s="254">
        <v>1.1626794258373205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spans="1:254" s="6" customFormat="1" ht="22.5" customHeight="1" x14ac:dyDescent="0.25">
      <c r="A14" s="277" t="s">
        <v>42</v>
      </c>
      <c r="B14" s="324"/>
      <c r="C14" s="289">
        <v>5786</v>
      </c>
      <c r="D14" s="279">
        <v>4979</v>
      </c>
      <c r="E14" s="285">
        <v>807</v>
      </c>
      <c r="F14" s="254">
        <v>1.1620807391042378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spans="1:254" s="6" customFormat="1" ht="22.5" customHeight="1" x14ac:dyDescent="0.25">
      <c r="A15" s="277" t="s">
        <v>43</v>
      </c>
      <c r="B15" s="324">
        <v>2</v>
      </c>
      <c r="C15" s="289">
        <v>8100</v>
      </c>
      <c r="D15" s="279">
        <v>7110</v>
      </c>
      <c r="E15" s="285">
        <v>990</v>
      </c>
      <c r="F15" s="254">
        <v>1.139240506329114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spans="1:254" s="6" customFormat="1" ht="22.5" customHeight="1" x14ac:dyDescent="0.25">
      <c r="A16" s="277" t="s">
        <v>44</v>
      </c>
      <c r="B16" s="324"/>
      <c r="C16" s="289">
        <v>2564</v>
      </c>
      <c r="D16" s="279">
        <v>1935</v>
      </c>
      <c r="E16" s="285">
        <v>629</v>
      </c>
      <c r="F16" s="254">
        <v>1.3250645994832042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spans="1:251" s="6" customFormat="1" ht="22.5" customHeight="1" x14ac:dyDescent="0.25">
      <c r="A17" s="277" t="s">
        <v>45</v>
      </c>
      <c r="B17" s="324">
        <v>1</v>
      </c>
      <c r="C17" s="289">
        <v>3443</v>
      </c>
      <c r="D17" s="279">
        <v>2762</v>
      </c>
      <c r="E17" s="285">
        <v>681</v>
      </c>
      <c r="F17" s="254">
        <v>1.2465604634322955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spans="1:251" s="6" customFormat="1" ht="22.5" customHeight="1" x14ac:dyDescent="0.25">
      <c r="A18" s="277" t="s">
        <v>46</v>
      </c>
      <c r="B18" s="324">
        <v>2</v>
      </c>
      <c r="C18" s="290">
        <v>3095</v>
      </c>
      <c r="D18" s="280">
        <v>2569</v>
      </c>
      <c r="E18" s="286">
        <v>526</v>
      </c>
      <c r="F18" s="281">
        <v>1.2047489295445699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spans="1:251" s="6" customFormat="1" ht="22.5" customHeight="1" x14ac:dyDescent="0.25">
      <c r="A19" s="277" t="s">
        <v>47</v>
      </c>
      <c r="B19" s="324"/>
      <c r="C19" s="291">
        <v>3936</v>
      </c>
      <c r="D19" s="274">
        <v>3421</v>
      </c>
      <c r="E19" s="285">
        <v>515</v>
      </c>
      <c r="F19" s="254">
        <v>1.1505407775504239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spans="1:251" s="6" customFormat="1" ht="22.5" customHeight="1" x14ac:dyDescent="0.25">
      <c r="A20" s="277" t="s">
        <v>48</v>
      </c>
      <c r="B20" s="324"/>
      <c r="C20" s="291">
        <v>1344</v>
      </c>
      <c r="D20" s="274">
        <v>1249</v>
      </c>
      <c r="E20" s="285">
        <v>95</v>
      </c>
      <c r="F20" s="254">
        <v>1.0760608486789431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spans="1:251" s="6" customFormat="1" ht="22.5" customHeight="1" x14ac:dyDescent="0.25">
      <c r="A21" s="277" t="s">
        <v>49</v>
      </c>
      <c r="B21" s="324">
        <v>2</v>
      </c>
      <c r="C21" s="291">
        <v>3045</v>
      </c>
      <c r="D21" s="274">
        <v>2321</v>
      </c>
      <c r="E21" s="285">
        <v>724</v>
      </c>
      <c r="F21" s="254">
        <v>1.3119345109866436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spans="1:251" s="6" customFormat="1" ht="22.5" customHeight="1" x14ac:dyDescent="0.25">
      <c r="A22" s="277" t="s">
        <v>50</v>
      </c>
      <c r="B22" s="324"/>
      <c r="C22" s="291">
        <v>1866</v>
      </c>
      <c r="D22" s="274">
        <v>1653</v>
      </c>
      <c r="E22" s="285">
        <v>213</v>
      </c>
      <c r="F22" s="254">
        <v>1.1288566243194191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spans="1:251" s="6" customFormat="1" ht="22.5" customHeight="1" x14ac:dyDescent="0.25">
      <c r="A23" s="277" t="s">
        <v>51</v>
      </c>
      <c r="B23" s="324">
        <v>1</v>
      </c>
      <c r="C23" s="291">
        <v>2906</v>
      </c>
      <c r="D23" s="274">
        <v>2463</v>
      </c>
      <c r="E23" s="285">
        <v>443</v>
      </c>
      <c r="F23" s="254">
        <v>1.1798619569630533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spans="1:251" s="6" customFormat="1" ht="22.5" customHeight="1" x14ac:dyDescent="0.25">
      <c r="A24" s="277" t="s">
        <v>52</v>
      </c>
      <c r="B24" s="324">
        <v>1</v>
      </c>
      <c r="C24" s="291">
        <v>2934</v>
      </c>
      <c r="D24" s="274">
        <v>2428</v>
      </c>
      <c r="E24" s="285">
        <v>506</v>
      </c>
      <c r="F24" s="254">
        <v>1.2084019769357497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spans="1:251" s="6" customFormat="1" ht="22.5" customHeight="1" x14ac:dyDescent="0.25">
      <c r="A25" s="277" t="s">
        <v>0</v>
      </c>
      <c r="B25" s="324"/>
      <c r="C25" s="291">
        <v>508</v>
      </c>
      <c r="D25" s="274">
        <v>470</v>
      </c>
      <c r="E25" s="285">
        <v>38</v>
      </c>
      <c r="F25" s="254">
        <v>1.0808510638297872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spans="1:251" s="6" customFormat="1" ht="22.5" customHeight="1" x14ac:dyDescent="0.25">
      <c r="A26" s="277" t="s">
        <v>53</v>
      </c>
      <c r="B26" s="324">
        <v>1</v>
      </c>
      <c r="C26" s="291">
        <v>871</v>
      </c>
      <c r="D26" s="274">
        <v>656</v>
      </c>
      <c r="E26" s="285">
        <v>215</v>
      </c>
      <c r="F26" s="254">
        <v>1.3277439024390243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spans="1:251" s="6" customFormat="1" ht="22.5" customHeight="1" x14ac:dyDescent="0.25">
      <c r="A27" s="277" t="s">
        <v>54</v>
      </c>
      <c r="B27" s="324">
        <v>1</v>
      </c>
      <c r="C27" s="291">
        <v>2206</v>
      </c>
      <c r="D27" s="274">
        <v>1920</v>
      </c>
      <c r="E27" s="285">
        <v>286</v>
      </c>
      <c r="F27" s="254">
        <v>1.1489583333333333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spans="1:251" s="6" customFormat="1" ht="22.5" customHeight="1" x14ac:dyDescent="0.25">
      <c r="A28" s="277" t="s">
        <v>55</v>
      </c>
      <c r="B28" s="324">
        <v>1</v>
      </c>
      <c r="C28" s="291">
        <v>1506</v>
      </c>
      <c r="D28" s="274">
        <v>1321</v>
      </c>
      <c r="E28" s="285">
        <v>185</v>
      </c>
      <c r="F28" s="254">
        <v>1.1400454201362604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spans="1:251" s="6" customFormat="1" ht="22.5" customHeight="1" x14ac:dyDescent="0.25">
      <c r="A29" s="277" t="s">
        <v>56</v>
      </c>
      <c r="B29" s="324"/>
      <c r="C29" s="291">
        <v>2591</v>
      </c>
      <c r="D29" s="274">
        <v>2068</v>
      </c>
      <c r="E29" s="285">
        <v>523</v>
      </c>
      <c r="F29" s="254">
        <v>1.2529013539651837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spans="1:251" s="6" customFormat="1" ht="22.5" customHeight="1" x14ac:dyDescent="0.25">
      <c r="A30" s="277" t="s">
        <v>57</v>
      </c>
      <c r="B30" s="324"/>
      <c r="C30" s="291">
        <v>579</v>
      </c>
      <c r="D30" s="274">
        <v>566</v>
      </c>
      <c r="E30" s="285">
        <v>13</v>
      </c>
      <c r="F30" s="254">
        <v>1.0229681978798586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6" customFormat="1" ht="22.5" customHeight="1" x14ac:dyDescent="0.25">
      <c r="A31" s="277" t="s">
        <v>58</v>
      </c>
      <c r="B31" s="324"/>
      <c r="C31" s="291">
        <v>919</v>
      </c>
      <c r="D31" s="274">
        <v>742</v>
      </c>
      <c r="E31" s="285">
        <v>177</v>
      </c>
      <c r="F31" s="254">
        <v>1.238544474393531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spans="1:251" s="6" customFormat="1" ht="22.5" customHeight="1" x14ac:dyDescent="0.25">
      <c r="A32" s="277" t="s">
        <v>59</v>
      </c>
      <c r="B32" s="324"/>
      <c r="C32" s="291">
        <v>1388</v>
      </c>
      <c r="D32" s="274">
        <v>1177</v>
      </c>
      <c r="E32" s="285">
        <v>211</v>
      </c>
      <c r="F32" s="254">
        <v>1.1792693288020391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spans="1:254" s="6" customFormat="1" ht="22.5" customHeight="1" x14ac:dyDescent="0.25">
      <c r="A33" s="277" t="s">
        <v>1</v>
      </c>
      <c r="B33" s="324"/>
      <c r="C33" s="291">
        <v>2253</v>
      </c>
      <c r="D33" s="274">
        <v>1914</v>
      </c>
      <c r="E33" s="285">
        <v>339</v>
      </c>
      <c r="F33" s="254">
        <v>1.177115987460815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spans="1:254" s="6" customFormat="1" ht="22.5" customHeight="1" x14ac:dyDescent="0.25">
      <c r="A34" s="277" t="s">
        <v>2</v>
      </c>
      <c r="B34" s="324"/>
      <c r="C34" s="291">
        <v>709</v>
      </c>
      <c r="D34" s="274">
        <v>524</v>
      </c>
      <c r="E34" s="285">
        <v>185</v>
      </c>
      <c r="F34" s="254">
        <v>1.3530534351145038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spans="1:254" s="6" customFormat="1" ht="22.5" customHeight="1" thickBot="1" x14ac:dyDescent="0.3">
      <c r="A35" s="278" t="s">
        <v>6</v>
      </c>
      <c r="B35" s="323"/>
      <c r="C35" s="292">
        <v>471</v>
      </c>
      <c r="D35" s="280">
        <v>358</v>
      </c>
      <c r="E35" s="286">
        <v>113</v>
      </c>
      <c r="F35" s="254">
        <v>1.3156424581005586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spans="1:254" s="252" customFormat="1" ht="34.5" customHeight="1" thickBot="1" x14ac:dyDescent="0.3">
      <c r="A36" s="317" t="s">
        <v>27</v>
      </c>
      <c r="B36" s="326"/>
      <c r="C36" s="293">
        <v>137331</v>
      </c>
      <c r="D36" s="275">
        <v>111285</v>
      </c>
      <c r="E36" s="306">
        <v>26045</v>
      </c>
      <c r="F36" s="269">
        <v>1.2340387293885069</v>
      </c>
      <c r="G36" s="7"/>
      <c r="H36" s="8"/>
      <c r="I36" s="9"/>
      <c r="J36" s="10"/>
      <c r="K36" s="11"/>
      <c r="L36" s="12"/>
      <c r="M36" s="13"/>
      <c r="N36" s="14"/>
      <c r="O36" s="15"/>
      <c r="P36" s="16"/>
      <c r="Q36" s="17"/>
      <c r="R36" s="18"/>
      <c r="S36" s="19"/>
      <c r="T36" s="20"/>
      <c r="U36" s="21"/>
      <c r="V36" s="22"/>
      <c r="W36" s="23"/>
      <c r="X36" s="24"/>
      <c r="Y36" s="25"/>
      <c r="Z36" s="26"/>
      <c r="AA36" s="27"/>
      <c r="AB36" s="28"/>
      <c r="AC36" s="29"/>
      <c r="AD36" s="30"/>
      <c r="AE36" s="31"/>
      <c r="AF36" s="32"/>
      <c r="AG36" s="33"/>
      <c r="AH36" s="34"/>
      <c r="AI36" s="35"/>
      <c r="AJ36" s="36"/>
      <c r="AK36" s="37"/>
      <c r="AL36" s="38"/>
      <c r="AM36" s="39"/>
      <c r="AN36" s="40"/>
      <c r="AO36" s="41"/>
      <c r="AP36" s="42"/>
      <c r="AQ36" s="43"/>
      <c r="AR36" s="44"/>
      <c r="AS36" s="45"/>
      <c r="AT36" s="46"/>
      <c r="AU36" s="47"/>
      <c r="AV36" s="48"/>
      <c r="AW36" s="49"/>
      <c r="AX36" s="50"/>
      <c r="AY36" s="51"/>
      <c r="AZ36" s="52"/>
      <c r="BA36" s="53"/>
      <c r="BB36" s="54"/>
      <c r="BC36" s="55"/>
      <c r="BD36" s="56"/>
      <c r="BE36" s="57"/>
      <c r="BF36" s="58"/>
      <c r="BG36" s="59"/>
      <c r="BH36" s="60"/>
      <c r="BI36" s="61"/>
      <c r="BJ36" s="62"/>
      <c r="BK36" s="63"/>
      <c r="BL36" s="64"/>
      <c r="BM36" s="65"/>
      <c r="BN36" s="66"/>
      <c r="BO36" s="67"/>
      <c r="BP36" s="68"/>
      <c r="BQ36" s="69"/>
      <c r="BR36" s="70"/>
      <c r="BS36" s="71"/>
      <c r="BT36" s="72"/>
      <c r="BU36" s="73"/>
      <c r="BV36" s="74"/>
      <c r="BW36" s="75"/>
      <c r="BX36" s="76"/>
      <c r="BY36" s="77"/>
      <c r="BZ36" s="78"/>
      <c r="CA36" s="79"/>
      <c r="CB36" s="80"/>
      <c r="CC36" s="81"/>
      <c r="CD36" s="82"/>
      <c r="CE36" s="83"/>
      <c r="CF36" s="84"/>
      <c r="CG36" s="85"/>
      <c r="CH36" s="86"/>
      <c r="CI36" s="87"/>
      <c r="CJ36" s="88"/>
      <c r="CK36" s="89"/>
      <c r="CL36" s="90"/>
      <c r="CM36" s="91"/>
      <c r="CN36" s="92"/>
      <c r="CO36" s="93"/>
      <c r="CP36" s="94"/>
      <c r="CQ36" s="95"/>
      <c r="CR36" s="96"/>
      <c r="CS36" s="97"/>
      <c r="CT36" s="98"/>
      <c r="CU36" s="99"/>
      <c r="CV36" s="100"/>
      <c r="CW36" s="101"/>
      <c r="CX36" s="102"/>
      <c r="CY36" s="103"/>
      <c r="CZ36" s="104"/>
      <c r="DA36" s="105"/>
      <c r="DB36" s="106"/>
      <c r="DC36" s="107"/>
      <c r="DD36" s="108"/>
      <c r="DE36" s="109"/>
      <c r="DF36" s="110"/>
      <c r="DG36" s="111"/>
      <c r="DH36" s="112"/>
      <c r="DI36" s="113"/>
      <c r="DJ36" s="114"/>
      <c r="DK36" s="115"/>
      <c r="DL36" s="116"/>
      <c r="DM36" s="117"/>
      <c r="DN36" s="118"/>
      <c r="DO36" s="119"/>
      <c r="DP36" s="120"/>
      <c r="DQ36" s="121"/>
      <c r="DR36" s="122"/>
      <c r="DS36" s="123"/>
      <c r="DT36" s="124"/>
      <c r="DU36" s="125"/>
      <c r="DV36" s="126"/>
      <c r="DW36" s="127"/>
      <c r="DX36" s="128"/>
      <c r="DY36" s="129"/>
      <c r="DZ36" s="130"/>
      <c r="EA36" s="131"/>
      <c r="EB36" s="132"/>
      <c r="EC36" s="133"/>
      <c r="ED36" s="134"/>
      <c r="EE36" s="135"/>
      <c r="EF36" s="136"/>
      <c r="EG36" s="137"/>
      <c r="EH36" s="138"/>
      <c r="EI36" s="139"/>
      <c r="EJ36" s="140"/>
      <c r="EK36" s="141"/>
      <c r="EL36" s="142"/>
      <c r="EM36" s="143"/>
      <c r="EN36" s="144"/>
      <c r="EO36" s="145"/>
      <c r="EP36" s="146"/>
      <c r="EQ36" s="147"/>
      <c r="ER36" s="148"/>
      <c r="ES36" s="149"/>
      <c r="ET36" s="150"/>
      <c r="EU36" s="151"/>
      <c r="EV36" s="152"/>
      <c r="EW36" s="153"/>
      <c r="EX36" s="154"/>
      <c r="EY36" s="155"/>
      <c r="EZ36" s="156"/>
      <c r="FA36" s="157"/>
      <c r="FB36" s="158"/>
      <c r="FC36" s="159"/>
      <c r="FD36" s="160"/>
      <c r="FE36" s="161"/>
      <c r="FF36" s="162"/>
      <c r="FG36" s="163"/>
      <c r="FH36" s="164"/>
      <c r="FI36" s="165"/>
      <c r="FJ36" s="166"/>
      <c r="FK36" s="167"/>
      <c r="FL36" s="168"/>
      <c r="FM36" s="169"/>
      <c r="FN36" s="170"/>
      <c r="FO36" s="171"/>
      <c r="FP36" s="172"/>
      <c r="FQ36" s="173"/>
      <c r="FR36" s="174"/>
      <c r="FS36" s="175"/>
      <c r="FT36" s="176"/>
      <c r="FU36" s="177"/>
      <c r="FV36" s="178"/>
      <c r="FW36" s="179"/>
      <c r="FX36" s="180"/>
      <c r="FY36" s="181"/>
      <c r="FZ36" s="182"/>
      <c r="GA36" s="183"/>
      <c r="GB36" s="184"/>
      <c r="GC36" s="185"/>
      <c r="GD36" s="186"/>
      <c r="GE36" s="187"/>
      <c r="GF36" s="188"/>
      <c r="GG36" s="189"/>
      <c r="GH36" s="190"/>
      <c r="GI36" s="191"/>
      <c r="GJ36" s="192"/>
      <c r="GK36" s="193"/>
      <c r="GL36" s="194"/>
      <c r="GM36" s="195"/>
      <c r="GN36" s="196"/>
      <c r="GO36" s="197"/>
      <c r="GP36" s="198"/>
      <c r="GQ36" s="199"/>
      <c r="GR36" s="200"/>
      <c r="GS36" s="201"/>
      <c r="GT36" s="202"/>
      <c r="GU36" s="203"/>
      <c r="GV36" s="204"/>
      <c r="GW36" s="205"/>
      <c r="GX36" s="206"/>
      <c r="GY36" s="207"/>
      <c r="GZ36" s="208"/>
      <c r="HA36" s="209"/>
      <c r="HB36" s="210"/>
      <c r="HC36" s="211"/>
      <c r="HD36" s="212"/>
      <c r="HE36" s="213"/>
      <c r="HF36" s="214"/>
      <c r="HG36" s="215"/>
      <c r="HH36" s="216"/>
      <c r="HI36" s="217"/>
      <c r="HJ36" s="218"/>
      <c r="HK36" s="219"/>
      <c r="HL36" s="220"/>
      <c r="HM36" s="221"/>
      <c r="HN36" s="222"/>
      <c r="HO36" s="223"/>
      <c r="HP36" s="224"/>
      <c r="HQ36" s="225"/>
      <c r="HR36" s="226"/>
      <c r="HS36" s="227"/>
      <c r="HT36" s="228"/>
      <c r="HU36" s="229"/>
      <c r="HV36" s="230"/>
      <c r="HW36" s="231"/>
      <c r="HX36" s="232"/>
      <c r="HY36" s="233"/>
      <c r="HZ36" s="234"/>
      <c r="IA36" s="235"/>
      <c r="IB36" s="236"/>
      <c r="IC36" s="237"/>
      <c r="ID36" s="238"/>
      <c r="IE36" s="239"/>
      <c r="IF36" s="240"/>
      <c r="IG36" s="241"/>
      <c r="IH36" s="242"/>
      <c r="II36" s="243"/>
      <c r="IJ36" s="244"/>
      <c r="IK36" s="245"/>
      <c r="IL36" s="246"/>
      <c r="IM36" s="247"/>
      <c r="IN36" s="248"/>
      <c r="IO36" s="249"/>
      <c r="IP36" s="250"/>
      <c r="IQ36" s="251"/>
    </row>
    <row r="37" spans="1:254" s="3" customFormat="1" ht="29.25" customHeight="1" x14ac:dyDescent="0.25">
      <c r="A37" s="337"/>
      <c r="B37" s="337"/>
      <c r="C37" s="337"/>
      <c r="D37" s="330" t="s">
        <v>82</v>
      </c>
      <c r="E37" s="330"/>
      <c r="F37" s="330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s="3" customFormat="1" ht="17.25" customHeight="1" x14ac:dyDescent="0.25">
      <c r="A38" s="1"/>
      <c r="B38" s="1"/>
      <c r="C38" s="1"/>
      <c r="D38" s="1"/>
      <c r="E38" s="1"/>
      <c r="F38" s="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</sheetData>
  <mergeCells count="6">
    <mergeCell ref="A1:F1"/>
    <mergeCell ref="E2:F2"/>
    <mergeCell ref="E3:F3"/>
    <mergeCell ref="D4:F4"/>
    <mergeCell ref="A37:C37"/>
    <mergeCell ref="D37:F37"/>
  </mergeCells>
  <phoneticPr fontId="3"/>
  <printOptions horizontalCentered="1" verticalCentered="1"/>
  <pageMargins left="0.98425196850393704" right="0.98425196850393704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6月26日現在</vt:lpstr>
      <vt:lpstr>7月9日現在</vt:lpstr>
      <vt:lpstr>'6月26日現在'!Print_Area</vt:lpstr>
      <vt:lpstr>'7月9日現在'!Print_Area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osaru</dc:creator>
  <cp:keywords/>
  <dc:description/>
  <cp:lastModifiedBy>甲斐 明穂</cp:lastModifiedBy>
  <cp:lastPrinted>2016-07-09T22:18:24Z</cp:lastPrinted>
  <dcterms:created xsi:type="dcterms:W3CDTF">2003-04-07T09:13:39Z</dcterms:created>
  <dcterms:modified xsi:type="dcterms:W3CDTF">2019-07-05T05:06:50Z</dcterms:modified>
</cp:coreProperties>
</file>