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971543\Desktop\"/>
    </mc:Choice>
  </mc:AlternateContent>
  <xr:revisionPtr revIDLastSave="0" documentId="13_ncr:1_{1D4A2A9B-134F-4066-BD41-30437F4ACDE1}" xr6:coauthVersionLast="47" xr6:coauthVersionMax="47" xr10:uidLastSave="{00000000-0000-0000-0000-000000000000}"/>
  <bookViews>
    <workbookView xWindow="28680" yWindow="-120" windowWidth="21840" windowHeight="13140" xr2:uid="{00000000-000D-0000-FFFF-FFFF00000000}"/>
  </bookViews>
  <sheets>
    <sheet name="あなたの「ゆたかさ指数」" sheetId="2" r:id="rId1"/>
    <sheet name="参考" sheetId="1" state="hidden" r:id="rId2"/>
  </sheets>
  <definedNames>
    <definedName name="_xlnm.Print_Area" localSheetId="0">あなたの「ゆたかさ指数」!$A$1:$P$48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1" i="1" l="1"/>
  <c r="O1" i="1"/>
  <c r="N1" i="1"/>
  <c r="M1" i="1"/>
  <c r="L1" i="1"/>
  <c r="K1" i="1"/>
  <c r="J1" i="1"/>
  <c r="Q1" i="1" l="1"/>
  <c r="P2" i="1" s="1"/>
  <c r="P27" i="1" l="1"/>
  <c r="P7" i="1"/>
  <c r="P15" i="1"/>
  <c r="P47" i="1"/>
  <c r="P8" i="1"/>
  <c r="P9" i="1"/>
  <c r="P19" i="1"/>
  <c r="P45" i="1"/>
  <c r="P46" i="1"/>
  <c r="P39" i="1"/>
  <c r="P34" i="1"/>
  <c r="P50" i="1"/>
  <c r="P44" i="1"/>
  <c r="P37" i="1"/>
  <c r="P38" i="1"/>
  <c r="P31" i="1"/>
  <c r="P18" i="1"/>
  <c r="P42" i="1"/>
  <c r="P14" i="1"/>
  <c r="P35" i="1"/>
  <c r="P16" i="1"/>
  <c r="P36" i="1"/>
  <c r="P29" i="1"/>
  <c r="P30" i="1"/>
  <c r="P48" i="1"/>
  <c r="P49" i="1"/>
  <c r="P26" i="1"/>
  <c r="P20" i="1"/>
  <c r="P33" i="1"/>
  <c r="P23" i="1"/>
  <c r="P28" i="1"/>
  <c r="P21" i="1"/>
  <c r="P22" i="1"/>
  <c r="P40" i="1"/>
  <c r="P41" i="1"/>
  <c r="P11" i="1"/>
  <c r="P13" i="1"/>
  <c r="P32" i="1"/>
  <c r="P4" i="1"/>
  <c r="P17" i="1"/>
  <c r="P43" i="1"/>
  <c r="P12" i="1"/>
  <c r="P5" i="1"/>
  <c r="P6" i="1"/>
  <c r="P24" i="1"/>
  <c r="P25" i="1"/>
  <c r="P10" i="1"/>
  <c r="K2" i="1"/>
  <c r="K32" i="1" s="1"/>
  <c r="J2" i="1"/>
  <c r="J17" i="1" s="1"/>
  <c r="L2" i="1"/>
  <c r="M2" i="1"/>
  <c r="N2" i="1"/>
  <c r="O2" i="1"/>
  <c r="K41" i="1" l="1"/>
  <c r="K40" i="1"/>
  <c r="K11" i="1"/>
  <c r="J13" i="1"/>
  <c r="K4" i="1"/>
  <c r="K47" i="1"/>
  <c r="J25" i="1"/>
  <c r="K31" i="1"/>
  <c r="J4" i="1"/>
  <c r="K25" i="1"/>
  <c r="K30" i="1"/>
  <c r="K43" i="1"/>
  <c r="K23" i="1"/>
  <c r="K15" i="1"/>
  <c r="K22" i="1"/>
  <c r="K33" i="1"/>
  <c r="K18" i="1"/>
  <c r="K36" i="1"/>
  <c r="K21" i="1"/>
  <c r="K16" i="1"/>
  <c r="K49" i="1"/>
  <c r="K17" i="1"/>
  <c r="K27" i="1"/>
  <c r="K8" i="1"/>
  <c r="K14" i="1"/>
  <c r="K42" i="1"/>
  <c r="K34" i="1"/>
  <c r="K24" i="1"/>
  <c r="K44" i="1"/>
  <c r="K35" i="1"/>
  <c r="K20" i="1"/>
  <c r="K10" i="1"/>
  <c r="K26" i="1"/>
  <c r="K37" i="1"/>
  <c r="K39" i="1"/>
  <c r="K7" i="1"/>
  <c r="K28" i="1"/>
  <c r="J47" i="1"/>
  <c r="K12" i="1"/>
  <c r="K5" i="1"/>
  <c r="K45" i="1"/>
  <c r="J32" i="1"/>
  <c r="Q2" i="1"/>
  <c r="J49" i="1"/>
  <c r="J45" i="1"/>
  <c r="J41" i="1"/>
  <c r="K46" i="1"/>
  <c r="K6" i="1"/>
  <c r="J12" i="1"/>
  <c r="J10" i="1"/>
  <c r="J44" i="1"/>
  <c r="J37" i="1"/>
  <c r="J30" i="1"/>
  <c r="J36" i="1"/>
  <c r="J20" i="1"/>
  <c r="J22" i="1"/>
  <c r="J6" i="1"/>
  <c r="J18" i="1"/>
  <c r="J28" i="1"/>
  <c r="J33" i="1"/>
  <c r="J23" i="1"/>
  <c r="J38" i="1"/>
  <c r="J14" i="1"/>
  <c r="J9" i="1"/>
  <c r="J11" i="1"/>
  <c r="J8" i="1"/>
  <c r="J34" i="1"/>
  <c r="J26" i="1"/>
  <c r="J39" i="1"/>
  <c r="J31" i="1"/>
  <c r="J27" i="1"/>
  <c r="J46" i="1"/>
  <c r="J19" i="1"/>
  <c r="J21" i="1"/>
  <c r="J48" i="1"/>
  <c r="J40" i="1"/>
  <c r="K38" i="1"/>
  <c r="K13" i="1"/>
  <c r="O26" i="1"/>
  <c r="O22" i="1"/>
  <c r="O37" i="1"/>
  <c r="O38" i="1"/>
  <c r="O49" i="1"/>
  <c r="O16" i="1"/>
  <c r="O18" i="1"/>
  <c r="O44" i="1"/>
  <c r="O6" i="1"/>
  <c r="O43" i="1"/>
  <c r="O36" i="1"/>
  <c r="O21" i="1"/>
  <c r="O47" i="1"/>
  <c r="O25" i="1"/>
  <c r="O33" i="1"/>
  <c r="O50" i="1"/>
  <c r="O12" i="1"/>
  <c r="O40" i="1"/>
  <c r="O45" i="1"/>
  <c r="O8" i="1"/>
  <c r="O35" i="1"/>
  <c r="O28" i="1"/>
  <c r="O13" i="1"/>
  <c r="O39" i="1"/>
  <c r="O10" i="1"/>
  <c r="O9" i="1"/>
  <c r="O23" i="1"/>
  <c r="O30" i="1"/>
  <c r="O24" i="1"/>
  <c r="O27" i="1"/>
  <c r="O20" i="1"/>
  <c r="O5" i="1"/>
  <c r="O31" i="1"/>
  <c r="O48" i="1"/>
  <c r="O19" i="1"/>
  <c r="O14" i="1"/>
  <c r="O46" i="1"/>
  <c r="O29" i="1"/>
  <c r="O42" i="1"/>
  <c r="O11" i="1"/>
  <c r="O4" i="1"/>
  <c r="O17" i="1"/>
  <c r="O15" i="1"/>
  <c r="O32" i="1"/>
  <c r="O34" i="1"/>
  <c r="O7" i="1"/>
  <c r="O41" i="1"/>
  <c r="N41" i="1"/>
  <c r="N18" i="1"/>
  <c r="N19" i="1"/>
  <c r="N12" i="1"/>
  <c r="N22" i="1"/>
  <c r="N31" i="1"/>
  <c r="N33" i="1"/>
  <c r="N10" i="1"/>
  <c r="N11" i="1"/>
  <c r="N4" i="1"/>
  <c r="N14" i="1"/>
  <c r="N23" i="1"/>
  <c r="N25" i="1"/>
  <c r="N13" i="1"/>
  <c r="N37" i="1"/>
  <c r="N45" i="1"/>
  <c r="N6" i="1"/>
  <c r="N15" i="1"/>
  <c r="N36" i="1"/>
  <c r="N24" i="1"/>
  <c r="N20" i="1"/>
  <c r="N17" i="1"/>
  <c r="N16" i="1"/>
  <c r="N5" i="1"/>
  <c r="N29" i="1"/>
  <c r="N48" i="1"/>
  <c r="N7" i="1"/>
  <c r="N42" i="1"/>
  <c r="N46" i="1"/>
  <c r="N50" i="1"/>
  <c r="N9" i="1"/>
  <c r="N44" i="1"/>
  <c r="N21" i="1"/>
  <c r="N32" i="1"/>
  <c r="N40" i="1"/>
  <c r="N43" i="1"/>
  <c r="N8" i="1"/>
  <c r="N49" i="1"/>
  <c r="N34" i="1"/>
  <c r="N35" i="1"/>
  <c r="N28" i="1"/>
  <c r="N38" i="1"/>
  <c r="N47" i="1"/>
  <c r="N26" i="1"/>
  <c r="N27" i="1"/>
  <c r="N30" i="1"/>
  <c r="N39" i="1"/>
  <c r="K48" i="1"/>
  <c r="M48" i="1"/>
  <c r="M25" i="1"/>
  <c r="M26" i="1"/>
  <c r="M27" i="1"/>
  <c r="M29" i="1"/>
  <c r="M30" i="1"/>
  <c r="M40" i="1"/>
  <c r="M17" i="1"/>
  <c r="M18" i="1"/>
  <c r="M19" i="1"/>
  <c r="M21" i="1"/>
  <c r="M22" i="1"/>
  <c r="M32" i="1"/>
  <c r="M9" i="1"/>
  <c r="M10" i="1"/>
  <c r="M11" i="1"/>
  <c r="M13" i="1"/>
  <c r="M14" i="1"/>
  <c r="M50" i="1"/>
  <c r="M31" i="1"/>
  <c r="M37" i="1"/>
  <c r="M24" i="1"/>
  <c r="M36" i="1"/>
  <c r="M44" i="1"/>
  <c r="M4" i="1"/>
  <c r="M5" i="1"/>
  <c r="M6" i="1"/>
  <c r="M49" i="1"/>
  <c r="M8" i="1"/>
  <c r="M38" i="1"/>
  <c r="M16" i="1"/>
  <c r="M7" i="1"/>
  <c r="M28" i="1"/>
  <c r="M12" i="1"/>
  <c r="M39" i="1"/>
  <c r="M47" i="1"/>
  <c r="M20" i="1"/>
  <c r="M23" i="1"/>
  <c r="M41" i="1"/>
  <c r="M42" i="1"/>
  <c r="M43" i="1"/>
  <c r="M45" i="1"/>
  <c r="M46" i="1"/>
  <c r="M15" i="1"/>
  <c r="M33" i="1"/>
  <c r="M34" i="1"/>
  <c r="M35" i="1"/>
  <c r="K29" i="1"/>
  <c r="L32" i="1"/>
  <c r="L25" i="1"/>
  <c r="L26" i="1"/>
  <c r="L36" i="1"/>
  <c r="L45" i="1"/>
  <c r="L47" i="1"/>
  <c r="L24" i="1"/>
  <c r="L17" i="1"/>
  <c r="L18" i="1"/>
  <c r="L28" i="1"/>
  <c r="L37" i="1"/>
  <c r="L39" i="1"/>
  <c r="L16" i="1"/>
  <c r="L9" i="1"/>
  <c r="L10" i="1"/>
  <c r="L20" i="1"/>
  <c r="L29" i="1"/>
  <c r="L49" i="1"/>
  <c r="L46" i="1"/>
  <c r="L31" i="1"/>
  <c r="L8" i="1"/>
  <c r="L11" i="1"/>
  <c r="L35" i="1"/>
  <c r="L12" i="1"/>
  <c r="L21" i="1"/>
  <c r="L15" i="1"/>
  <c r="L27" i="1"/>
  <c r="L23" i="1"/>
  <c r="L43" i="1"/>
  <c r="L7" i="1"/>
  <c r="L19" i="1"/>
  <c r="L4" i="1"/>
  <c r="L13" i="1"/>
  <c r="L50" i="1"/>
  <c r="L5" i="1"/>
  <c r="L48" i="1"/>
  <c r="L41" i="1"/>
  <c r="L42" i="1"/>
  <c r="L6" i="1"/>
  <c r="L30" i="1"/>
  <c r="L38" i="1"/>
  <c r="L40" i="1"/>
  <c r="L33" i="1"/>
  <c r="L34" i="1"/>
  <c r="L44" i="1"/>
  <c r="L14" i="1"/>
  <c r="L22" i="1"/>
  <c r="K9" i="1"/>
  <c r="K19" i="1"/>
  <c r="K50" i="1"/>
  <c r="J29" i="1"/>
  <c r="J15" i="1"/>
  <c r="J5" i="1"/>
  <c r="J7" i="1"/>
  <c r="J24" i="1"/>
  <c r="J42" i="1"/>
  <c r="J16" i="1"/>
  <c r="J50" i="1"/>
  <c r="J43" i="1"/>
  <c r="J35" i="1"/>
  <c r="F43" i="2" l="1"/>
  <c r="D37" i="2" l="1"/>
  <c r="I37" i="2" s="1"/>
  <c r="J37" i="2" s="1"/>
  <c r="D32" i="2"/>
  <c r="I32" i="2" s="1"/>
  <c r="J32" i="2" s="1"/>
  <c r="D27" i="2"/>
  <c r="I27" i="2" s="1"/>
  <c r="J27" i="2" s="1"/>
  <c r="D22" i="2"/>
  <c r="I22" i="2" s="1"/>
  <c r="J22" i="2" s="1"/>
  <c r="D17" i="2"/>
  <c r="I17" i="2" s="1"/>
  <c r="J17" i="2" s="1"/>
  <c r="D12" i="2"/>
  <c r="I12" i="2" s="1"/>
  <c r="J12" i="2" s="1"/>
  <c r="D7" i="2"/>
  <c r="I7" i="2" s="1"/>
  <c r="J7" i="2" s="1"/>
  <c r="R32" i="1" l="1"/>
  <c r="S32" i="1" s="1"/>
  <c r="K45" i="2" s="1"/>
  <c r="R14" i="1"/>
  <c r="R19" i="1"/>
  <c r="R36" i="1"/>
  <c r="R5" i="1"/>
  <c r="R11" i="1"/>
  <c r="R40" i="1"/>
  <c r="R38" i="1"/>
  <c r="R30" i="1"/>
  <c r="R6" i="1"/>
  <c r="R20" i="1"/>
  <c r="R50" i="1"/>
  <c r="R10" i="1"/>
  <c r="R24" i="1"/>
  <c r="R47" i="1"/>
  <c r="R45" i="1"/>
  <c r="R12" i="1"/>
  <c r="R26" i="1"/>
  <c r="R41" i="1"/>
  <c r="R16" i="1"/>
  <c r="R15" i="1"/>
  <c r="R34" i="1"/>
  <c r="R29" i="1"/>
  <c r="R27" i="1"/>
  <c r="R49" i="1"/>
  <c r="R33" i="1"/>
  <c r="R8" i="1"/>
  <c r="R46" i="1"/>
  <c r="R13" i="1"/>
  <c r="R43" i="1"/>
  <c r="R25" i="1"/>
  <c r="R17" i="1"/>
  <c r="R31" i="1"/>
  <c r="R22" i="1"/>
  <c r="R28" i="1"/>
  <c r="R4" i="1"/>
  <c r="R42" i="1"/>
  <c r="R39" i="1"/>
  <c r="R9" i="1"/>
  <c r="R23" i="1"/>
  <c r="R37" i="1"/>
  <c r="R44" i="1"/>
  <c r="R18" i="1"/>
  <c r="R35" i="1"/>
  <c r="R48" i="1"/>
  <c r="R7" i="1"/>
  <c r="R21" i="1"/>
  <c r="Y30" i="1"/>
  <c r="Y48" i="1"/>
  <c r="AA27" i="1"/>
  <c r="U30" i="1"/>
  <c r="V27" i="1"/>
  <c r="V40" i="1"/>
  <c r="V8" i="1"/>
  <c r="X41" i="1"/>
  <c r="X9" i="1"/>
  <c r="AA40" i="1"/>
  <c r="U28" i="1"/>
  <c r="W39" i="1"/>
  <c r="Y21" i="1"/>
  <c r="Z22" i="1"/>
  <c r="X23" i="1"/>
  <c r="X7" i="1"/>
  <c r="X16" i="1"/>
  <c r="W9" i="1"/>
  <c r="W6" i="1"/>
  <c r="Z26" i="1"/>
  <c r="Y27" i="1"/>
  <c r="Z48" i="1"/>
  <c r="U29" i="1"/>
  <c r="U10" i="1"/>
  <c r="W22" i="1"/>
  <c r="X47" i="1"/>
  <c r="Y37" i="1"/>
  <c r="U31" i="1"/>
  <c r="U37" i="1"/>
  <c r="W8" i="1"/>
  <c r="X19" i="1"/>
  <c r="X18" i="1"/>
  <c r="Y46" i="1"/>
  <c r="Y41" i="1"/>
  <c r="Z47" i="1"/>
  <c r="Z18" i="1"/>
  <c r="U13" i="1"/>
  <c r="X6" i="1"/>
  <c r="Y42" i="1"/>
  <c r="Y28" i="1"/>
  <c r="Z34" i="1"/>
  <c r="Z25" i="1"/>
  <c r="U32" i="1"/>
  <c r="K7" i="2" s="1"/>
  <c r="U42" i="1"/>
  <c r="W41" i="1"/>
  <c r="U47" i="1"/>
  <c r="Z23" i="1"/>
  <c r="X27" i="1"/>
  <c r="Y18" i="1"/>
  <c r="Y24" i="1"/>
  <c r="Z41" i="1"/>
  <c r="AA7" i="1"/>
  <c r="AA17" i="1"/>
  <c r="Y14" i="1"/>
  <c r="X29" i="1"/>
  <c r="Z16" i="1"/>
  <c r="U43" i="1"/>
  <c r="X33" i="1"/>
  <c r="X10" i="1"/>
  <c r="U25" i="1"/>
  <c r="X8" i="1"/>
  <c r="Z45" i="1"/>
  <c r="W11" i="1"/>
  <c r="AA11" i="1"/>
  <c r="W30" i="1"/>
  <c r="AA42" i="1"/>
  <c r="U50" i="1"/>
  <c r="AA46" i="1"/>
  <c r="Z15" i="1"/>
  <c r="W14" i="1"/>
  <c r="AA38" i="1"/>
  <c r="Y9" i="1"/>
  <c r="U20" i="1"/>
  <c r="X50" i="1"/>
  <c r="U16" i="1"/>
  <c r="W24" i="1"/>
  <c r="X38" i="1"/>
  <c r="Y44" i="1"/>
  <c r="X44" i="1"/>
  <c r="Z30" i="1"/>
  <c r="V31" i="1"/>
  <c r="V44" i="1"/>
  <c r="V12" i="1"/>
  <c r="V49" i="1"/>
  <c r="V46" i="1"/>
  <c r="V14" i="1"/>
  <c r="X45" i="1"/>
  <c r="X13" i="1"/>
  <c r="X26" i="1"/>
  <c r="X43" i="1"/>
  <c r="X11" i="1"/>
  <c r="Y50" i="1"/>
  <c r="Y7" i="1"/>
  <c r="Y32" i="1"/>
  <c r="K27" i="2" s="1"/>
  <c r="Y36" i="1"/>
  <c r="Y13" i="1"/>
  <c r="Z38" i="1"/>
  <c r="Z6" i="1"/>
  <c r="Z39" i="1"/>
  <c r="Z32" i="1"/>
  <c r="K32" i="2" s="1"/>
  <c r="Z29" i="1"/>
  <c r="Z9" i="1"/>
  <c r="AA31" i="1"/>
  <c r="AA35" i="1"/>
  <c r="AA4" i="1"/>
  <c r="AA37" i="1"/>
  <c r="AA5" i="1"/>
  <c r="AA6" i="1"/>
  <c r="U36" i="1"/>
  <c r="U5" i="1"/>
  <c r="U40" i="1"/>
  <c r="U38" i="1"/>
  <c r="W44" i="1"/>
  <c r="W21" i="1"/>
  <c r="W46" i="1"/>
  <c r="W36" i="1"/>
  <c r="AA33" i="1"/>
  <c r="W28" i="1"/>
  <c r="W12" i="1"/>
  <c r="W48" i="1"/>
  <c r="Z14" i="1"/>
  <c r="W19" i="1"/>
  <c r="Y43" i="1"/>
  <c r="U24" i="1"/>
  <c r="Y20" i="1"/>
  <c r="X42" i="1"/>
  <c r="Y22" i="1"/>
  <c r="X48" i="1"/>
  <c r="W32" i="1"/>
  <c r="K17" i="2" s="1"/>
  <c r="U33" i="1"/>
  <c r="Y5" i="1"/>
  <c r="X5" i="1"/>
  <c r="Z24" i="1"/>
  <c r="Y16" i="1"/>
  <c r="Y31" i="1"/>
  <c r="U6" i="1"/>
  <c r="Y49" i="1"/>
  <c r="X4" i="1"/>
  <c r="X37" i="1"/>
  <c r="W47" i="1"/>
  <c r="Z33" i="1"/>
  <c r="V23" i="1"/>
  <c r="V36" i="1"/>
  <c r="V4" i="1"/>
  <c r="V29" i="1"/>
  <c r="V38" i="1"/>
  <c r="V6" i="1"/>
  <c r="W34" i="1"/>
  <c r="Y12" i="1"/>
  <c r="Z17" i="1"/>
  <c r="W4" i="1"/>
  <c r="AA13" i="1"/>
  <c r="U39" i="1"/>
  <c r="Y19" i="1"/>
  <c r="X20" i="1"/>
  <c r="Y8" i="1"/>
  <c r="W26" i="1"/>
  <c r="Y34" i="1"/>
  <c r="Y25" i="1"/>
  <c r="W45" i="1"/>
  <c r="Y39" i="1"/>
  <c r="X22" i="1"/>
  <c r="Z50" i="1"/>
  <c r="Y45" i="1"/>
  <c r="X12" i="1"/>
  <c r="U41" i="1"/>
  <c r="Y26" i="1"/>
  <c r="X35" i="1"/>
  <c r="U27" i="1"/>
  <c r="V19" i="1"/>
  <c r="V32" i="1"/>
  <c r="K12" i="2" s="1"/>
  <c r="V37" i="1"/>
  <c r="V25" i="1"/>
  <c r="V34" i="1"/>
  <c r="V39" i="1"/>
  <c r="V33" i="1"/>
  <c r="X39" i="1"/>
  <c r="Z35" i="1"/>
  <c r="W17" i="1"/>
  <c r="Y47" i="1"/>
  <c r="Z19" i="1"/>
  <c r="W7" i="1"/>
  <c r="X24" i="1"/>
  <c r="U49" i="1"/>
  <c r="AA45" i="1"/>
  <c r="AA32" i="1"/>
  <c r="K37" i="2" s="1"/>
  <c r="W13" i="1"/>
  <c r="Y35" i="1"/>
  <c r="AA49" i="1"/>
  <c r="W43" i="1"/>
  <c r="AA25" i="1"/>
  <c r="X14" i="1"/>
  <c r="Z8" i="1"/>
  <c r="Y15" i="1"/>
  <c r="Z43" i="1"/>
  <c r="W42" i="1"/>
  <c r="W5" i="1"/>
  <c r="X21" i="1"/>
  <c r="Y10" i="1"/>
  <c r="V15" i="1"/>
  <c r="V28" i="1"/>
  <c r="V21" i="1"/>
  <c r="V13" i="1"/>
  <c r="V30" i="1"/>
  <c r="V35" i="1"/>
  <c r="V10" i="1"/>
  <c r="AA50" i="1"/>
  <c r="U14" i="1"/>
  <c r="W40" i="1"/>
  <c r="Y23" i="1"/>
  <c r="AA30" i="1"/>
  <c r="Z46" i="1"/>
  <c r="Z40" i="1"/>
  <c r="W35" i="1"/>
  <c r="AA43" i="1"/>
  <c r="Z31" i="1"/>
  <c r="AA12" i="1"/>
  <c r="Z44" i="1"/>
  <c r="AA28" i="1"/>
  <c r="Z12" i="1"/>
  <c r="W20" i="1"/>
  <c r="AA26" i="1"/>
  <c r="U22" i="1"/>
  <c r="U17" i="1"/>
  <c r="Y33" i="1"/>
  <c r="AA19" i="1"/>
  <c r="U45" i="1"/>
  <c r="AA36" i="1"/>
  <c r="X46" i="1"/>
  <c r="V11" i="1"/>
  <c r="V24" i="1"/>
  <c r="V45" i="1"/>
  <c r="V9" i="1"/>
  <c r="V26" i="1"/>
  <c r="X28" i="1"/>
  <c r="Z28" i="1"/>
  <c r="Z5" i="1"/>
  <c r="AA48" i="1"/>
  <c r="U19" i="1"/>
  <c r="W15" i="1"/>
  <c r="Z20" i="1"/>
  <c r="AA23" i="1"/>
  <c r="AA21" i="1"/>
  <c r="Z37" i="1"/>
  <c r="AA15" i="1"/>
  <c r="Z21" i="1"/>
  <c r="W38" i="1"/>
  <c r="AA20" i="1"/>
  <c r="U4" i="1"/>
  <c r="X31" i="1"/>
  <c r="Z27" i="1"/>
  <c r="X34" i="1"/>
  <c r="Z49" i="1"/>
  <c r="W33" i="1"/>
  <c r="AA14" i="1"/>
  <c r="W37" i="1"/>
  <c r="U8" i="1"/>
  <c r="Z7" i="1"/>
  <c r="W16" i="1"/>
  <c r="AA18" i="1"/>
  <c r="W49" i="1"/>
  <c r="AA16" i="1"/>
  <c r="U15" i="1"/>
  <c r="V47" i="1"/>
  <c r="V7" i="1"/>
  <c r="V20" i="1"/>
  <c r="V41" i="1"/>
  <c r="V5" i="1"/>
  <c r="V22" i="1"/>
  <c r="V42" i="1"/>
  <c r="U26" i="1"/>
  <c r="AA29" i="1"/>
  <c r="U23" i="1"/>
  <c r="X40" i="1"/>
  <c r="U12" i="1"/>
  <c r="AA44" i="1"/>
  <c r="W29" i="1"/>
  <c r="AA24" i="1"/>
  <c r="W31" i="1"/>
  <c r="U46" i="1"/>
  <c r="AA34" i="1"/>
  <c r="U9" i="1"/>
  <c r="W18" i="1"/>
  <c r="AA22" i="1"/>
  <c r="W27" i="1"/>
  <c r="X25" i="1"/>
  <c r="V43" i="1"/>
  <c r="V48" i="1"/>
  <c r="V16" i="1"/>
  <c r="V17" i="1"/>
  <c r="V50" i="1"/>
  <c r="V18" i="1"/>
  <c r="X17" i="1"/>
  <c r="X15" i="1"/>
  <c r="Y29" i="1"/>
  <c r="Y6" i="1"/>
  <c r="Y11" i="1"/>
  <c r="Y40" i="1"/>
  <c r="Y4" i="1"/>
  <c r="Y17" i="1"/>
  <c r="Z10" i="1"/>
  <c r="Z11" i="1"/>
  <c r="Z36" i="1"/>
  <c r="Z4" i="1"/>
  <c r="Z13" i="1"/>
  <c r="AA47" i="1"/>
  <c r="AA8" i="1"/>
  <c r="AA10" i="1"/>
  <c r="U44" i="1"/>
  <c r="U48" i="1"/>
  <c r="U7" i="1"/>
  <c r="U21" i="1"/>
  <c r="W25" i="1"/>
  <c r="W50" i="1"/>
  <c r="W10" i="1"/>
  <c r="W23" i="1"/>
  <c r="U34" i="1"/>
  <c r="U11" i="1"/>
  <c r="Y38" i="1"/>
  <c r="X32" i="1"/>
  <c r="K22" i="2" s="1"/>
  <c r="X36" i="1"/>
  <c r="U35" i="1"/>
  <c r="X30" i="1"/>
  <c r="AA9" i="1"/>
  <c r="AA41" i="1"/>
  <c r="X49" i="1"/>
  <c r="Z42" i="1"/>
  <c r="U18" i="1"/>
  <c r="AA39" i="1"/>
  <c r="T17" i="1" l="1"/>
  <c r="T14" i="1"/>
  <c r="T10" i="1"/>
  <c r="T9" i="1"/>
  <c r="T29" i="1"/>
  <c r="T37" i="1"/>
  <c r="T49" i="1"/>
  <c r="T45" i="1"/>
  <c r="T12" i="1"/>
  <c r="T46" i="1"/>
  <c r="T20" i="1"/>
  <c r="T44" i="1"/>
  <c r="T38" i="1"/>
  <c r="T35" i="1"/>
  <c r="T31" i="1"/>
  <c r="T18" i="1"/>
  <c r="T48" i="1"/>
  <c r="T26" i="1"/>
  <c r="T33" i="1"/>
  <c r="T4" i="1"/>
  <c r="T27" i="1"/>
  <c r="T21" i="1"/>
  <c r="T23" i="1"/>
  <c r="T36" i="1"/>
  <c r="T25" i="1"/>
  <c r="T6" i="1"/>
  <c r="T5" i="1"/>
  <c r="T32" i="1"/>
  <c r="K46" i="2" s="1"/>
  <c r="T16" i="1"/>
  <c r="T13" i="1"/>
  <c r="T15" i="1"/>
  <c r="T24" i="1"/>
  <c r="T19" i="1"/>
  <c r="T43" i="1"/>
  <c r="T41" i="1"/>
  <c r="T40" i="1"/>
  <c r="T22" i="1"/>
  <c r="T7" i="1"/>
  <c r="T11" i="1"/>
  <c r="T28" i="1"/>
  <c r="T39" i="1"/>
  <c r="T30" i="1"/>
  <c r="T42" i="1"/>
  <c r="T34" i="1"/>
  <c r="T47" i="1"/>
  <c r="T8" i="1"/>
  <c r="T50" i="1"/>
</calcChain>
</file>

<file path=xl/sharedStrings.xml><?xml version="1.0" encoding="utf-8"?>
<sst xmlns="http://schemas.openxmlformats.org/spreadsheetml/2006/main" count="103" uniqueCount="78">
  <si>
    <t>地域経済が活発である</t>
  </si>
  <si>
    <t>雇用が安定している</t>
  </si>
  <si>
    <t>所得が高い</t>
  </si>
  <si>
    <t>経済格差が小さい</t>
  </si>
  <si>
    <t>大きな会社や活気のある会社が多い</t>
  </si>
  <si>
    <t>子どもが生まれている</t>
  </si>
  <si>
    <t>幼い子どもを育てやすい</t>
  </si>
  <si>
    <t>いい子どもが育っている</t>
  </si>
  <si>
    <t>地域のつながりが強い</t>
  </si>
  <si>
    <t>仕事と家庭のバランスがとれている</t>
  </si>
  <si>
    <t>自由な時間が多い</t>
  </si>
  <si>
    <t>自己研鑽に取り組んでいる</t>
  </si>
  <si>
    <t>趣味を楽しんでいる</t>
  </si>
  <si>
    <t>スポーツをしている</t>
  </si>
  <si>
    <t>子どもとふれあっている</t>
  </si>
  <si>
    <t>健康に長生きできる</t>
  </si>
  <si>
    <t>病気とうまく付き合っている</t>
  </si>
  <si>
    <t>心身ともに健康である</t>
  </si>
  <si>
    <t>医療を受けやすい</t>
  </si>
  <si>
    <t>介護の不安が少ない</t>
  </si>
  <si>
    <t>過ごしやすい気候である</t>
  </si>
  <si>
    <t>自然が守られている</t>
  </si>
  <si>
    <t>ひなたの恵みを利用している</t>
  </si>
  <si>
    <t>ごみのリサイクルが進んでいる</t>
  </si>
  <si>
    <t>食材が豊富である</t>
  </si>
  <si>
    <t>身近で生活サービスを受けられる</t>
  </si>
  <si>
    <t>娯楽が多い</t>
  </si>
  <si>
    <t>大学・短大に通いやすい</t>
  </si>
  <si>
    <t>インターネットが使いやすい</t>
  </si>
  <si>
    <t>渋滞が少ない</t>
  </si>
  <si>
    <t>治安が良い</t>
  </si>
  <si>
    <t>火災が少ない</t>
  </si>
  <si>
    <t>消費者が守られている</t>
  </si>
  <si>
    <t>自然災害による被害が少ない</t>
  </si>
  <si>
    <t>経済
の
ゆたかさ</t>
    <rPh sb="0" eb="2">
      <t>ケイザイ</t>
    </rPh>
    <phoneticPr fontId="2"/>
  </si>
  <si>
    <t>人を育む力
の
ゆたかさ</t>
    <rPh sb="0" eb="1">
      <t>ヒト</t>
    </rPh>
    <rPh sb="2" eb="3">
      <t>ハグク</t>
    </rPh>
    <rPh sb="4" eb="5">
      <t>チカラ</t>
    </rPh>
    <phoneticPr fontId="2"/>
  </si>
  <si>
    <t>時間
の
ゆたかさ</t>
    <rPh sb="0" eb="2">
      <t>ジカン</t>
    </rPh>
    <phoneticPr fontId="2"/>
  </si>
  <si>
    <t>健康
の
ゆたかさ</t>
    <rPh sb="0" eb="2">
      <t>ケンコウ</t>
    </rPh>
    <phoneticPr fontId="2"/>
  </si>
  <si>
    <t>自然
の
ゆたかさ</t>
    <rPh sb="0" eb="2">
      <t>シゼン</t>
    </rPh>
    <phoneticPr fontId="2"/>
  </si>
  <si>
    <t>分　野</t>
    <rPh sb="0" eb="1">
      <t>ブン</t>
    </rPh>
    <rPh sb="2" eb="3">
      <t>ノ</t>
    </rPh>
    <phoneticPr fontId="2"/>
  </si>
  <si>
    <t>×</t>
    <phoneticPr fontId="2"/>
  </si>
  <si>
    <t>＝</t>
    <phoneticPr fontId="2"/>
  </si>
  <si>
    <t>％</t>
    <phoneticPr fontId="2"/>
  </si>
  <si>
    <t>分野別
の点数</t>
    <rPh sb="0" eb="3">
      <t>ブンヤベツ</t>
    </rPh>
    <rPh sb="5" eb="7">
      <t>テンスウ</t>
    </rPh>
    <phoneticPr fontId="2"/>
  </si>
  <si>
    <t>くらしの便
の
ゆたかさ</t>
    <rPh sb="4" eb="5">
      <t>ベン</t>
    </rPh>
    <phoneticPr fontId="2"/>
  </si>
  <si>
    <t>安心な
くらしの
ゆたかさ</t>
    <rPh sb="0" eb="2">
      <t>アンシン</t>
    </rPh>
    <phoneticPr fontId="2"/>
  </si>
  <si>
    <t>（参考）重要度の合計</t>
    <rPh sb="1" eb="3">
      <t>サンコウ</t>
    </rPh>
    <rPh sb="4" eb="7">
      <t>ジュウヨウド</t>
    </rPh>
    <rPh sb="8" eb="10">
      <t>ゴウケイ</t>
    </rPh>
    <phoneticPr fontId="2"/>
  </si>
  <si>
    <t>（　全　国</t>
    <rPh sb="2" eb="3">
      <t>ゼン</t>
    </rPh>
    <rPh sb="4" eb="5">
      <t>クニ</t>
    </rPh>
    <phoneticPr fontId="2"/>
  </si>
  <si>
    <t>※順不同</t>
    <rPh sb="1" eb="4">
      <t>ジュンフドウ</t>
    </rPh>
    <phoneticPr fontId="2"/>
  </si>
  <si>
    <t xml:space="preserve">
</t>
    <phoneticPr fontId="2"/>
  </si>
  <si>
    <t>（    全  国   10 位   ）</t>
    <rPh sb="5" eb="6">
      <t>ゼン</t>
    </rPh>
    <rPh sb="8" eb="9">
      <t>クニ</t>
    </rPh>
    <rPh sb="15" eb="16">
      <t>イ</t>
    </rPh>
    <phoneticPr fontId="2"/>
  </si>
  <si>
    <r>
      <rPr>
        <sz val="13"/>
        <color theme="1"/>
        <rFont val="メイリオ"/>
        <family val="3"/>
        <charset val="128"/>
      </rPr>
      <t xml:space="preserve">　　　　　　  </t>
    </r>
    <r>
      <rPr>
        <sz val="14"/>
        <color theme="1"/>
        <rFont val="メイリオ"/>
        <family val="3"/>
        <charset val="128"/>
      </rPr>
      <t xml:space="preserve"> </t>
    </r>
    <r>
      <rPr>
        <sz val="18"/>
        <color theme="1"/>
        <rFont val="メイリオ"/>
        <family val="3"/>
        <charset val="128"/>
      </rPr>
      <t xml:space="preserve">51.8 </t>
    </r>
    <r>
      <rPr>
        <sz val="13"/>
        <color theme="1"/>
        <rFont val="メイリオ"/>
        <family val="3"/>
        <charset val="128"/>
      </rPr>
      <t>点</t>
    </r>
    <rPh sb="14" eb="15">
      <t>テン</t>
    </rPh>
    <phoneticPr fontId="2"/>
  </si>
  <si>
    <t>偏差値</t>
    <rPh sb="0" eb="3">
      <t>ヘンサチ</t>
    </rPh>
    <phoneticPr fontId="2"/>
  </si>
  <si>
    <t>算出後の偏差値</t>
    <rPh sb="0" eb="2">
      <t>サンシュツ</t>
    </rPh>
    <rPh sb="2" eb="3">
      <t>ゴ</t>
    </rPh>
    <rPh sb="4" eb="7">
      <t>ヘンサチ</t>
    </rPh>
    <phoneticPr fontId="2"/>
  </si>
  <si>
    <t>算出後のゆたかさ指数</t>
    <rPh sb="0" eb="2">
      <t>サンシュツ</t>
    </rPh>
    <rPh sb="2" eb="3">
      <t>ゴ</t>
    </rPh>
    <rPh sb="8" eb="10">
      <t>シスウ</t>
    </rPh>
    <phoneticPr fontId="2"/>
  </si>
  <si>
    <t>位</t>
    <rPh sb="0" eb="1">
      <t>クライ</t>
    </rPh>
    <phoneticPr fontId="2"/>
  </si>
  <si>
    <r>
      <rPr>
        <b/>
        <sz val="8"/>
        <color rgb="FFFF0000"/>
        <rFont val="ＭＳ Ｐゴシック"/>
        <family val="3"/>
        <charset val="128"/>
      </rPr>
      <t>あなたの目で見た</t>
    </r>
    <r>
      <rPr>
        <b/>
        <sz val="11"/>
        <color rgb="FFFF0000"/>
        <rFont val="ＭＳ Ｐゴシック"/>
        <family val="3"/>
        <charset val="128"/>
      </rPr>
      <t xml:space="preserve">
分野別
全国順位</t>
    </r>
    <rPh sb="4" eb="5">
      <t>メ</t>
    </rPh>
    <rPh sb="6" eb="7">
      <t>ミ</t>
    </rPh>
    <rPh sb="9" eb="12">
      <t>ブンヤベツ</t>
    </rPh>
    <rPh sb="13" eb="15">
      <t>ゼンコク</t>
    </rPh>
    <rPh sb="15" eb="17">
      <t>ジュンイ</t>
    </rPh>
    <phoneticPr fontId="2"/>
  </si>
  <si>
    <t xml:space="preserve">　あなたの
　目で見た </t>
    <rPh sb="7" eb="8">
      <t>メ</t>
    </rPh>
    <rPh sb="9" eb="10">
      <t>ミ</t>
    </rPh>
    <phoneticPr fontId="2"/>
  </si>
  <si>
    <t>２位</t>
    <rPh sb="1" eb="2">
      <t>イ</t>
    </rPh>
    <phoneticPr fontId="2"/>
  </si>
  <si>
    <t>４位</t>
    <rPh sb="1" eb="2">
      <t>イ</t>
    </rPh>
    <phoneticPr fontId="2"/>
  </si>
  <si>
    <t>１位</t>
    <rPh sb="1" eb="2">
      <t>イ</t>
    </rPh>
    <phoneticPr fontId="2"/>
  </si>
  <si>
    <t>25位</t>
    <rPh sb="2" eb="3">
      <t>イ</t>
    </rPh>
    <phoneticPr fontId="2"/>
  </si>
  <si>
    <t>39位</t>
    <rPh sb="2" eb="3">
      <t>イ</t>
    </rPh>
    <phoneticPr fontId="2"/>
  </si>
  <si>
    <t>31位</t>
    <rPh sb="2" eb="3">
      <t>イ</t>
    </rPh>
    <phoneticPr fontId="2"/>
  </si>
  <si>
    <t>36位</t>
    <rPh sb="2" eb="3">
      <t>イ</t>
    </rPh>
    <phoneticPr fontId="2"/>
  </si>
  <si>
    <t>合計 計100%</t>
    <rPh sb="0" eb="2">
      <t>ゴウケイ</t>
    </rPh>
    <phoneticPr fontId="2"/>
  </si>
  <si>
    <t>【参考】
分野に含まれる要素</t>
    <rPh sb="1" eb="3">
      <t>サンコウ</t>
    </rPh>
    <rPh sb="5" eb="7">
      <t>ブンヤ</t>
    </rPh>
    <rPh sb="8" eb="9">
      <t>フク</t>
    </rPh>
    <rPh sb="12" eb="13">
      <t>ヨウ</t>
    </rPh>
    <rPh sb="13" eb="14">
      <t>ス</t>
    </rPh>
    <phoneticPr fontId="4"/>
  </si>
  <si>
    <t>県全体</t>
    <rPh sb="0" eb="3">
      <t>ケンゼンタイ</t>
    </rPh>
    <phoneticPr fontId="2"/>
  </si>
  <si>
    <t>意識調査
による
重視する
割合</t>
    <rPh sb="0" eb="2">
      <t>イシキ</t>
    </rPh>
    <rPh sb="2" eb="4">
      <t>チョウサ</t>
    </rPh>
    <rPh sb="9" eb="10">
      <t>ジュウ</t>
    </rPh>
    <rPh sb="10" eb="11">
      <t>シ</t>
    </rPh>
    <rPh sb="14" eb="16">
      <t>ワリアイ</t>
    </rPh>
    <phoneticPr fontId="2"/>
  </si>
  <si>
    <t>算出後のゆたかさ
指数</t>
    <rPh sb="0" eb="3">
      <t>サンシュツゴ</t>
    </rPh>
    <rPh sb="9" eb="11">
      <t>シスウ</t>
    </rPh>
    <phoneticPr fontId="2"/>
  </si>
  <si>
    <t>分野別
全国順位</t>
    <rPh sb="0" eb="3">
      <t>ブンヤベツ</t>
    </rPh>
    <rPh sb="4" eb="6">
      <t>ゼンコク</t>
    </rPh>
    <rPh sb="6" eb="8">
      <t>ジュンイ</t>
    </rPh>
    <phoneticPr fontId="2"/>
  </si>
  <si>
    <r>
      <t>　　　　</t>
    </r>
    <r>
      <rPr>
        <b/>
        <sz val="10.5"/>
        <rFont val="ＭＳ Ｐゴシック"/>
        <family val="3"/>
        <charset val="128"/>
      </rPr>
      <t>「ゆたかさ」全体の</t>
    </r>
    <r>
      <rPr>
        <b/>
        <sz val="10.5"/>
        <color rgb="FFFF0000"/>
        <rFont val="ＭＳ Ｐゴシック"/>
        <family val="3"/>
        <charset val="128"/>
      </rPr>
      <t>重視する割合の合計が「１００ポイント」</t>
    </r>
    <r>
      <rPr>
        <b/>
        <sz val="10.5"/>
        <rFont val="ＭＳ Ｐゴシック"/>
        <family val="3"/>
        <charset val="128"/>
      </rPr>
      <t>となるように、以下の</t>
    </r>
    <r>
      <rPr>
        <b/>
        <sz val="10.5"/>
        <color rgb="FFFF0000"/>
        <rFont val="ＭＳ Ｐゴシック"/>
        <family val="3"/>
        <charset val="128"/>
      </rPr>
      <t>７分野それぞれに割り振って、
　　二重四角の入力欄に重視する割合を入力</t>
    </r>
    <r>
      <rPr>
        <b/>
        <sz val="10.5"/>
        <rFont val="ＭＳ Ｐゴシック"/>
        <family val="3"/>
        <charset val="128"/>
      </rPr>
      <t>してください。</t>
    </r>
    <rPh sb="10" eb="12">
      <t>ゼンタイ</t>
    </rPh>
    <rPh sb="13" eb="15">
      <t>ジュウシ</t>
    </rPh>
    <rPh sb="17" eb="19">
      <t>ワリアイ</t>
    </rPh>
    <rPh sb="20" eb="22">
      <t>ゴウケイ</t>
    </rPh>
    <rPh sb="39" eb="41">
      <t>イカ</t>
    </rPh>
    <rPh sb="43" eb="45">
      <t>ブンヤ</t>
    </rPh>
    <rPh sb="50" eb="51">
      <t>ワ</t>
    </rPh>
    <rPh sb="52" eb="53">
      <t>フ</t>
    </rPh>
    <rPh sb="59" eb="61">
      <t>ニジュウ</t>
    </rPh>
    <rPh sb="61" eb="63">
      <t>シカク</t>
    </rPh>
    <rPh sb="64" eb="67">
      <t>ニュウリョクラン</t>
    </rPh>
    <rPh sb="68" eb="70">
      <t>ジュウシ</t>
    </rPh>
    <rPh sb="72" eb="74">
      <t>ワリアイ</t>
    </rPh>
    <rPh sb="75" eb="77">
      <t>ニュウリョク</t>
    </rPh>
    <phoneticPr fontId="2"/>
  </si>
  <si>
    <r>
      <t>　　  　「目に見えるゆたかさ」指標は、県民意識調査で把握した県民の重視する割合の平均値で重み付けして算出することで、
　　 より県民の主体的な「ゆたかさ観」が明らかになります。
　　　　</t>
    </r>
    <r>
      <rPr>
        <b/>
        <sz val="10.5"/>
        <rFont val="ＭＳ Ｐゴシック"/>
        <family val="3"/>
        <charset val="128"/>
      </rPr>
      <t>あなた自身の『重視する割合』で計算した、</t>
    </r>
    <r>
      <rPr>
        <b/>
        <sz val="10.5"/>
        <color rgb="FFFF0000"/>
        <rFont val="ＭＳ Ｐゴシック"/>
        <family val="3"/>
        <charset val="128"/>
      </rPr>
      <t>宮崎県の「ゆたかさ指数」</t>
    </r>
    <r>
      <rPr>
        <b/>
        <sz val="10.5"/>
        <rFont val="ＭＳ Ｐゴシック"/>
        <family val="3"/>
        <charset val="128"/>
      </rPr>
      <t>や</t>
    </r>
    <r>
      <rPr>
        <b/>
        <sz val="10.5"/>
        <color rgb="FFFF0000"/>
        <rFont val="ＭＳ Ｐゴシック"/>
        <family val="3"/>
        <charset val="128"/>
      </rPr>
      <t>全国順位</t>
    </r>
    <r>
      <rPr>
        <sz val="10.5"/>
        <rFont val="ＭＳ Ｐゴシック"/>
        <family val="3"/>
        <charset val="128"/>
      </rPr>
      <t>を見てみましょう。</t>
    </r>
    <rPh sb="102" eb="104">
      <t>ジシン</t>
    </rPh>
    <rPh sb="106" eb="108">
      <t>ジュウシ</t>
    </rPh>
    <rPh sb="110" eb="112">
      <t>ワリアイ</t>
    </rPh>
    <rPh sb="119" eb="122">
      <t>ミヤザキケン</t>
    </rPh>
    <rPh sb="128" eb="130">
      <t>シスウ</t>
    </rPh>
    <rPh sb="132" eb="134">
      <t>ゼンコク</t>
    </rPh>
    <rPh sb="134" eb="136">
      <t>ジュンイ</t>
    </rPh>
    <phoneticPr fontId="2"/>
  </si>
  <si>
    <t>位）</t>
    <rPh sb="0" eb="1">
      <t>イ</t>
    </rPh>
    <phoneticPr fontId="2"/>
  </si>
  <si>
    <t>※ 重視する割合の合計が100%になっていない場合は、100%に換算して算出しています。</t>
    <rPh sb="2" eb="4">
      <t>ジュウシ</t>
    </rPh>
    <rPh sb="6" eb="8">
      <t>ワリアイ</t>
    </rPh>
    <rPh sb="9" eb="11">
      <t>ゴウケイ</t>
    </rPh>
    <rPh sb="23" eb="25">
      <t>バアイ</t>
    </rPh>
    <rPh sb="32" eb="34">
      <t>カンサン</t>
    </rPh>
    <rPh sb="36" eb="38">
      <t>サンシュツ</t>
    </rPh>
    <phoneticPr fontId="2"/>
  </si>
  <si>
    <r>
      <t>※ 重視する割合は</t>
    </r>
    <r>
      <rPr>
        <b/>
        <sz val="10"/>
        <color theme="1"/>
        <rFont val="メイリオ"/>
        <family val="3"/>
        <charset val="128"/>
      </rPr>
      <t>「０．１％」</t>
    </r>
    <r>
      <rPr>
        <sz val="10"/>
        <color theme="1"/>
        <rFont val="メイリオ"/>
        <family val="3"/>
        <charset val="128"/>
      </rPr>
      <t>以上を入力するようにしてください。</t>
    </r>
    <rPh sb="2" eb="4">
      <t>ジュウシ</t>
    </rPh>
    <rPh sb="6" eb="8">
      <t>ワリアイ</t>
    </rPh>
    <rPh sb="15" eb="17">
      <t>イジョウ</t>
    </rPh>
    <rPh sb="18" eb="20">
      <t>ニュウリョク</t>
    </rPh>
    <phoneticPr fontId="2"/>
  </si>
  <si>
    <t xml:space="preserve"> 意識調査の
重視する割合で見た</t>
    <rPh sb="1" eb="3">
      <t>イシキ</t>
    </rPh>
    <rPh sb="3" eb="5">
      <t>チョウサ</t>
    </rPh>
    <rPh sb="7" eb="9">
      <t>ジュウシ</t>
    </rPh>
    <rPh sb="11" eb="13">
      <t>ワリアイ</t>
    </rPh>
    <rPh sb="14" eb="15">
      <t>ミ</t>
    </rPh>
    <phoneticPr fontId="2"/>
  </si>
  <si>
    <t>交通事故が少ない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</si>
</sst>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
    <numFmt numFmtId="177" formatCode="0.0_ "/>
    <numFmt numFmtId="178" formatCode="0.0%"/>
    <numFmt numFmtId="179" formatCode="0_ "/>
  </numFmts>
  <fonts count="34" x14ac:knownFonts="1">
    <font>
      <sz val="11"/>
      <color theme="1"/>
      <name val="ＭＳ 明朝"/>
      <family val="2"/>
      <charset val="128"/>
    </font>
    <font>
      <sz val="11"/>
      <color theme="1"/>
      <name val="ＭＳ Ｐゴシック"/>
      <family val="2"/>
      <charset val="128"/>
      <scheme val="minor"/>
    </font>
    <font>
      <sz val="6"/>
      <name val="ＭＳ 明朝"/>
      <family val="2"/>
      <charset val="128"/>
    </font>
    <font>
      <sz val="11"/>
      <color theme="1"/>
      <name val="ＭＳ 明朝"/>
      <family val="2"/>
      <charset val="128"/>
    </font>
    <font>
      <sz val="10"/>
      <color theme="1"/>
      <name val="ＭＳ 明朝"/>
      <family val="1"/>
      <charset val="128"/>
    </font>
    <font>
      <sz val="12"/>
      <color theme="1"/>
      <name val="メイリオ"/>
      <family val="3"/>
      <charset val="128"/>
    </font>
    <font>
      <sz val="10"/>
      <color theme="1"/>
      <name val="メイリオ"/>
      <family val="3"/>
      <charset val="128"/>
    </font>
    <font>
      <sz val="11"/>
      <color theme="1"/>
      <name val="メイリオ"/>
      <family val="3"/>
      <charset val="128"/>
    </font>
    <font>
      <b/>
      <sz val="11"/>
      <color theme="1"/>
      <name val="メイリオ"/>
      <family val="3"/>
      <charset val="128"/>
    </font>
    <font>
      <sz val="14"/>
      <color theme="1"/>
      <name val="メイリオ"/>
      <family val="3"/>
      <charset val="128"/>
    </font>
    <font>
      <sz val="14"/>
      <color rgb="FFFF0000"/>
      <name val="メイリオ"/>
      <family val="3"/>
      <charset val="128"/>
    </font>
    <font>
      <sz val="20"/>
      <color rgb="FFFF0000"/>
      <name val="メイリオ"/>
      <family val="3"/>
      <charset val="128"/>
    </font>
    <font>
      <sz val="10.5"/>
      <color theme="1"/>
      <name val="ＭＳ Ｐゴシック"/>
      <family val="3"/>
      <charset val="128"/>
    </font>
    <font>
      <b/>
      <sz val="10.5"/>
      <color rgb="FFFF0000"/>
      <name val="ＭＳ Ｐゴシック"/>
      <family val="3"/>
      <charset val="128"/>
    </font>
    <font>
      <b/>
      <sz val="11"/>
      <color rgb="FFFF0000"/>
      <name val="メイリオ"/>
      <family val="3"/>
      <charset val="128"/>
    </font>
    <font>
      <b/>
      <sz val="14"/>
      <color rgb="FFFF0000"/>
      <name val="メイリオ"/>
      <family val="3"/>
      <charset val="128"/>
    </font>
    <font>
      <sz val="18"/>
      <color theme="1"/>
      <name val="メイリオ"/>
      <family val="3"/>
      <charset val="128"/>
    </font>
    <font>
      <sz val="13"/>
      <color theme="1"/>
      <name val="メイリオ"/>
      <family val="3"/>
      <charset val="128"/>
    </font>
    <font>
      <sz val="10.5"/>
      <name val="ＭＳ Ｐゴシック"/>
      <family val="3"/>
      <charset val="128"/>
    </font>
    <font>
      <b/>
      <sz val="10.5"/>
      <name val="ＭＳ Ｐゴシック"/>
      <family val="3"/>
      <charset val="128"/>
    </font>
    <font>
      <b/>
      <sz val="12"/>
      <color rgb="FFFF0000"/>
      <name val="メイリオ"/>
      <family val="3"/>
      <charset val="128"/>
    </font>
    <font>
      <sz val="10"/>
      <color rgb="FFFF0000"/>
      <name val="メイリオ"/>
      <family val="3"/>
      <charset val="128"/>
    </font>
    <font>
      <sz val="11"/>
      <name val="ＭＳ 明朝"/>
      <family val="1"/>
      <charset val="128"/>
    </font>
    <font>
      <sz val="11"/>
      <name val="ＭＳ Ｐゴシック"/>
      <family val="3"/>
      <charset val="128"/>
    </font>
    <font>
      <sz val="14"/>
      <name val="ＭＳ 明朝"/>
      <family val="1"/>
      <charset val="128"/>
    </font>
    <font>
      <b/>
      <sz val="11"/>
      <color rgb="FFFF0000"/>
      <name val="ＭＳ Ｐゴシック"/>
      <family val="3"/>
      <charset val="128"/>
    </font>
    <font>
      <b/>
      <sz val="8"/>
      <color rgb="FFFF0000"/>
      <name val="ＭＳ Ｐゴシック"/>
      <family val="3"/>
      <charset val="128"/>
    </font>
    <font>
      <sz val="8"/>
      <color theme="1"/>
      <name val="ＭＳ Ｐゴシック"/>
      <family val="3"/>
      <charset val="128"/>
    </font>
    <font>
      <sz val="10.5"/>
      <color theme="1"/>
      <name val="メイリオ"/>
      <family val="3"/>
      <charset val="128"/>
    </font>
    <font>
      <sz val="9"/>
      <color theme="1"/>
      <name val="メイリオ"/>
      <family val="3"/>
      <charset val="128"/>
    </font>
    <font>
      <sz val="11"/>
      <color theme="1"/>
      <name val="ＭＳ 明朝"/>
      <family val="1"/>
      <charset val="128"/>
    </font>
    <font>
      <sz val="16"/>
      <color rgb="FFFF0000"/>
      <name val="メイリオ"/>
      <family val="3"/>
      <charset val="128"/>
    </font>
    <font>
      <sz val="11"/>
      <color rgb="FFFF0000"/>
      <name val="メイリオ"/>
      <family val="3"/>
      <charset val="128"/>
    </font>
    <font>
      <b/>
      <sz val="10"/>
      <color theme="1"/>
      <name val="メイリオ"/>
      <family val="3"/>
      <charset val="128"/>
    </font>
  </fonts>
  <fills count="7">
    <fill>
      <patternFill patternType="none"/>
    </fill>
    <fill>
      <patternFill patternType="gray125"/>
    </fill>
    <fill>
      <patternFill patternType="solid">
        <fgColor rgb="FFFFCC66"/>
        <bgColor indexed="64"/>
      </patternFill>
    </fill>
    <fill>
      <patternFill patternType="solid">
        <fgColor rgb="FFFFFF99"/>
        <bgColor indexed="64"/>
      </patternFill>
    </fill>
    <fill>
      <patternFill patternType="solid">
        <fgColor theme="3" tint="0.79998168889431442"/>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style="thin">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style="double">
        <color auto="1"/>
      </left>
      <right style="double">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auto="1"/>
      </bottom>
      <diagonal/>
    </border>
    <border>
      <left/>
      <right/>
      <top style="thick">
        <color auto="1"/>
      </top>
      <bottom/>
      <diagonal/>
    </border>
    <border>
      <left/>
      <right/>
      <top/>
      <bottom style="thick">
        <color auto="1"/>
      </bottom>
      <diagonal/>
    </border>
  </borders>
  <cellStyleXfs count="15">
    <xf numFmtId="0" fontId="0" fillId="0" borderId="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9" fontId="3" fillId="0" borderId="0" applyFont="0" applyFill="0" applyBorder="0" applyAlignment="0" applyProtection="0">
      <alignment vertical="center"/>
    </xf>
    <xf numFmtId="38" fontId="22" fillId="0" borderId="0" applyFont="0" applyFill="0" applyBorder="0" applyAlignment="0" applyProtection="0"/>
    <xf numFmtId="38" fontId="23" fillId="0" borderId="0" applyFont="0" applyFill="0" applyBorder="0" applyAlignment="0" applyProtection="0"/>
    <xf numFmtId="0" fontId="3" fillId="0" borderId="0">
      <alignment vertical="center"/>
    </xf>
    <xf numFmtId="0" fontId="23" fillId="0" borderId="0"/>
    <xf numFmtId="0" fontId="1" fillId="0" borderId="0">
      <alignment vertical="center"/>
    </xf>
    <xf numFmtId="0" fontId="22" fillId="0" borderId="0"/>
    <xf numFmtId="0" fontId="24" fillId="0" borderId="0"/>
    <xf numFmtId="0" fontId="3" fillId="0" borderId="0">
      <alignment vertical="center"/>
    </xf>
    <xf numFmtId="0" fontId="3" fillId="0" borderId="0">
      <alignment vertical="center"/>
    </xf>
    <xf numFmtId="0" fontId="24" fillId="0" borderId="0"/>
  </cellStyleXfs>
  <cellXfs count="74">
    <xf numFmtId="0" fontId="0" fillId="0" borderId="0" xfId="0">
      <alignment vertical="center"/>
    </xf>
    <xf numFmtId="176" fontId="0" fillId="0" borderId="0" xfId="0" applyNumberFormat="1">
      <alignment vertical="center"/>
    </xf>
    <xf numFmtId="0" fontId="30" fillId="0" borderId="0" xfId="0" applyFont="1">
      <alignment vertical="center"/>
    </xf>
    <xf numFmtId="176" fontId="30" fillId="0" borderId="0" xfId="0" applyNumberFormat="1" applyFont="1">
      <alignment vertical="center"/>
    </xf>
    <xf numFmtId="176" fontId="15" fillId="4" borderId="8" xfId="0" applyNumberFormat="1" applyFont="1" applyFill="1" applyBorder="1" applyAlignment="1" applyProtection="1">
      <alignment horizontal="center" vertical="center" shrinkToFit="1"/>
      <protection locked="0"/>
    </xf>
    <xf numFmtId="0" fontId="0" fillId="0" borderId="0" xfId="0" applyAlignment="1">
      <alignment horizontal="center" vertical="center"/>
    </xf>
    <xf numFmtId="0" fontId="7" fillId="0" borderId="0" xfId="0" applyFont="1" applyProtection="1">
      <alignment vertical="center"/>
    </xf>
    <xf numFmtId="0" fontId="7" fillId="0" borderId="0" xfId="0" applyFont="1" applyAlignment="1" applyProtection="1">
      <alignment horizontal="left" vertical="center"/>
    </xf>
    <xf numFmtId="0" fontId="18" fillId="0" borderId="0" xfId="0" applyFont="1" applyAlignment="1" applyProtection="1">
      <alignment horizontal="left" vertical="center" wrapText="1"/>
    </xf>
    <xf numFmtId="0" fontId="12" fillId="0" borderId="0" xfId="0" applyFont="1" applyAlignment="1" applyProtection="1">
      <alignment horizontal="left" vertical="center" wrapText="1"/>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6" fillId="2" borderId="1" xfId="0" applyFont="1" applyFill="1" applyBorder="1" applyAlignment="1" applyProtection="1">
      <alignment horizontal="center" vertical="center" wrapText="1"/>
    </xf>
    <xf numFmtId="0" fontId="25" fillId="2" borderId="1"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25" fillId="5" borderId="0" xfId="0" applyFont="1" applyFill="1" applyBorder="1" applyAlignment="1" applyProtection="1">
      <alignment horizontal="center" vertical="center" wrapText="1"/>
    </xf>
    <xf numFmtId="0" fontId="27" fillId="2" borderId="1"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3" borderId="2" xfId="0" applyFont="1" applyFill="1" applyBorder="1" applyAlignment="1" applyProtection="1">
      <alignment vertical="center" shrinkToFit="1"/>
    </xf>
    <xf numFmtId="176" fontId="9" fillId="0" borderId="2" xfId="0" applyNumberFormat="1" applyFont="1" applyBorder="1" applyAlignment="1" applyProtection="1">
      <alignment horizontal="center" vertical="center"/>
    </xf>
    <xf numFmtId="176" fontId="9" fillId="0" borderId="9" xfId="0" applyNumberFormat="1" applyFont="1" applyBorder="1" applyAlignment="1" applyProtection="1">
      <alignment horizontal="center" vertical="center"/>
    </xf>
    <xf numFmtId="0" fontId="7" fillId="0" borderId="20" xfId="0" applyFont="1" applyFill="1" applyBorder="1" applyAlignment="1" applyProtection="1">
      <alignment horizontal="left" vertical="center"/>
    </xf>
    <xf numFmtId="0" fontId="7" fillId="0" borderId="20" xfId="0" applyFont="1" applyFill="1" applyBorder="1" applyAlignment="1" applyProtection="1">
      <alignment horizontal="center" vertical="center"/>
    </xf>
    <xf numFmtId="177" fontId="9" fillId="5" borderId="2" xfId="0" applyNumberFormat="1" applyFont="1" applyFill="1" applyBorder="1" applyAlignment="1" applyProtection="1">
      <alignment horizontal="center" vertical="center" shrinkToFit="1"/>
    </xf>
    <xf numFmtId="177" fontId="9" fillId="6" borderId="2" xfId="0" applyNumberFormat="1" applyFont="1" applyFill="1" applyBorder="1" applyAlignment="1" applyProtection="1">
      <alignment horizontal="center" vertical="center" shrinkToFit="1"/>
    </xf>
    <xf numFmtId="179" fontId="31" fillId="0" borderId="10" xfId="0" applyNumberFormat="1" applyFont="1" applyFill="1" applyBorder="1" applyAlignment="1" applyProtection="1">
      <alignment horizontal="center" vertical="center"/>
    </xf>
    <xf numFmtId="0" fontId="32" fillId="0" borderId="11" xfId="0" applyFont="1" applyBorder="1" applyProtection="1">
      <alignment vertical="center"/>
    </xf>
    <xf numFmtId="0" fontId="14" fillId="5" borderId="0" xfId="0" applyFont="1" applyFill="1" applyBorder="1" applyProtection="1">
      <alignment vertical="center"/>
    </xf>
    <xf numFmtId="178" fontId="28" fillId="0" borderId="2" xfId="0" applyNumberFormat="1" applyFont="1" applyFill="1" applyBorder="1" applyAlignment="1" applyProtection="1">
      <alignment horizontal="center" vertical="center"/>
    </xf>
    <xf numFmtId="177" fontId="7" fillId="0" borderId="2" xfId="0" applyNumberFormat="1" applyFont="1" applyFill="1" applyBorder="1" applyAlignment="1" applyProtection="1">
      <alignment horizontal="center" vertical="center"/>
    </xf>
    <xf numFmtId="0" fontId="6" fillId="3" borderId="3" xfId="0" applyFont="1" applyFill="1" applyBorder="1" applyAlignment="1" applyProtection="1">
      <alignment vertical="center" shrinkToFit="1"/>
    </xf>
    <xf numFmtId="176" fontId="9" fillId="0" borderId="3" xfId="0" applyNumberFormat="1" applyFont="1" applyBorder="1" applyAlignment="1" applyProtection="1">
      <alignment horizontal="center" vertical="center"/>
    </xf>
    <xf numFmtId="176" fontId="9" fillId="0" borderId="10" xfId="0" applyNumberFormat="1" applyFont="1" applyBorder="1" applyAlignment="1" applyProtection="1">
      <alignment horizontal="center" vertical="center"/>
    </xf>
    <xf numFmtId="0" fontId="7" fillId="0" borderId="5" xfId="0" applyFont="1" applyFill="1" applyBorder="1" applyAlignment="1" applyProtection="1">
      <alignment horizontal="left" vertical="center"/>
    </xf>
    <xf numFmtId="0" fontId="7" fillId="0" borderId="5" xfId="0" applyFont="1" applyFill="1" applyBorder="1" applyAlignment="1" applyProtection="1">
      <alignment horizontal="center" vertical="center"/>
    </xf>
    <xf numFmtId="177" fontId="9" fillId="5" borderId="3" xfId="0" applyNumberFormat="1" applyFont="1" applyFill="1" applyBorder="1" applyAlignment="1" applyProtection="1">
      <alignment horizontal="center" vertical="center" shrinkToFit="1"/>
    </xf>
    <xf numFmtId="177" fontId="9" fillId="6" borderId="3" xfId="0" applyNumberFormat="1" applyFont="1" applyFill="1" applyBorder="1" applyAlignment="1" applyProtection="1">
      <alignment horizontal="center" vertical="center" shrinkToFit="1"/>
    </xf>
    <xf numFmtId="178" fontId="28" fillId="0" borderId="3" xfId="0" applyNumberFormat="1" applyFont="1" applyFill="1" applyBorder="1" applyAlignment="1" applyProtection="1">
      <alignment horizontal="center" vertical="center"/>
    </xf>
    <xf numFmtId="177" fontId="7" fillId="0" borderId="3" xfId="0" applyNumberFormat="1" applyFont="1" applyFill="1" applyBorder="1" applyAlignment="1" applyProtection="1">
      <alignment horizontal="center" vertical="center"/>
    </xf>
    <xf numFmtId="0" fontId="6" fillId="3" borderId="4" xfId="0" applyFont="1" applyFill="1" applyBorder="1" applyAlignment="1" applyProtection="1">
      <alignment vertical="center" shrinkToFit="1"/>
    </xf>
    <xf numFmtId="176" fontId="9" fillId="0" borderId="4" xfId="0" applyNumberFormat="1" applyFont="1" applyBorder="1" applyAlignment="1" applyProtection="1">
      <alignment horizontal="center" vertical="center"/>
    </xf>
    <xf numFmtId="176" fontId="9" fillId="0" borderId="12" xfId="0" applyNumberFormat="1" applyFont="1" applyBorder="1" applyAlignment="1" applyProtection="1">
      <alignment horizontal="center" vertical="center"/>
    </xf>
    <xf numFmtId="177" fontId="9" fillId="5" borderId="4" xfId="0" applyNumberFormat="1" applyFont="1" applyFill="1" applyBorder="1" applyAlignment="1" applyProtection="1">
      <alignment horizontal="center" vertical="center" shrinkToFit="1"/>
    </xf>
    <xf numFmtId="177" fontId="9" fillId="6" borderId="4" xfId="0" applyNumberFormat="1" applyFont="1" applyFill="1" applyBorder="1" applyAlignment="1" applyProtection="1">
      <alignment horizontal="center" vertical="center" shrinkToFit="1"/>
    </xf>
    <xf numFmtId="179" fontId="31" fillId="0" borderId="12" xfId="0" applyNumberFormat="1" applyFont="1" applyFill="1" applyBorder="1" applyAlignment="1" applyProtection="1">
      <alignment horizontal="center" vertical="center"/>
    </xf>
    <xf numFmtId="0" fontId="32" fillId="0" borderId="13" xfId="0" applyFont="1" applyBorder="1" applyProtection="1">
      <alignment vertical="center"/>
    </xf>
    <xf numFmtId="178" fontId="28" fillId="0" borderId="4" xfId="0" applyNumberFormat="1" applyFont="1" applyFill="1" applyBorder="1" applyAlignment="1" applyProtection="1">
      <alignment horizontal="center" vertical="center"/>
    </xf>
    <xf numFmtId="177" fontId="7" fillId="0" borderId="4" xfId="0" applyNumberFormat="1" applyFont="1" applyFill="1" applyBorder="1" applyAlignment="1" applyProtection="1">
      <alignment horizontal="center" vertical="center"/>
    </xf>
    <xf numFmtId="0" fontId="7" fillId="0" borderId="0" xfId="0" applyFont="1" applyAlignment="1" applyProtection="1">
      <alignment horizontal="right" vertical="center"/>
    </xf>
    <xf numFmtId="176" fontId="20" fillId="0" borderId="0" xfId="0" applyNumberFormat="1" applyFont="1" applyAlignment="1" applyProtection="1">
      <alignment horizontal="center" vertical="center" shrinkToFit="1"/>
    </xf>
    <xf numFmtId="0" fontId="7" fillId="0" borderId="0" xfId="0" applyFont="1" applyAlignment="1" applyProtection="1">
      <alignment horizontal="center" vertical="center" shrinkToFit="1"/>
    </xf>
    <xf numFmtId="0" fontId="29" fillId="0" borderId="0" xfId="0" applyFont="1" applyAlignment="1" applyProtection="1">
      <alignment horizontal="right" vertical="center"/>
    </xf>
    <xf numFmtId="0" fontId="6" fillId="0" borderId="0" xfId="0" applyFont="1" applyAlignment="1" applyProtection="1">
      <alignment horizontal="center" vertical="center" wrapText="1"/>
    </xf>
    <xf numFmtId="0" fontId="9" fillId="0" borderId="6" xfId="0" applyFont="1" applyBorder="1" applyAlignment="1" applyProtection="1">
      <alignment vertical="center" shrinkToFit="1"/>
    </xf>
    <xf numFmtId="0" fontId="21" fillId="0" borderId="0" xfId="0" applyFont="1" applyAlignment="1" applyProtection="1">
      <alignment horizontal="left" vertical="center" wrapText="1"/>
    </xf>
    <xf numFmtId="0" fontId="21" fillId="0" borderId="0" xfId="0" applyFont="1" applyBorder="1" applyAlignment="1" applyProtection="1">
      <alignment horizontal="left" vertical="center" wrapText="1"/>
    </xf>
    <xf numFmtId="0" fontId="10" fillId="0" borderId="14" xfId="0" applyFont="1" applyBorder="1" applyAlignment="1" applyProtection="1">
      <alignment horizontal="center" vertical="distributed" wrapText="1" shrinkToFit="1"/>
    </xf>
    <xf numFmtId="0" fontId="10" fillId="0" borderId="15" xfId="0" applyFont="1" applyBorder="1" applyAlignment="1" applyProtection="1">
      <alignment horizontal="center" vertical="distributed" shrinkToFit="1"/>
    </xf>
    <xf numFmtId="176" fontId="11" fillId="0" borderId="21" xfId="0" applyNumberFormat="1" applyFont="1" applyBorder="1" applyAlignment="1" applyProtection="1">
      <alignment horizontal="center" vertical="center"/>
    </xf>
    <xf numFmtId="0" fontId="10" fillId="0" borderId="15" xfId="0" applyFont="1" applyBorder="1" applyProtection="1">
      <alignment vertical="center"/>
    </xf>
    <xf numFmtId="0" fontId="7" fillId="0" borderId="16" xfId="0" applyFont="1" applyBorder="1" applyProtection="1">
      <alignment vertical="center"/>
    </xf>
    <xf numFmtId="0" fontId="7" fillId="0" borderId="0" xfId="0" applyFont="1" applyBorder="1" applyProtection="1">
      <alignment vertical="center"/>
    </xf>
    <xf numFmtId="0" fontId="17" fillId="0" borderId="7" xfId="0" applyFont="1" applyBorder="1" applyAlignment="1" applyProtection="1">
      <alignment vertical="center" shrinkToFit="1"/>
    </xf>
    <xf numFmtId="0" fontId="10" fillId="0" borderId="17" xfId="0" applyFont="1" applyBorder="1" applyAlignment="1" applyProtection="1">
      <alignment horizontal="center" vertical="center" shrinkToFit="1"/>
    </xf>
    <xf numFmtId="0" fontId="10" fillId="0" borderId="18" xfId="0" applyFont="1" applyBorder="1" applyAlignment="1" applyProtection="1">
      <alignment horizontal="center" vertical="center" shrinkToFit="1"/>
    </xf>
    <xf numFmtId="0" fontId="11" fillId="0" borderId="22" xfId="0" applyFont="1" applyBorder="1" applyAlignment="1" applyProtection="1">
      <alignment horizontal="center" vertical="center"/>
    </xf>
    <xf numFmtId="0" fontId="10" fillId="0" borderId="18" xfId="0" applyFont="1" applyBorder="1" applyProtection="1">
      <alignment vertical="center"/>
    </xf>
    <xf numFmtId="0" fontId="7" fillId="0" borderId="19" xfId="0" applyFont="1" applyBorder="1" applyProtection="1">
      <alignment vertical="center"/>
    </xf>
    <xf numFmtId="0" fontId="10" fillId="0" borderId="0" xfId="0" applyFont="1" applyBorder="1" applyAlignment="1" applyProtection="1">
      <alignment horizontal="center" vertical="center" shrinkToFit="1"/>
    </xf>
    <xf numFmtId="0" fontId="11" fillId="0" borderId="0" xfId="0" applyFont="1" applyBorder="1" applyAlignment="1" applyProtection="1">
      <alignment horizontal="center" vertical="center"/>
    </xf>
    <xf numFmtId="0" fontId="6" fillId="0" borderId="0" xfId="0" applyFont="1" applyAlignment="1" applyProtection="1">
      <alignment horizontal="left" vertical="center"/>
    </xf>
    <xf numFmtId="0" fontId="6" fillId="0" borderId="0" xfId="0" applyFont="1" applyAlignment="1" applyProtection="1">
      <alignment horizontal="right" vertical="center"/>
    </xf>
  </cellXfs>
  <cellStyles count="15">
    <cellStyle name="パーセント 2" xfId="3" xr:uid="{00000000-0005-0000-0000-000000000000}"/>
    <cellStyle name="パーセント 2 2" xfId="4" xr:uid="{00000000-0005-0000-0000-000001000000}"/>
    <cellStyle name="桁区切り 2" xfId="5" xr:uid="{00000000-0005-0000-0000-000002000000}"/>
    <cellStyle name="桁区切り 3" xfId="6" xr:uid="{00000000-0005-0000-0000-000003000000}"/>
    <cellStyle name="標準" xfId="0" builtinId="0"/>
    <cellStyle name="標準 2" xfId="7" xr:uid="{00000000-0005-0000-0000-000005000000}"/>
    <cellStyle name="標準 2 2" xfId="8" xr:uid="{00000000-0005-0000-0000-000006000000}"/>
    <cellStyle name="標準 2 3" xfId="2" xr:uid="{00000000-0005-0000-0000-000007000000}"/>
    <cellStyle name="標準 3" xfId="9" xr:uid="{00000000-0005-0000-0000-000008000000}"/>
    <cellStyle name="標準 3 2" xfId="10" xr:uid="{00000000-0005-0000-0000-000009000000}"/>
    <cellStyle name="標準 4" xfId="11" xr:uid="{00000000-0005-0000-0000-00000A000000}"/>
    <cellStyle name="標準 5" xfId="12" xr:uid="{00000000-0005-0000-0000-00000B000000}"/>
    <cellStyle name="標準 5 2" xfId="13" xr:uid="{00000000-0005-0000-0000-00000C000000}"/>
    <cellStyle name="標準 6" xfId="1" xr:uid="{00000000-0005-0000-0000-00000D000000}"/>
    <cellStyle name="未定義" xfId="14" xr:uid="{00000000-0005-0000-0000-00000E000000}"/>
  </cellStyles>
  <dxfs count="1">
    <dxf>
      <font>
        <color theme="1"/>
      </font>
    </dxf>
  </dxfs>
  <tableStyles count="0" defaultTableStyle="TableStyleMedium2" defaultPivotStyle="PivotStyleLight16"/>
  <colors>
    <mruColors>
      <color rgb="FFFF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565</xdr:colOff>
      <xdr:row>5</xdr:row>
      <xdr:rowOff>82829</xdr:rowOff>
    </xdr:from>
    <xdr:to>
      <xdr:col>6</xdr:col>
      <xdr:colOff>20807</xdr:colOff>
      <xdr:row>5</xdr:row>
      <xdr:rowOff>458666</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3639115" y="1778279"/>
          <a:ext cx="534592" cy="375837"/>
        </a:xfrm>
        <a:prstGeom prst="bracketPair">
          <a:avLst>
            <a:gd name="adj" fmla="val 12342"/>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lIns="36000" tIns="0" rIns="36000" bIns="0" rtlCol="0" anchor="ctr" anchorCtr="0"/>
        <a:lstStyle/>
        <a:p>
          <a:pPr algn="ctr"/>
          <a:r>
            <a:rPr kumimoji="1" lang="ja-JP" altLang="en-US" sz="1100" b="1">
              <a:latin typeface="+mn-ea"/>
              <a:ea typeface="+mn-ea"/>
              <a:cs typeface="メイリオ" panose="020B0604030504040204" pitchFamily="50" charset="-128"/>
            </a:rPr>
            <a:t>合計</a:t>
          </a:r>
          <a:r>
            <a:rPr kumimoji="1" lang="en-US" altLang="ja-JP" sz="1100" b="1">
              <a:latin typeface="+mn-ea"/>
              <a:ea typeface="+mn-ea"/>
              <a:cs typeface="メイリオ" panose="020B0604030504040204" pitchFamily="50" charset="-128"/>
            </a:rPr>
            <a:t>100</a:t>
          </a:r>
          <a:br>
            <a:rPr kumimoji="1" lang="en-US" altLang="ja-JP" sz="1100" b="1">
              <a:latin typeface="+mn-ea"/>
              <a:ea typeface="+mn-ea"/>
              <a:cs typeface="メイリオ" panose="020B0604030504040204" pitchFamily="50" charset="-128"/>
            </a:rPr>
          </a:br>
          <a:r>
            <a:rPr kumimoji="1" lang="ja-JP" altLang="en-US" sz="1100" b="1">
              <a:latin typeface="+mn-ea"/>
              <a:ea typeface="+mn-ea"/>
              <a:cs typeface="メイリオ" panose="020B0604030504040204" pitchFamily="50" charset="-128"/>
            </a:rPr>
            <a:t>ﾎﾟｲﾝﾄ</a:t>
          </a:r>
        </a:p>
      </xdr:txBody>
    </xdr:sp>
    <xdr:clientData/>
  </xdr:twoCellAnchor>
  <xdr:twoCellAnchor>
    <xdr:from>
      <xdr:col>0</xdr:col>
      <xdr:colOff>761999</xdr:colOff>
      <xdr:row>0</xdr:row>
      <xdr:rowOff>46434</xdr:rowOff>
    </xdr:from>
    <xdr:to>
      <xdr:col>13</xdr:col>
      <xdr:colOff>525332</xdr:colOff>
      <xdr:row>1</xdr:row>
      <xdr:rowOff>9049</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761999" y="46434"/>
          <a:ext cx="6383208" cy="343615"/>
        </a:xfrm>
        <a:prstGeom prst="roundRect">
          <a:avLst/>
        </a:prstGeom>
        <a:pattFill prst="dkUpDiag">
          <a:fgClr>
            <a:srgbClr val="FFFF00"/>
          </a:fgClr>
          <a:bgClr>
            <a:sysClr val="window" lastClr="FFFFFF"/>
          </a:bgClr>
        </a:pattFill>
        <a:ln w="25400" cap="flat" cmpd="dbl" algn="ctr">
          <a:solidFill>
            <a:sysClr val="window" lastClr="FFFFFF">
              <a:lumMod val="50000"/>
            </a:sysClr>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wrap="square" lIns="72000" tIns="72000" rIns="72000" bIns="0" rtlCol="0" anchor="ctr"/>
        <a:lstStyle>
          <a:defPPr>
            <a:defRPr lang="ja-JP"/>
          </a:defPPr>
          <a:lvl1pPr marL="0" algn="l" defTabSz="953536" rtl="0" eaLnBrk="1" latinLnBrk="0" hangingPunct="1">
            <a:defRPr kumimoji="1" sz="1900" kern="1200">
              <a:solidFill>
                <a:sysClr val="window" lastClr="FFFFFF"/>
              </a:solidFill>
              <a:latin typeface="Calibri"/>
            </a:defRPr>
          </a:lvl1pPr>
          <a:lvl2pPr marL="476768" algn="l" defTabSz="953536" rtl="0" eaLnBrk="1" latinLnBrk="0" hangingPunct="1">
            <a:defRPr kumimoji="1" sz="1900" kern="1200">
              <a:solidFill>
                <a:sysClr val="window" lastClr="FFFFFF"/>
              </a:solidFill>
              <a:latin typeface="Calibri"/>
            </a:defRPr>
          </a:lvl2pPr>
          <a:lvl3pPr marL="953536" algn="l" defTabSz="953536" rtl="0" eaLnBrk="1" latinLnBrk="0" hangingPunct="1">
            <a:defRPr kumimoji="1" sz="1900" kern="1200">
              <a:solidFill>
                <a:sysClr val="window" lastClr="FFFFFF"/>
              </a:solidFill>
              <a:latin typeface="Calibri"/>
            </a:defRPr>
          </a:lvl3pPr>
          <a:lvl4pPr marL="1430304" algn="l" defTabSz="953536" rtl="0" eaLnBrk="1" latinLnBrk="0" hangingPunct="1">
            <a:defRPr kumimoji="1" sz="1900" kern="1200">
              <a:solidFill>
                <a:sysClr val="window" lastClr="FFFFFF"/>
              </a:solidFill>
              <a:latin typeface="Calibri"/>
            </a:defRPr>
          </a:lvl4pPr>
          <a:lvl5pPr marL="1907073" algn="l" defTabSz="953536" rtl="0" eaLnBrk="1" latinLnBrk="0" hangingPunct="1">
            <a:defRPr kumimoji="1" sz="1900" kern="1200">
              <a:solidFill>
                <a:sysClr val="window" lastClr="FFFFFF"/>
              </a:solidFill>
              <a:latin typeface="Calibri"/>
            </a:defRPr>
          </a:lvl5pPr>
          <a:lvl6pPr marL="2383841" algn="l" defTabSz="953536" rtl="0" eaLnBrk="1" latinLnBrk="0" hangingPunct="1">
            <a:defRPr kumimoji="1" sz="1900" kern="1200">
              <a:solidFill>
                <a:sysClr val="window" lastClr="FFFFFF"/>
              </a:solidFill>
              <a:latin typeface="Calibri"/>
            </a:defRPr>
          </a:lvl6pPr>
          <a:lvl7pPr marL="2860609" algn="l" defTabSz="953536" rtl="0" eaLnBrk="1" latinLnBrk="0" hangingPunct="1">
            <a:defRPr kumimoji="1" sz="1900" kern="1200">
              <a:solidFill>
                <a:sysClr val="window" lastClr="FFFFFF"/>
              </a:solidFill>
              <a:latin typeface="Calibri"/>
            </a:defRPr>
          </a:lvl7pPr>
          <a:lvl8pPr marL="3337377" algn="l" defTabSz="953536" rtl="0" eaLnBrk="1" latinLnBrk="0" hangingPunct="1">
            <a:defRPr kumimoji="1" sz="1900" kern="1200">
              <a:solidFill>
                <a:sysClr val="window" lastClr="FFFFFF"/>
              </a:solidFill>
              <a:latin typeface="Calibri"/>
            </a:defRPr>
          </a:lvl8pPr>
          <a:lvl9pPr marL="3814145" algn="l" defTabSz="953536" rtl="0" eaLnBrk="1" latinLnBrk="0" hangingPunct="1">
            <a:defRPr kumimoji="1" sz="1900" kern="1200">
              <a:solidFill>
                <a:sysClr val="window" lastClr="FFFFFF"/>
              </a:solidFill>
              <a:latin typeface="Calibri"/>
            </a:defRPr>
          </a:lvl9pPr>
        </a:lstStyle>
        <a:p>
          <a:pPr algn="ctr"/>
          <a:r>
            <a:rPr lang="ja-JP" altLang="en-US" sz="1600" b="1">
              <a:solidFill>
                <a:prstClr val="black"/>
              </a:solidFill>
              <a:latin typeface="メイリオ" panose="020B0604030504040204" pitchFamily="50" charset="-128"/>
              <a:ea typeface="メイリオ" panose="020B0604030504040204" pitchFamily="50" charset="-128"/>
            </a:rPr>
            <a:t>あなたの目に見える宮崎県の「ゆたかさ指数」はいくつ？</a:t>
          </a:r>
        </a:p>
      </xdr:txBody>
    </xdr:sp>
    <xdr:clientData/>
  </xdr:twoCellAnchor>
  <xdr:twoCellAnchor>
    <xdr:from>
      <xdr:col>9</xdr:col>
      <xdr:colOff>365038</xdr:colOff>
      <xdr:row>40</xdr:row>
      <xdr:rowOff>20561</xdr:rowOff>
    </xdr:from>
    <xdr:to>
      <xdr:col>10</xdr:col>
      <xdr:colOff>64770</xdr:colOff>
      <xdr:row>44</xdr:row>
      <xdr:rowOff>135846</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a:off x="4984663" y="9059786"/>
          <a:ext cx="347432" cy="84871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275895</xdr:colOff>
      <xdr:row>44</xdr:row>
      <xdr:rowOff>216775</xdr:rowOff>
    </xdr:from>
    <xdr:to>
      <xdr:col>2</xdr:col>
      <xdr:colOff>563895</xdr:colOff>
      <xdr:row>45</xdr:row>
      <xdr:rowOff>221275</xdr:rowOff>
    </xdr:to>
    <xdr:sp macro="" textlink="">
      <xdr:nvSpPr>
        <xdr:cNvPr id="3" name="右矢印 2">
          <a:extLst>
            <a:ext uri="{FF2B5EF4-FFF2-40B4-BE49-F238E27FC236}">
              <a16:creationId xmlns:a16="http://schemas.microsoft.com/office/drawing/2014/main" id="{00000000-0008-0000-0000-000003000000}"/>
            </a:ext>
          </a:extLst>
        </xdr:cNvPr>
        <xdr:cNvSpPr/>
      </xdr:nvSpPr>
      <xdr:spPr>
        <a:xfrm>
          <a:off x="3323895" y="9951982"/>
          <a:ext cx="288000" cy="576000"/>
        </a:xfrm>
        <a:prstGeom prst="rightArrow">
          <a:avLst>
            <a:gd name="adj1" fmla="val 43157"/>
            <a:gd name="adj2" fmla="val 50000"/>
          </a:avLst>
        </a:prstGeom>
        <a:solidFill>
          <a:srgbClr val="FFFF99"/>
        </a:solidFill>
        <a:ln>
          <a:solidFill>
            <a:srgbClr val="FFCC6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571501</xdr:colOff>
      <xdr:row>43</xdr:row>
      <xdr:rowOff>106088</xdr:rowOff>
    </xdr:from>
    <xdr:to>
      <xdr:col>16</xdr:col>
      <xdr:colOff>5847</xdr:colOff>
      <xdr:row>44</xdr:row>
      <xdr:rowOff>200813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8439151" y="9621563"/>
          <a:ext cx="53471" cy="285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en-US" altLang="ja-JP"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2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xdr:col>
      <xdr:colOff>0</xdr:colOff>
      <xdr:row>44</xdr:row>
      <xdr:rowOff>198973</xdr:rowOff>
    </xdr:from>
    <xdr:to>
      <xdr:col>1</xdr:col>
      <xdr:colOff>1658139</xdr:colOff>
      <xdr:row>44</xdr:row>
      <xdr:rowOff>549034</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916781" y="9985911"/>
          <a:ext cx="1658139" cy="35006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ゆたかさ指数</a:t>
          </a:r>
        </a:p>
      </xdr:txBody>
    </xdr:sp>
    <xdr:clientData/>
  </xdr:twoCellAnchor>
  <xdr:twoCellAnchor>
    <xdr:from>
      <xdr:col>1</xdr:col>
      <xdr:colOff>0</xdr:colOff>
      <xdr:row>43</xdr:row>
      <xdr:rowOff>170792</xdr:rowOff>
    </xdr:from>
    <xdr:to>
      <xdr:col>1</xdr:col>
      <xdr:colOff>1661949</xdr:colOff>
      <xdr:row>44</xdr:row>
      <xdr:rowOff>282465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952500" y="9590689"/>
          <a:ext cx="1661949" cy="302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1">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宮崎県の</a:t>
          </a:r>
        </a:p>
      </xdr:txBody>
    </xdr:sp>
    <xdr:clientData/>
  </xdr:twoCellAnchor>
  <xdr:twoCellAnchor>
    <xdr:from>
      <xdr:col>6</xdr:col>
      <xdr:colOff>45983</xdr:colOff>
      <xdr:row>44</xdr:row>
      <xdr:rowOff>197068</xdr:rowOff>
    </xdr:from>
    <xdr:to>
      <xdr:col>10</xdr:col>
      <xdr:colOff>269329</xdr:colOff>
      <xdr:row>44</xdr:row>
      <xdr:rowOff>545224</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617983" y="9807465"/>
          <a:ext cx="1661949" cy="34815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ゆたかさ指数</a:t>
          </a:r>
        </a:p>
      </xdr:txBody>
    </xdr:sp>
    <xdr:clientData/>
  </xdr:twoCellAnchor>
  <xdr:twoCellAnchor>
    <xdr:from>
      <xdr:col>6</xdr:col>
      <xdr:colOff>53603</xdr:colOff>
      <xdr:row>43</xdr:row>
      <xdr:rowOff>163172</xdr:rowOff>
    </xdr:from>
    <xdr:to>
      <xdr:col>10</xdr:col>
      <xdr:colOff>276949</xdr:colOff>
      <xdr:row>44</xdr:row>
      <xdr:rowOff>274845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4336043" y="9611972"/>
          <a:ext cx="1762586" cy="302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300" b="1">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宮崎県の</a:t>
          </a:r>
        </a:p>
      </xdr:txBody>
    </xdr:sp>
    <xdr:clientData/>
  </xdr:twoCellAnchor>
  <xdr:twoCellAnchor>
    <xdr:from>
      <xdr:col>2</xdr:col>
      <xdr:colOff>600075</xdr:colOff>
      <xdr:row>4</xdr:row>
      <xdr:rowOff>64770</xdr:rowOff>
    </xdr:from>
    <xdr:to>
      <xdr:col>9</xdr:col>
      <xdr:colOff>30480</xdr:colOff>
      <xdr:row>5</xdr:row>
      <xdr:rowOff>144779</xdr:rowOff>
    </xdr:to>
    <xdr:sp macro="" textlink="">
      <xdr:nvSpPr>
        <xdr:cNvPr id="1025" name="Text Box 1">
          <a:extLst>
            <a:ext uri="{FF2B5EF4-FFF2-40B4-BE49-F238E27FC236}">
              <a16:creationId xmlns:a16="http://schemas.microsoft.com/office/drawing/2014/main" id="{FDC5D65F-3BE1-484E-A48D-AC731FCBD837}"/>
            </a:ext>
          </a:extLst>
        </xdr:cNvPr>
        <xdr:cNvSpPr txBox="1">
          <a:spLocks noChangeArrowheads="1"/>
        </xdr:cNvSpPr>
      </xdr:nvSpPr>
      <xdr:spPr bwMode="auto">
        <a:xfrm>
          <a:off x="3400425" y="1474470"/>
          <a:ext cx="1249680" cy="365759"/>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FF0000"/>
              </a:solidFill>
              <a:latin typeface="ＭＳ 明朝"/>
              <a:ea typeface="ＭＳ 明朝"/>
            </a:rPr>
            <a:t>『重視する割合』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9"/>
  <sheetViews>
    <sheetView showGridLines="0" tabSelected="1" zoomScaleNormal="100" workbookViewId="0">
      <selection activeCell="B5" sqref="B5:B6"/>
    </sheetView>
  </sheetViews>
  <sheetFormatPr defaultColWidth="9" defaultRowHeight="17.399999999999999" x14ac:dyDescent="0.2"/>
  <cols>
    <col min="1" max="1" width="13.33203125" style="6" customWidth="1"/>
    <col min="2" max="2" width="27.44140625" style="6" customWidth="1"/>
    <col min="3" max="3" width="9.21875" style="6" customWidth="1"/>
    <col min="4" max="4" width="8.21875" style="6" hidden="1" customWidth="1"/>
    <col min="5" max="5" width="3" style="6" customWidth="1"/>
    <col min="6" max="6" width="7.44140625" style="6" customWidth="1"/>
    <col min="7" max="7" width="3.21875" style="7" customWidth="1"/>
    <col min="8" max="8" width="3.5546875" style="6" bestFit="1" customWidth="1"/>
    <col min="9" max="9" width="8.21875" style="6" hidden="1" customWidth="1"/>
    <col min="10" max="10" width="9.44140625" style="6" bestFit="1" customWidth="1"/>
    <col min="11" max="11" width="10.5546875" style="6" customWidth="1"/>
    <col min="12" max="13" width="3.5546875" style="6" customWidth="1"/>
    <col min="14" max="16" width="7.33203125" style="6" customWidth="1"/>
    <col min="17" max="16384" width="9" style="6"/>
  </cols>
  <sheetData>
    <row r="1" spans="1:16" ht="30" customHeight="1" x14ac:dyDescent="0.2"/>
    <row r="2" spans="1:16" ht="48" customHeight="1" x14ac:dyDescent="0.2">
      <c r="A2" s="8" t="s">
        <v>72</v>
      </c>
      <c r="B2" s="8"/>
      <c r="C2" s="8"/>
      <c r="D2" s="8"/>
      <c r="E2" s="8"/>
      <c r="F2" s="8"/>
      <c r="G2" s="8"/>
      <c r="H2" s="8"/>
      <c r="I2" s="8"/>
      <c r="J2" s="8"/>
      <c r="K2" s="8"/>
      <c r="L2" s="8"/>
      <c r="M2" s="8"/>
      <c r="N2" s="8"/>
      <c r="O2" s="8"/>
      <c r="P2" s="8"/>
    </row>
    <row r="3" spans="1:16" ht="30" customHeight="1" x14ac:dyDescent="0.2">
      <c r="A3" s="9" t="s">
        <v>71</v>
      </c>
      <c r="B3" s="9"/>
      <c r="C3" s="9"/>
      <c r="D3" s="9"/>
      <c r="E3" s="9"/>
      <c r="F3" s="9"/>
      <c r="G3" s="9"/>
      <c r="H3" s="9"/>
      <c r="I3" s="9"/>
      <c r="J3" s="9"/>
      <c r="K3" s="9"/>
      <c r="L3" s="9"/>
      <c r="M3" s="9"/>
      <c r="N3" s="9"/>
      <c r="O3" s="9"/>
    </row>
    <row r="4" spans="1:16" ht="3" customHeight="1" x14ac:dyDescent="0.2"/>
    <row r="5" spans="1:16" ht="19.2" customHeight="1" x14ac:dyDescent="0.2">
      <c r="A5" s="10" t="s">
        <v>39</v>
      </c>
      <c r="B5" s="11" t="s">
        <v>66</v>
      </c>
      <c r="C5" s="11" t="s">
        <v>43</v>
      </c>
      <c r="E5" s="12" t="s">
        <v>49</v>
      </c>
      <c r="F5" s="12"/>
      <c r="G5" s="12"/>
      <c r="H5" s="12"/>
      <c r="J5" s="13" t="s">
        <v>54</v>
      </c>
      <c r="K5" s="14" t="s">
        <v>56</v>
      </c>
      <c r="L5" s="14"/>
      <c r="N5" s="10" t="s">
        <v>67</v>
      </c>
      <c r="O5" s="10"/>
      <c r="P5" s="10"/>
    </row>
    <row r="6" spans="1:16" ht="45.6" customHeight="1" x14ac:dyDescent="0.2">
      <c r="A6" s="10"/>
      <c r="B6" s="11"/>
      <c r="C6" s="11"/>
      <c r="D6" s="15" t="s">
        <v>52</v>
      </c>
      <c r="E6" s="12"/>
      <c r="F6" s="12"/>
      <c r="G6" s="12"/>
      <c r="H6" s="12"/>
      <c r="I6" s="16" t="s">
        <v>53</v>
      </c>
      <c r="J6" s="13"/>
      <c r="K6" s="14"/>
      <c r="L6" s="14"/>
      <c r="M6" s="17"/>
      <c r="N6" s="18" t="s">
        <v>68</v>
      </c>
      <c r="O6" s="18" t="s">
        <v>69</v>
      </c>
      <c r="P6" s="18" t="s">
        <v>70</v>
      </c>
    </row>
    <row r="7" spans="1:16" ht="15.75" customHeight="1" x14ac:dyDescent="0.2">
      <c r="A7" s="19" t="s">
        <v>34</v>
      </c>
      <c r="B7" s="20" t="s">
        <v>0</v>
      </c>
      <c r="C7" s="21">
        <v>46.362250911840633</v>
      </c>
      <c r="D7" s="22">
        <f>(C7-50)</f>
        <v>-3.6377490881593673</v>
      </c>
      <c r="E7" s="23" t="s">
        <v>40</v>
      </c>
      <c r="F7" s="4">
        <v>0</v>
      </c>
      <c r="G7" s="23" t="s">
        <v>42</v>
      </c>
      <c r="H7" s="24" t="s">
        <v>41</v>
      </c>
      <c r="I7" s="25">
        <f>D7*F7/14.3</f>
        <v>0</v>
      </c>
      <c r="J7" s="26" t="str">
        <f>IF(I7+50=50,"－",(I7+50))</f>
        <v>－</v>
      </c>
      <c r="K7" s="27" t="str">
        <f>IF(F7=0,"－",(参考!U32))</f>
        <v>－</v>
      </c>
      <c r="L7" s="28"/>
      <c r="M7" s="29"/>
      <c r="N7" s="30">
        <v>0.16700000000000001</v>
      </c>
      <c r="O7" s="31">
        <v>45.8</v>
      </c>
      <c r="P7" s="31" t="s">
        <v>64</v>
      </c>
    </row>
    <row r="8" spans="1:16" ht="15.75" customHeight="1" x14ac:dyDescent="0.2">
      <c r="A8" s="19"/>
      <c r="B8" s="32" t="s">
        <v>1</v>
      </c>
      <c r="C8" s="33"/>
      <c r="D8" s="34"/>
      <c r="E8" s="35"/>
      <c r="F8" s="4"/>
      <c r="G8" s="35"/>
      <c r="H8" s="36"/>
      <c r="I8" s="37"/>
      <c r="J8" s="38"/>
      <c r="K8" s="27"/>
      <c r="L8" s="28"/>
      <c r="M8" s="29"/>
      <c r="N8" s="39"/>
      <c r="O8" s="40"/>
      <c r="P8" s="40"/>
    </row>
    <row r="9" spans="1:16" ht="15.75" customHeight="1" x14ac:dyDescent="0.2">
      <c r="A9" s="19"/>
      <c r="B9" s="32" t="s">
        <v>2</v>
      </c>
      <c r="C9" s="33"/>
      <c r="D9" s="34"/>
      <c r="E9" s="35"/>
      <c r="F9" s="4"/>
      <c r="G9" s="35"/>
      <c r="H9" s="36"/>
      <c r="I9" s="37"/>
      <c r="J9" s="38"/>
      <c r="K9" s="27"/>
      <c r="L9" s="28"/>
      <c r="M9" s="29"/>
      <c r="N9" s="39"/>
      <c r="O9" s="40"/>
      <c r="P9" s="40"/>
    </row>
    <row r="10" spans="1:16" ht="15.75" customHeight="1" x14ac:dyDescent="0.2">
      <c r="A10" s="19"/>
      <c r="B10" s="32" t="s">
        <v>3</v>
      </c>
      <c r="C10" s="33"/>
      <c r="D10" s="34"/>
      <c r="E10" s="35"/>
      <c r="F10" s="4"/>
      <c r="G10" s="35"/>
      <c r="H10" s="36"/>
      <c r="I10" s="37"/>
      <c r="J10" s="38"/>
      <c r="K10" s="27"/>
      <c r="L10" s="28" t="s">
        <v>55</v>
      </c>
      <c r="M10" s="29"/>
      <c r="N10" s="39"/>
      <c r="O10" s="40"/>
      <c r="P10" s="40"/>
    </row>
    <row r="11" spans="1:16" ht="15.75" customHeight="1" x14ac:dyDescent="0.2">
      <c r="A11" s="19"/>
      <c r="B11" s="41" t="s">
        <v>4</v>
      </c>
      <c r="C11" s="42"/>
      <c r="D11" s="43"/>
      <c r="E11" s="35"/>
      <c r="F11" s="4"/>
      <c r="G11" s="35"/>
      <c r="H11" s="36"/>
      <c r="I11" s="44"/>
      <c r="J11" s="45"/>
      <c r="K11" s="46"/>
      <c r="L11" s="47"/>
      <c r="M11" s="29"/>
      <c r="N11" s="48"/>
      <c r="O11" s="49"/>
      <c r="P11" s="49"/>
    </row>
    <row r="12" spans="1:16" ht="15.75" customHeight="1" x14ac:dyDescent="0.2">
      <c r="A12" s="19" t="s">
        <v>35</v>
      </c>
      <c r="B12" s="20" t="s">
        <v>5</v>
      </c>
      <c r="C12" s="21">
        <v>56.963801900736506</v>
      </c>
      <c r="D12" s="22">
        <f t="shared" ref="D12" si="0">(C12-50)</f>
        <v>6.963801900736506</v>
      </c>
      <c r="E12" s="35" t="s">
        <v>40</v>
      </c>
      <c r="F12" s="4">
        <v>0</v>
      </c>
      <c r="G12" s="35" t="s">
        <v>42</v>
      </c>
      <c r="H12" s="36" t="s">
        <v>41</v>
      </c>
      <c r="I12" s="25">
        <f>D12*F12/14.3</f>
        <v>0</v>
      </c>
      <c r="J12" s="26" t="str">
        <f>IF(I12+50=50,"－",(I12+50))</f>
        <v>－</v>
      </c>
      <c r="K12" s="27" t="str">
        <f>IF(F12=0,"－",(参考!V32))</f>
        <v>－</v>
      </c>
      <c r="L12" s="28"/>
      <c r="M12" s="29"/>
      <c r="N12" s="30">
        <v>0.14399999999999999</v>
      </c>
      <c r="O12" s="31">
        <v>57</v>
      </c>
      <c r="P12" s="31" t="s">
        <v>58</v>
      </c>
    </row>
    <row r="13" spans="1:16" ht="15.75" customHeight="1" x14ac:dyDescent="0.2">
      <c r="A13" s="19"/>
      <c r="B13" s="32" t="s">
        <v>6</v>
      </c>
      <c r="C13" s="33"/>
      <c r="D13" s="34"/>
      <c r="E13" s="35"/>
      <c r="F13" s="4"/>
      <c r="G13" s="35"/>
      <c r="H13" s="36"/>
      <c r="I13" s="37"/>
      <c r="J13" s="38"/>
      <c r="K13" s="27"/>
      <c r="L13" s="28"/>
      <c r="M13" s="29"/>
      <c r="N13" s="39"/>
      <c r="O13" s="40"/>
      <c r="P13" s="40"/>
    </row>
    <row r="14" spans="1:16" ht="15.75" customHeight="1" x14ac:dyDescent="0.2">
      <c r="A14" s="19"/>
      <c r="B14" s="32" t="s">
        <v>7</v>
      </c>
      <c r="C14" s="33"/>
      <c r="D14" s="34"/>
      <c r="E14" s="35"/>
      <c r="F14" s="4"/>
      <c r="G14" s="35"/>
      <c r="H14" s="36"/>
      <c r="I14" s="37"/>
      <c r="J14" s="38"/>
      <c r="K14" s="27"/>
      <c r="L14" s="28"/>
      <c r="M14" s="29"/>
      <c r="N14" s="39"/>
      <c r="O14" s="40"/>
      <c r="P14" s="40"/>
    </row>
    <row r="15" spans="1:16" ht="15.75" customHeight="1" x14ac:dyDescent="0.2">
      <c r="A15" s="19"/>
      <c r="B15" s="32" t="s">
        <v>8</v>
      </c>
      <c r="C15" s="33"/>
      <c r="D15" s="34"/>
      <c r="E15" s="35"/>
      <c r="F15" s="4"/>
      <c r="G15" s="35"/>
      <c r="H15" s="36"/>
      <c r="I15" s="37"/>
      <c r="J15" s="38"/>
      <c r="K15" s="27"/>
      <c r="L15" s="28" t="s">
        <v>55</v>
      </c>
      <c r="M15" s="29"/>
      <c r="N15" s="39"/>
      <c r="O15" s="40"/>
      <c r="P15" s="40"/>
    </row>
    <row r="16" spans="1:16" ht="15.75" customHeight="1" x14ac:dyDescent="0.2">
      <c r="A16" s="19"/>
      <c r="B16" s="41" t="s">
        <v>9</v>
      </c>
      <c r="C16" s="42"/>
      <c r="D16" s="43"/>
      <c r="E16" s="35"/>
      <c r="F16" s="4"/>
      <c r="G16" s="35"/>
      <c r="H16" s="36"/>
      <c r="I16" s="44"/>
      <c r="J16" s="45"/>
      <c r="K16" s="46"/>
      <c r="L16" s="47"/>
      <c r="M16" s="29"/>
      <c r="N16" s="48"/>
      <c r="O16" s="49"/>
      <c r="P16" s="49"/>
    </row>
    <row r="17" spans="1:16" ht="15.75" customHeight="1" x14ac:dyDescent="0.2">
      <c r="A17" s="19" t="s">
        <v>36</v>
      </c>
      <c r="B17" s="20" t="s">
        <v>10</v>
      </c>
      <c r="C17" s="21">
        <v>47.444146560112792</v>
      </c>
      <c r="D17" s="22">
        <f t="shared" ref="D17" si="1">(C17-50)</f>
        <v>-2.5558534398872084</v>
      </c>
      <c r="E17" s="35" t="s">
        <v>40</v>
      </c>
      <c r="F17" s="4">
        <v>0</v>
      </c>
      <c r="G17" s="35" t="s">
        <v>42</v>
      </c>
      <c r="H17" s="36" t="s">
        <v>41</v>
      </c>
      <c r="I17" s="25">
        <f>D17*F17/14.3</f>
        <v>0</v>
      </c>
      <c r="J17" s="26" t="str">
        <f>IF(I17+50=50,"－",(I17+50))</f>
        <v>－</v>
      </c>
      <c r="K17" s="27" t="str">
        <f>IF(F17=0,"－",(参考!W32))</f>
        <v>－</v>
      </c>
      <c r="L17" s="28"/>
      <c r="M17" s="29"/>
      <c r="N17" s="30">
        <v>0.124</v>
      </c>
      <c r="O17" s="31">
        <v>47.8</v>
      </c>
      <c r="P17" s="31" t="s">
        <v>63</v>
      </c>
    </row>
    <row r="18" spans="1:16" ht="15.75" customHeight="1" x14ac:dyDescent="0.2">
      <c r="A18" s="19"/>
      <c r="B18" s="32" t="s">
        <v>11</v>
      </c>
      <c r="C18" s="33"/>
      <c r="D18" s="34"/>
      <c r="E18" s="35"/>
      <c r="F18" s="4"/>
      <c r="G18" s="35"/>
      <c r="H18" s="36"/>
      <c r="I18" s="37"/>
      <c r="J18" s="38"/>
      <c r="K18" s="27"/>
      <c r="L18" s="28"/>
      <c r="M18" s="29"/>
      <c r="N18" s="39"/>
      <c r="O18" s="40"/>
      <c r="P18" s="40"/>
    </row>
    <row r="19" spans="1:16" ht="15.75" customHeight="1" x14ac:dyDescent="0.2">
      <c r="A19" s="19"/>
      <c r="B19" s="32" t="s">
        <v>12</v>
      </c>
      <c r="C19" s="33"/>
      <c r="D19" s="34"/>
      <c r="E19" s="35"/>
      <c r="F19" s="4"/>
      <c r="G19" s="35"/>
      <c r="H19" s="36"/>
      <c r="I19" s="37"/>
      <c r="J19" s="38"/>
      <c r="K19" s="27"/>
      <c r="L19" s="28"/>
      <c r="M19" s="29"/>
      <c r="N19" s="39"/>
      <c r="O19" s="40"/>
      <c r="P19" s="40"/>
    </row>
    <row r="20" spans="1:16" ht="15.75" customHeight="1" x14ac:dyDescent="0.2">
      <c r="A20" s="19"/>
      <c r="B20" s="32" t="s">
        <v>13</v>
      </c>
      <c r="C20" s="33"/>
      <c r="D20" s="34"/>
      <c r="E20" s="35"/>
      <c r="F20" s="4"/>
      <c r="G20" s="35"/>
      <c r="H20" s="36"/>
      <c r="I20" s="37"/>
      <c r="J20" s="38"/>
      <c r="K20" s="27"/>
      <c r="L20" s="28" t="s">
        <v>55</v>
      </c>
      <c r="M20" s="29"/>
      <c r="N20" s="39"/>
      <c r="O20" s="40"/>
      <c r="P20" s="40"/>
    </row>
    <row r="21" spans="1:16" ht="15.75" customHeight="1" x14ac:dyDescent="0.2">
      <c r="A21" s="19"/>
      <c r="B21" s="41" t="s">
        <v>14</v>
      </c>
      <c r="C21" s="42"/>
      <c r="D21" s="43"/>
      <c r="E21" s="35"/>
      <c r="F21" s="4"/>
      <c r="G21" s="35"/>
      <c r="H21" s="36"/>
      <c r="I21" s="44"/>
      <c r="J21" s="45"/>
      <c r="K21" s="46"/>
      <c r="L21" s="47"/>
      <c r="M21" s="29"/>
      <c r="N21" s="48"/>
      <c r="O21" s="49"/>
      <c r="P21" s="49"/>
    </row>
    <row r="22" spans="1:16" ht="15.75" customHeight="1" x14ac:dyDescent="0.2">
      <c r="A22" s="19" t="s">
        <v>37</v>
      </c>
      <c r="B22" s="20" t="s">
        <v>15</v>
      </c>
      <c r="C22" s="21">
        <v>55.645182777885488</v>
      </c>
      <c r="D22" s="22">
        <f t="shared" ref="D22" si="2">(C22-50)</f>
        <v>5.6451827778854877</v>
      </c>
      <c r="E22" s="35" t="s">
        <v>40</v>
      </c>
      <c r="F22" s="4">
        <v>0</v>
      </c>
      <c r="G22" s="35" t="s">
        <v>42</v>
      </c>
      <c r="H22" s="36" t="s">
        <v>41</v>
      </c>
      <c r="I22" s="25">
        <f>D22*F22/14.3</f>
        <v>0</v>
      </c>
      <c r="J22" s="26" t="str">
        <f>IF(I22+50=50,"－",(I22+50))</f>
        <v>－</v>
      </c>
      <c r="K22" s="27" t="str">
        <f>IF(F22=0,"－",(参考!X32))</f>
        <v>－</v>
      </c>
      <c r="L22" s="28"/>
      <c r="M22" s="29"/>
      <c r="N22" s="30">
        <v>0.16200000000000001</v>
      </c>
      <c r="O22" s="31">
        <v>56.4</v>
      </c>
      <c r="P22" s="31" t="s">
        <v>59</v>
      </c>
    </row>
    <row r="23" spans="1:16" ht="15.75" customHeight="1" x14ac:dyDescent="0.2">
      <c r="A23" s="19"/>
      <c r="B23" s="32" t="s">
        <v>16</v>
      </c>
      <c r="C23" s="33"/>
      <c r="D23" s="34"/>
      <c r="E23" s="35"/>
      <c r="F23" s="4"/>
      <c r="G23" s="35"/>
      <c r="H23" s="36"/>
      <c r="I23" s="37"/>
      <c r="J23" s="38"/>
      <c r="K23" s="27"/>
      <c r="L23" s="28"/>
      <c r="M23" s="29"/>
      <c r="N23" s="39"/>
      <c r="O23" s="40"/>
      <c r="P23" s="40"/>
    </row>
    <row r="24" spans="1:16" ht="15.75" customHeight="1" x14ac:dyDescent="0.2">
      <c r="A24" s="19"/>
      <c r="B24" s="32" t="s">
        <v>17</v>
      </c>
      <c r="C24" s="33"/>
      <c r="D24" s="34"/>
      <c r="E24" s="35"/>
      <c r="F24" s="4"/>
      <c r="G24" s="35"/>
      <c r="H24" s="36"/>
      <c r="I24" s="37"/>
      <c r="J24" s="38"/>
      <c r="K24" s="27"/>
      <c r="L24" s="28"/>
      <c r="M24" s="29"/>
      <c r="N24" s="39"/>
      <c r="O24" s="40"/>
      <c r="P24" s="40"/>
    </row>
    <row r="25" spans="1:16" ht="15.75" customHeight="1" x14ac:dyDescent="0.2">
      <c r="A25" s="19"/>
      <c r="B25" s="32" t="s">
        <v>18</v>
      </c>
      <c r="C25" s="33"/>
      <c r="D25" s="34"/>
      <c r="E25" s="35"/>
      <c r="F25" s="4"/>
      <c r="G25" s="35"/>
      <c r="H25" s="36"/>
      <c r="I25" s="37"/>
      <c r="J25" s="38"/>
      <c r="K25" s="27"/>
      <c r="L25" s="28" t="s">
        <v>55</v>
      </c>
      <c r="M25" s="29"/>
      <c r="N25" s="39"/>
      <c r="O25" s="40"/>
      <c r="P25" s="40"/>
    </row>
    <row r="26" spans="1:16" ht="15.75" customHeight="1" x14ac:dyDescent="0.2">
      <c r="A26" s="19"/>
      <c r="B26" s="41" t="s">
        <v>19</v>
      </c>
      <c r="C26" s="42"/>
      <c r="D26" s="43"/>
      <c r="E26" s="35"/>
      <c r="F26" s="4"/>
      <c r="G26" s="35"/>
      <c r="H26" s="36"/>
      <c r="I26" s="44"/>
      <c r="J26" s="45"/>
      <c r="K26" s="46"/>
      <c r="L26" s="47"/>
      <c r="M26" s="29"/>
      <c r="N26" s="48"/>
      <c r="O26" s="49"/>
      <c r="P26" s="49"/>
    </row>
    <row r="27" spans="1:16" ht="15.75" customHeight="1" x14ac:dyDescent="0.2">
      <c r="A27" s="19" t="s">
        <v>38</v>
      </c>
      <c r="B27" s="20" t="s">
        <v>20</v>
      </c>
      <c r="C27" s="21">
        <v>58.235375875996326</v>
      </c>
      <c r="D27" s="22">
        <f t="shared" ref="D27" si="3">(C27-50)</f>
        <v>8.2353758759963256</v>
      </c>
      <c r="E27" s="35" t="s">
        <v>40</v>
      </c>
      <c r="F27" s="4">
        <v>0</v>
      </c>
      <c r="G27" s="35" t="s">
        <v>42</v>
      </c>
      <c r="H27" s="36" t="s">
        <v>41</v>
      </c>
      <c r="I27" s="25">
        <f t="shared" ref="I27" si="4">D27*F27/14.3</f>
        <v>0</v>
      </c>
      <c r="J27" s="26" t="str">
        <f>IF(I27+50=50,"－",(I27+50))</f>
        <v>－</v>
      </c>
      <c r="K27" s="27" t="str">
        <f>IF(F27=0,"－",(参考!Y32))</f>
        <v>－</v>
      </c>
      <c r="L27" s="28"/>
      <c r="M27" s="29"/>
      <c r="N27" s="30">
        <v>0.16500000000000001</v>
      </c>
      <c r="O27" s="31">
        <v>59.5</v>
      </c>
      <c r="P27" s="31" t="s">
        <v>60</v>
      </c>
    </row>
    <row r="28" spans="1:16" ht="15.75" customHeight="1" x14ac:dyDescent="0.2">
      <c r="A28" s="19"/>
      <c r="B28" s="32" t="s">
        <v>21</v>
      </c>
      <c r="C28" s="33"/>
      <c r="D28" s="34"/>
      <c r="E28" s="35"/>
      <c r="F28" s="4"/>
      <c r="G28" s="35"/>
      <c r="H28" s="36"/>
      <c r="I28" s="37"/>
      <c r="J28" s="38"/>
      <c r="K28" s="27"/>
      <c r="L28" s="28"/>
      <c r="M28" s="29"/>
      <c r="N28" s="39"/>
      <c r="O28" s="40"/>
      <c r="P28" s="40"/>
    </row>
    <row r="29" spans="1:16" ht="15.75" customHeight="1" x14ac:dyDescent="0.2">
      <c r="A29" s="19"/>
      <c r="B29" s="32" t="s">
        <v>22</v>
      </c>
      <c r="C29" s="33"/>
      <c r="D29" s="34"/>
      <c r="E29" s="35"/>
      <c r="F29" s="4"/>
      <c r="G29" s="35"/>
      <c r="H29" s="36"/>
      <c r="I29" s="37"/>
      <c r="J29" s="38"/>
      <c r="K29" s="27"/>
      <c r="L29" s="28"/>
      <c r="M29" s="29"/>
      <c r="N29" s="39"/>
      <c r="O29" s="40"/>
      <c r="P29" s="40"/>
    </row>
    <row r="30" spans="1:16" ht="15.75" customHeight="1" x14ac:dyDescent="0.2">
      <c r="A30" s="19"/>
      <c r="B30" s="32" t="s">
        <v>23</v>
      </c>
      <c r="C30" s="33"/>
      <c r="D30" s="34"/>
      <c r="E30" s="35"/>
      <c r="F30" s="4"/>
      <c r="G30" s="35"/>
      <c r="H30" s="36"/>
      <c r="I30" s="37"/>
      <c r="J30" s="38"/>
      <c r="K30" s="27"/>
      <c r="L30" s="28" t="s">
        <v>55</v>
      </c>
      <c r="M30" s="29"/>
      <c r="N30" s="39"/>
      <c r="O30" s="40"/>
      <c r="P30" s="40"/>
    </row>
    <row r="31" spans="1:16" ht="15.75" customHeight="1" x14ac:dyDescent="0.2">
      <c r="A31" s="19"/>
      <c r="B31" s="41" t="s">
        <v>24</v>
      </c>
      <c r="C31" s="42"/>
      <c r="D31" s="43"/>
      <c r="E31" s="35"/>
      <c r="F31" s="4"/>
      <c r="G31" s="35"/>
      <c r="H31" s="36"/>
      <c r="I31" s="44"/>
      <c r="J31" s="45"/>
      <c r="K31" s="46"/>
      <c r="L31" s="47"/>
      <c r="M31" s="29"/>
      <c r="N31" s="48"/>
      <c r="O31" s="49"/>
      <c r="P31" s="49"/>
    </row>
    <row r="32" spans="1:16" ht="15.75" customHeight="1" x14ac:dyDescent="0.2">
      <c r="A32" s="19" t="s">
        <v>44</v>
      </c>
      <c r="B32" s="20" t="s">
        <v>25</v>
      </c>
      <c r="C32" s="21">
        <v>49.656292992954114</v>
      </c>
      <c r="D32" s="22">
        <f t="shared" ref="D32" si="5">(C32-50)</f>
        <v>-0.34370700704588586</v>
      </c>
      <c r="E32" s="35" t="s">
        <v>40</v>
      </c>
      <c r="F32" s="4">
        <v>0</v>
      </c>
      <c r="G32" s="35" t="s">
        <v>42</v>
      </c>
      <c r="H32" s="36" t="s">
        <v>41</v>
      </c>
      <c r="I32" s="25">
        <f t="shared" ref="I32" si="6">D32*F32/14.3</f>
        <v>0</v>
      </c>
      <c r="J32" s="26" t="str">
        <f>IF(I32+50=50,"－",(I32+50))</f>
        <v>－</v>
      </c>
      <c r="K32" s="27" t="str">
        <f>IF(F32=0,"－",(参考!Z32))</f>
        <v>－</v>
      </c>
      <c r="L32" s="28"/>
      <c r="M32" s="29"/>
      <c r="N32" s="30">
        <v>0.108</v>
      </c>
      <c r="O32" s="31">
        <v>49.7</v>
      </c>
      <c r="P32" s="31" t="s">
        <v>61</v>
      </c>
    </row>
    <row r="33" spans="1:16" ht="15.75" customHeight="1" x14ac:dyDescent="0.2">
      <c r="A33" s="19"/>
      <c r="B33" s="32" t="s">
        <v>26</v>
      </c>
      <c r="C33" s="33"/>
      <c r="D33" s="34"/>
      <c r="E33" s="35"/>
      <c r="F33" s="4"/>
      <c r="G33" s="35"/>
      <c r="H33" s="36"/>
      <c r="I33" s="37"/>
      <c r="J33" s="38"/>
      <c r="K33" s="27"/>
      <c r="L33" s="28"/>
      <c r="M33" s="29"/>
      <c r="N33" s="39"/>
      <c r="O33" s="40"/>
      <c r="P33" s="40"/>
    </row>
    <row r="34" spans="1:16" ht="15.75" customHeight="1" x14ac:dyDescent="0.2">
      <c r="A34" s="19"/>
      <c r="B34" s="32" t="s">
        <v>27</v>
      </c>
      <c r="C34" s="33"/>
      <c r="D34" s="34"/>
      <c r="E34" s="35"/>
      <c r="F34" s="4"/>
      <c r="G34" s="35"/>
      <c r="H34" s="36"/>
      <c r="I34" s="37"/>
      <c r="J34" s="38"/>
      <c r="K34" s="27"/>
      <c r="L34" s="28"/>
      <c r="M34" s="29"/>
      <c r="N34" s="39"/>
      <c r="O34" s="40"/>
      <c r="P34" s="40"/>
    </row>
    <row r="35" spans="1:16" ht="15.75" customHeight="1" x14ac:dyDescent="0.2">
      <c r="A35" s="19"/>
      <c r="B35" s="32" t="s">
        <v>28</v>
      </c>
      <c r="C35" s="33"/>
      <c r="D35" s="34"/>
      <c r="E35" s="35"/>
      <c r="F35" s="4"/>
      <c r="G35" s="35"/>
      <c r="H35" s="36"/>
      <c r="I35" s="37"/>
      <c r="J35" s="38"/>
      <c r="K35" s="27"/>
      <c r="L35" s="28" t="s">
        <v>55</v>
      </c>
      <c r="M35" s="29"/>
      <c r="N35" s="39"/>
      <c r="O35" s="40"/>
      <c r="P35" s="40"/>
    </row>
    <row r="36" spans="1:16" ht="15.75" customHeight="1" x14ac:dyDescent="0.2">
      <c r="A36" s="19"/>
      <c r="B36" s="41" t="s">
        <v>29</v>
      </c>
      <c r="C36" s="42"/>
      <c r="D36" s="43"/>
      <c r="E36" s="35"/>
      <c r="F36" s="4"/>
      <c r="G36" s="35"/>
      <c r="H36" s="36"/>
      <c r="I36" s="44"/>
      <c r="J36" s="45"/>
      <c r="K36" s="46"/>
      <c r="L36" s="47"/>
      <c r="M36" s="29"/>
      <c r="N36" s="48"/>
      <c r="O36" s="49"/>
      <c r="P36" s="49"/>
    </row>
    <row r="37" spans="1:16" ht="15.75" customHeight="1" x14ac:dyDescent="0.2">
      <c r="A37" s="19" t="s">
        <v>45</v>
      </c>
      <c r="B37" s="20" t="s">
        <v>30</v>
      </c>
      <c r="C37" s="21">
        <v>46.379416347290046</v>
      </c>
      <c r="D37" s="22">
        <f t="shared" ref="D37" si="7">(C37-50)</f>
        <v>-3.6205836527099535</v>
      </c>
      <c r="E37" s="35" t="s">
        <v>40</v>
      </c>
      <c r="F37" s="4">
        <v>0</v>
      </c>
      <c r="G37" s="35" t="s">
        <v>42</v>
      </c>
      <c r="H37" s="36" t="s">
        <v>41</v>
      </c>
      <c r="I37" s="25">
        <f>D37*F37/14.2</f>
        <v>0</v>
      </c>
      <c r="J37" s="26" t="str">
        <f>IF(I37+50=50,"－",(I37+50))</f>
        <v>－</v>
      </c>
      <c r="K37" s="27" t="str">
        <f>IF(F37=0,"－",(参考!AA32))</f>
        <v>－</v>
      </c>
      <c r="L37" s="28"/>
      <c r="M37" s="29"/>
      <c r="N37" s="30">
        <v>0.13</v>
      </c>
      <c r="O37" s="31">
        <v>46.7</v>
      </c>
      <c r="P37" s="31" t="s">
        <v>62</v>
      </c>
    </row>
    <row r="38" spans="1:16" ht="15.75" customHeight="1" x14ac:dyDescent="0.2">
      <c r="A38" s="19"/>
      <c r="B38" s="32" t="s">
        <v>31</v>
      </c>
      <c r="C38" s="33"/>
      <c r="D38" s="34"/>
      <c r="E38" s="35"/>
      <c r="F38" s="4"/>
      <c r="G38" s="35"/>
      <c r="H38" s="36"/>
      <c r="I38" s="37"/>
      <c r="J38" s="38"/>
      <c r="K38" s="27"/>
      <c r="L38" s="28"/>
      <c r="M38" s="29"/>
      <c r="N38" s="39"/>
      <c r="O38" s="40"/>
      <c r="P38" s="40"/>
    </row>
    <row r="39" spans="1:16" ht="15.75" customHeight="1" x14ac:dyDescent="0.2">
      <c r="A39" s="19"/>
      <c r="B39" s="32" t="s">
        <v>32</v>
      </c>
      <c r="C39" s="33"/>
      <c r="D39" s="34"/>
      <c r="E39" s="35"/>
      <c r="F39" s="4"/>
      <c r="G39" s="35"/>
      <c r="H39" s="36"/>
      <c r="I39" s="37"/>
      <c r="J39" s="38"/>
      <c r="K39" s="27"/>
      <c r="L39" s="28"/>
      <c r="M39" s="29"/>
      <c r="N39" s="39"/>
      <c r="O39" s="40"/>
      <c r="P39" s="40"/>
    </row>
    <row r="40" spans="1:16" ht="15.75" customHeight="1" x14ac:dyDescent="0.2">
      <c r="A40" s="19"/>
      <c r="B40" s="32" t="s">
        <v>77</v>
      </c>
      <c r="C40" s="33"/>
      <c r="D40" s="34"/>
      <c r="E40" s="35"/>
      <c r="F40" s="4"/>
      <c r="G40" s="35"/>
      <c r="H40" s="36"/>
      <c r="I40" s="37"/>
      <c r="J40" s="38"/>
      <c r="K40" s="27"/>
      <c r="L40" s="28" t="s">
        <v>55</v>
      </c>
      <c r="M40" s="29"/>
      <c r="N40" s="39"/>
      <c r="O40" s="40"/>
      <c r="P40" s="40"/>
    </row>
    <row r="41" spans="1:16" ht="15.75" customHeight="1" x14ac:dyDescent="0.2">
      <c r="A41" s="19"/>
      <c r="B41" s="41" t="s">
        <v>33</v>
      </c>
      <c r="C41" s="42"/>
      <c r="D41" s="43"/>
      <c r="E41" s="35"/>
      <c r="F41" s="4"/>
      <c r="G41" s="35"/>
      <c r="H41" s="36"/>
      <c r="I41" s="44"/>
      <c r="J41" s="45"/>
      <c r="K41" s="46"/>
      <c r="L41" s="47"/>
      <c r="M41" s="29"/>
      <c r="N41" s="48"/>
      <c r="O41" s="49"/>
      <c r="P41" s="49"/>
    </row>
    <row r="42" spans="1:16" ht="7.5" customHeight="1" x14ac:dyDescent="0.2"/>
    <row r="43" spans="1:16" ht="19.8" customHeight="1" x14ac:dyDescent="0.2">
      <c r="E43" s="50" t="s">
        <v>46</v>
      </c>
      <c r="F43" s="51">
        <f>SUM(F7:F41)</f>
        <v>0</v>
      </c>
      <c r="G43" s="7" t="s">
        <v>42</v>
      </c>
      <c r="K43" s="52"/>
      <c r="L43" s="52"/>
      <c r="M43" s="52"/>
      <c r="N43" s="53" t="s">
        <v>65</v>
      </c>
    </row>
    <row r="44" spans="1:16" ht="15" customHeight="1" thickBot="1" x14ac:dyDescent="0.25"/>
    <row r="45" spans="1:16" ht="45" customHeight="1" thickTop="1" x14ac:dyDescent="0.2">
      <c r="A45" s="54" t="s">
        <v>76</v>
      </c>
      <c r="B45" s="55" t="s">
        <v>51</v>
      </c>
      <c r="E45" s="56" t="s">
        <v>57</v>
      </c>
      <c r="F45" s="57"/>
      <c r="G45" s="58"/>
      <c r="H45" s="59"/>
      <c r="I45" s="59"/>
      <c r="J45" s="59"/>
      <c r="K45" s="60" t="str">
        <f>IF(OR(F7=0,F12=0,F17=0,F22=0,F27=0,F32=0,F37=0),"－",参考!S32)</f>
        <v>－</v>
      </c>
      <c r="L45" s="60"/>
      <c r="M45" s="61"/>
      <c r="N45" s="62"/>
      <c r="O45" s="63"/>
      <c r="P45" s="63"/>
    </row>
    <row r="46" spans="1:16" ht="26.25" customHeight="1" thickBot="1" x14ac:dyDescent="0.25">
      <c r="B46" s="64" t="s">
        <v>50</v>
      </c>
      <c r="G46" s="65" t="s">
        <v>47</v>
      </c>
      <c r="H46" s="66"/>
      <c r="I46" s="66"/>
      <c r="J46" s="66"/>
      <c r="K46" s="67" t="str">
        <f>IF(OR(F7=0,F12=0,F17=0,F22=0,F27=0,F32=0,F37=0),"－",参考!T32)</f>
        <v>－</v>
      </c>
      <c r="L46" s="67"/>
      <c r="M46" s="68" t="s">
        <v>73</v>
      </c>
      <c r="N46" s="69"/>
      <c r="O46" s="63"/>
      <c r="P46" s="63"/>
    </row>
    <row r="47" spans="1:16" ht="7.5" customHeight="1" thickTop="1" x14ac:dyDescent="0.2">
      <c r="E47" s="70"/>
      <c r="F47" s="70"/>
      <c r="G47" s="70"/>
      <c r="H47" s="71"/>
      <c r="I47" s="71"/>
      <c r="J47" s="71"/>
    </row>
    <row r="48" spans="1:16" x14ac:dyDescent="0.2">
      <c r="C48" s="72" t="s">
        <v>74</v>
      </c>
      <c r="M48" s="73"/>
    </row>
    <row r="49" spans="3:3" x14ac:dyDescent="0.2">
      <c r="C49" s="72" t="s">
        <v>75</v>
      </c>
    </row>
  </sheetData>
  <sheetProtection algorithmName="SHA-512" hashValue="CJfFGlcQAvr8gQwPHx44U5UNnud+6PyR68wkZ7kZ1DGCEccA62/ZBb/Te324v6qx3Fm57jSRK6Mn60fUl9a/iw==" saltValue="yuaKat+iqkkQmPFH/o9XYg==" spinCount="100000" sheet="1" objects="1" scenarios="1"/>
  <mergeCells count="105">
    <mergeCell ref="K45:L45"/>
    <mergeCell ref="K46:L46"/>
    <mergeCell ref="E45:F45"/>
    <mergeCell ref="E7:E11"/>
    <mergeCell ref="E12:E16"/>
    <mergeCell ref="E17:E21"/>
    <mergeCell ref="C37:C41"/>
    <mergeCell ref="F7:F11"/>
    <mergeCell ref="F12:F16"/>
    <mergeCell ref="F17:F21"/>
    <mergeCell ref="F22:F26"/>
    <mergeCell ref="F27:F31"/>
    <mergeCell ref="F32:F36"/>
    <mergeCell ref="D7:D11"/>
    <mergeCell ref="D12:D16"/>
    <mergeCell ref="D17:D21"/>
    <mergeCell ref="D22:D26"/>
    <mergeCell ref="D27:D31"/>
    <mergeCell ref="G46:J46"/>
    <mergeCell ref="G45:J45"/>
    <mergeCell ref="H37:H41"/>
    <mergeCell ref="G7:G11"/>
    <mergeCell ref="G12:G16"/>
    <mergeCell ref="G17:G21"/>
    <mergeCell ref="I37:I41"/>
    <mergeCell ref="H7:H11"/>
    <mergeCell ref="J37:J41"/>
    <mergeCell ref="J22:J26"/>
    <mergeCell ref="J27:J31"/>
    <mergeCell ref="J32:J36"/>
    <mergeCell ref="I12:I16"/>
    <mergeCell ref="I17:I21"/>
    <mergeCell ref="I22:I26"/>
    <mergeCell ref="I27:I31"/>
    <mergeCell ref="D37:D41"/>
    <mergeCell ref="N7:N11"/>
    <mergeCell ref="N12:N16"/>
    <mergeCell ref="N17:N21"/>
    <mergeCell ref="N22:N26"/>
    <mergeCell ref="N27:N31"/>
    <mergeCell ref="J7:J11"/>
    <mergeCell ref="J12:J16"/>
    <mergeCell ref="J17:J21"/>
    <mergeCell ref="H17:H21"/>
    <mergeCell ref="N32:N36"/>
    <mergeCell ref="N37:N41"/>
    <mergeCell ref="K32:K36"/>
    <mergeCell ref="K37:K41"/>
    <mergeCell ref="K27:K31"/>
    <mergeCell ref="F37:F41"/>
    <mergeCell ref="G37:G41"/>
    <mergeCell ref="H22:H26"/>
    <mergeCell ref="H27:H31"/>
    <mergeCell ref="H32:H36"/>
    <mergeCell ref="H12:H16"/>
    <mergeCell ref="E22:E26"/>
    <mergeCell ref="E27:E31"/>
    <mergeCell ref="I7:I11"/>
    <mergeCell ref="A2:P2"/>
    <mergeCell ref="E32:E36"/>
    <mergeCell ref="E37:E41"/>
    <mergeCell ref="O37:O41"/>
    <mergeCell ref="P7:P11"/>
    <mergeCell ref="P12:P16"/>
    <mergeCell ref="P17:P21"/>
    <mergeCell ref="P22:P26"/>
    <mergeCell ref="P27:P31"/>
    <mergeCell ref="P32:P36"/>
    <mergeCell ref="P37:P41"/>
    <mergeCell ref="O7:O11"/>
    <mergeCell ref="O12:O16"/>
    <mergeCell ref="O17:O21"/>
    <mergeCell ref="O22:O26"/>
    <mergeCell ref="O27:O31"/>
    <mergeCell ref="A37:A41"/>
    <mergeCell ref="A7:A11"/>
    <mergeCell ref="A12:A16"/>
    <mergeCell ref="A17:A21"/>
    <mergeCell ref="A22:A26"/>
    <mergeCell ref="A27:A31"/>
    <mergeCell ref="C7:C11"/>
    <mergeCell ref="C12:C16"/>
    <mergeCell ref="N5:P5"/>
    <mergeCell ref="A5:A6"/>
    <mergeCell ref="B5:B6"/>
    <mergeCell ref="C5:C6"/>
    <mergeCell ref="E5:H6"/>
    <mergeCell ref="J5:J6"/>
    <mergeCell ref="A3:O3"/>
    <mergeCell ref="O32:O36"/>
    <mergeCell ref="K7:K11"/>
    <mergeCell ref="K12:K16"/>
    <mergeCell ref="K17:K21"/>
    <mergeCell ref="K22:K26"/>
    <mergeCell ref="K5:L6"/>
    <mergeCell ref="A32:A36"/>
    <mergeCell ref="D32:D36"/>
    <mergeCell ref="C17:C21"/>
    <mergeCell ref="C22:C26"/>
    <mergeCell ref="C27:C31"/>
    <mergeCell ref="C32:C36"/>
    <mergeCell ref="G22:G26"/>
    <mergeCell ref="G27:G31"/>
    <mergeCell ref="G32:G36"/>
    <mergeCell ref="I32:I36"/>
  </mergeCells>
  <phoneticPr fontId="2"/>
  <conditionalFormatting sqref="F43">
    <cfRule type="cellIs" dxfId="0" priority="3" operator="equal">
      <formula>100</formula>
    </cfRule>
  </conditionalFormatting>
  <printOptions horizontalCentered="1" verticalCentered="1"/>
  <pageMargins left="0.39370078740157483" right="0.39370078740157483" top="0.19685039370078741" bottom="0.39370078740157483"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50"/>
  <sheetViews>
    <sheetView workbookViewId="0">
      <selection activeCell="D13" sqref="D13"/>
    </sheetView>
  </sheetViews>
  <sheetFormatPr defaultRowHeight="13.2" x14ac:dyDescent="0.2"/>
  <cols>
    <col min="2" max="8" width="9.44140625" bestFit="1" customWidth="1"/>
    <col min="10" max="16" width="10.44140625" bestFit="1" customWidth="1"/>
  </cols>
  <sheetData>
    <row r="1" spans="1:27" x14ac:dyDescent="0.2">
      <c r="J1">
        <f>あなたの「ゆたかさ指数」!F7</f>
        <v>0</v>
      </c>
      <c r="K1">
        <f>あなたの「ゆたかさ指数」!F12</f>
        <v>0</v>
      </c>
      <c r="L1">
        <f>あなたの「ゆたかさ指数」!F17</f>
        <v>0</v>
      </c>
      <c r="M1">
        <f>あなたの「ゆたかさ指数」!F22</f>
        <v>0</v>
      </c>
      <c r="N1">
        <f>あなたの「ゆたかさ指数」!F27</f>
        <v>0</v>
      </c>
      <c r="O1">
        <f>あなたの「ゆたかさ指数」!F32</f>
        <v>0</v>
      </c>
      <c r="P1">
        <f>あなたの「ゆたかさ指数」!F37</f>
        <v>0</v>
      </c>
      <c r="Q1">
        <f>SUM(J1:P1)</f>
        <v>0</v>
      </c>
      <c r="R1" s="5"/>
      <c r="S1" s="5"/>
    </row>
    <row r="2" spans="1:27" x14ac:dyDescent="0.2">
      <c r="A2" t="s">
        <v>48</v>
      </c>
      <c r="J2" t="e">
        <f t="shared" ref="J2:P2" si="0">J1/$Q1*100</f>
        <v>#DIV/0!</v>
      </c>
      <c r="K2" t="e">
        <f t="shared" si="0"/>
        <v>#DIV/0!</v>
      </c>
      <c r="L2" t="e">
        <f t="shared" si="0"/>
        <v>#DIV/0!</v>
      </c>
      <c r="M2" t="e">
        <f t="shared" si="0"/>
        <v>#DIV/0!</v>
      </c>
      <c r="N2" t="e">
        <f t="shared" si="0"/>
        <v>#DIV/0!</v>
      </c>
      <c r="O2" t="e">
        <f t="shared" si="0"/>
        <v>#DIV/0!</v>
      </c>
      <c r="P2" t="e">
        <f t="shared" si="0"/>
        <v>#DIV/0!</v>
      </c>
      <c r="Q2" t="e">
        <f>SUM(J2:P2)</f>
        <v>#DIV/0!</v>
      </c>
    </row>
    <row r="4" spans="1:27" x14ac:dyDescent="0.2">
      <c r="A4">
        <v>1</v>
      </c>
      <c r="B4" s="1">
        <v>52.655314796913068</v>
      </c>
      <c r="C4" s="1">
        <v>49.451100575588917</v>
      </c>
      <c r="D4" s="1">
        <v>40.000785560587431</v>
      </c>
      <c r="E4" s="1">
        <v>45.386575633220886</v>
      </c>
      <c r="F4" s="1">
        <v>46.740552060903269</v>
      </c>
      <c r="G4" s="1">
        <v>47.426591987010355</v>
      </c>
      <c r="H4" s="1">
        <v>45.265637893508824</v>
      </c>
      <c r="J4" s="1" t="e">
        <f t="shared" ref="J4:P50" si="1">B4*J$2/100</f>
        <v>#DIV/0!</v>
      </c>
      <c r="K4" s="1" t="e">
        <f t="shared" si="1"/>
        <v>#DIV/0!</v>
      </c>
      <c r="L4" s="1" t="e">
        <f t="shared" si="1"/>
        <v>#DIV/0!</v>
      </c>
      <c r="M4" s="1" t="e">
        <f t="shared" si="1"/>
        <v>#DIV/0!</v>
      </c>
      <c r="N4" s="1" t="e">
        <f t="shared" si="1"/>
        <v>#DIV/0!</v>
      </c>
      <c r="O4" s="1" t="e">
        <f t="shared" si="1"/>
        <v>#DIV/0!</v>
      </c>
      <c r="P4" s="1" t="e">
        <f t="shared" si="1"/>
        <v>#DIV/0!</v>
      </c>
      <c r="R4" s="1" t="e">
        <f>IF(SUM(J4:P4)=0,"－",(SUM(J4:P4)))</f>
        <v>#DIV/0!</v>
      </c>
      <c r="S4" s="1"/>
      <c r="T4" t="e">
        <f t="shared" ref="T4:T50" si="2">RANK(R4,R$4:R$50)</f>
        <v>#DIV/0!</v>
      </c>
      <c r="U4" t="e">
        <f>RANK(J4,J$4:J$50)</f>
        <v>#DIV/0!</v>
      </c>
      <c r="V4" t="e">
        <f>RANK(K4,K$4:K$50)</f>
        <v>#DIV/0!</v>
      </c>
      <c r="W4" t="e">
        <f t="shared" ref="W4:AA4" si="3">RANK(L4,L$4:L$50)</f>
        <v>#DIV/0!</v>
      </c>
      <c r="X4" t="e">
        <f t="shared" si="3"/>
        <v>#DIV/0!</v>
      </c>
      <c r="Y4" t="e">
        <f t="shared" si="3"/>
        <v>#DIV/0!</v>
      </c>
      <c r="Z4" t="e">
        <f t="shared" si="3"/>
        <v>#DIV/0!</v>
      </c>
      <c r="AA4" t="e">
        <f t="shared" si="3"/>
        <v>#DIV/0!</v>
      </c>
    </row>
    <row r="5" spans="1:27" x14ac:dyDescent="0.2">
      <c r="A5">
        <v>2</v>
      </c>
      <c r="B5" s="1">
        <v>61.571419728414284</v>
      </c>
      <c r="C5" s="1">
        <v>48.604111875143531</v>
      </c>
      <c r="D5" s="1">
        <v>58.788698697794771</v>
      </c>
      <c r="E5" s="1">
        <v>52.769956745997568</v>
      </c>
      <c r="F5" s="1">
        <v>39.325740875189858</v>
      </c>
      <c r="G5" s="1">
        <v>52.129343031757479</v>
      </c>
      <c r="H5" s="1">
        <v>49.073882960868481</v>
      </c>
      <c r="I5" s="1"/>
      <c r="J5" s="1" t="e">
        <f t="shared" si="1"/>
        <v>#DIV/0!</v>
      </c>
      <c r="K5" s="1" t="e">
        <f t="shared" si="1"/>
        <v>#DIV/0!</v>
      </c>
      <c r="L5" s="1" t="e">
        <f t="shared" si="1"/>
        <v>#DIV/0!</v>
      </c>
      <c r="M5" s="1" t="e">
        <f t="shared" si="1"/>
        <v>#DIV/0!</v>
      </c>
      <c r="N5" s="1" t="e">
        <f t="shared" si="1"/>
        <v>#DIV/0!</v>
      </c>
      <c r="O5" s="1" t="e">
        <f t="shared" si="1"/>
        <v>#DIV/0!</v>
      </c>
      <c r="P5" s="1" t="e">
        <f t="shared" si="1"/>
        <v>#DIV/0!</v>
      </c>
      <c r="R5" s="1" t="e">
        <f t="shared" ref="R5:S50" si="4">IF(SUM(J5:P5)=0,"－",(SUM(J5:P5)))</f>
        <v>#DIV/0!</v>
      </c>
      <c r="S5" s="1"/>
      <c r="T5" t="e">
        <f t="shared" si="2"/>
        <v>#DIV/0!</v>
      </c>
      <c r="U5" t="e">
        <f t="shared" ref="U5:U50" si="5">RANK(J5,J$4:J$50)</f>
        <v>#DIV/0!</v>
      </c>
      <c r="V5" t="e">
        <f t="shared" ref="V5:V50" si="6">RANK(K5,K$4:K$50)</f>
        <v>#DIV/0!</v>
      </c>
      <c r="W5" t="e">
        <f t="shared" ref="W5:W50" si="7">RANK(L5,L$4:L$50)</f>
        <v>#DIV/0!</v>
      </c>
      <c r="X5" t="e">
        <f t="shared" ref="X5:X50" si="8">RANK(M5,M$4:M$50)</f>
        <v>#DIV/0!</v>
      </c>
      <c r="Y5" t="e">
        <f t="shared" ref="Y5:Y50" si="9">RANK(N5,N$4:N$50)</f>
        <v>#DIV/0!</v>
      </c>
      <c r="Z5" t="e">
        <f t="shared" ref="Z5:Z50" si="10">RANK(O5,O$4:O$50)</f>
        <v>#DIV/0!</v>
      </c>
      <c r="AA5" t="e">
        <f t="shared" ref="AA5:AA50" si="11">RANK(P5,P$4:P$50)</f>
        <v>#DIV/0!</v>
      </c>
    </row>
    <row r="6" spans="1:27" x14ac:dyDescent="0.2">
      <c r="A6">
        <v>3</v>
      </c>
      <c r="B6" s="1">
        <v>42.858720885997514</v>
      </c>
      <c r="C6" s="1">
        <v>52.562223065703911</v>
      </c>
      <c r="D6" s="1">
        <v>44.633585071076283</v>
      </c>
      <c r="E6" s="1">
        <v>53.357271446651424</v>
      </c>
      <c r="F6" s="1">
        <v>57.13110413229083</v>
      </c>
      <c r="G6" s="1">
        <v>47.118582553563094</v>
      </c>
      <c r="H6" s="1">
        <v>54.644724155481995</v>
      </c>
      <c r="I6" s="1"/>
      <c r="J6" s="1" t="e">
        <f t="shared" si="1"/>
        <v>#DIV/0!</v>
      </c>
      <c r="K6" s="1" t="e">
        <f t="shared" si="1"/>
        <v>#DIV/0!</v>
      </c>
      <c r="L6" s="1" t="e">
        <f t="shared" si="1"/>
        <v>#DIV/0!</v>
      </c>
      <c r="M6" s="1" t="e">
        <f t="shared" si="1"/>
        <v>#DIV/0!</v>
      </c>
      <c r="N6" s="1" t="e">
        <f t="shared" si="1"/>
        <v>#DIV/0!</v>
      </c>
      <c r="O6" s="1" t="e">
        <f t="shared" si="1"/>
        <v>#DIV/0!</v>
      </c>
      <c r="P6" s="1" t="e">
        <f t="shared" si="1"/>
        <v>#DIV/0!</v>
      </c>
      <c r="R6" s="1" t="e">
        <f t="shared" si="4"/>
        <v>#DIV/0!</v>
      </c>
      <c r="S6" s="1"/>
      <c r="T6" t="e">
        <f t="shared" si="2"/>
        <v>#DIV/0!</v>
      </c>
      <c r="U6" t="e">
        <f t="shared" si="5"/>
        <v>#DIV/0!</v>
      </c>
      <c r="V6" t="e">
        <f t="shared" si="6"/>
        <v>#DIV/0!</v>
      </c>
      <c r="W6" t="e">
        <f t="shared" si="7"/>
        <v>#DIV/0!</v>
      </c>
      <c r="X6" t="e">
        <f t="shared" si="8"/>
        <v>#DIV/0!</v>
      </c>
      <c r="Y6" t="e">
        <f t="shared" si="9"/>
        <v>#DIV/0!</v>
      </c>
      <c r="Z6" t="e">
        <f t="shared" si="10"/>
        <v>#DIV/0!</v>
      </c>
      <c r="AA6" t="e">
        <f t="shared" si="11"/>
        <v>#DIV/0!</v>
      </c>
    </row>
    <row r="7" spans="1:27" x14ac:dyDescent="0.2">
      <c r="A7">
        <v>4</v>
      </c>
      <c r="B7" s="1">
        <v>48.474803685249327</v>
      </c>
      <c r="C7" s="1">
        <v>43.297029499750892</v>
      </c>
      <c r="D7" s="1">
        <v>54.084142649784042</v>
      </c>
      <c r="E7" s="1">
        <v>52.794724642626377</v>
      </c>
      <c r="F7" s="1">
        <v>48.657731509055964</v>
      </c>
      <c r="G7" s="1">
        <v>45.795878198233204</v>
      </c>
      <c r="H7" s="1">
        <v>49.834633675196272</v>
      </c>
      <c r="I7" s="1"/>
      <c r="J7" s="1" t="e">
        <f t="shared" si="1"/>
        <v>#DIV/0!</v>
      </c>
      <c r="K7" s="1" t="e">
        <f t="shared" si="1"/>
        <v>#DIV/0!</v>
      </c>
      <c r="L7" s="1" t="e">
        <f t="shared" si="1"/>
        <v>#DIV/0!</v>
      </c>
      <c r="M7" s="1" t="e">
        <f t="shared" si="1"/>
        <v>#DIV/0!</v>
      </c>
      <c r="N7" s="1" t="e">
        <f t="shared" si="1"/>
        <v>#DIV/0!</v>
      </c>
      <c r="O7" s="1" t="e">
        <f t="shared" si="1"/>
        <v>#DIV/0!</v>
      </c>
      <c r="P7" s="1" t="e">
        <f t="shared" si="1"/>
        <v>#DIV/0!</v>
      </c>
      <c r="R7" s="1" t="e">
        <f t="shared" si="4"/>
        <v>#DIV/0!</v>
      </c>
      <c r="S7" s="1"/>
      <c r="T7" t="e">
        <f t="shared" si="2"/>
        <v>#DIV/0!</v>
      </c>
      <c r="U7" t="e">
        <f t="shared" si="5"/>
        <v>#DIV/0!</v>
      </c>
      <c r="V7" t="e">
        <f t="shared" si="6"/>
        <v>#DIV/0!</v>
      </c>
      <c r="W7" t="e">
        <f t="shared" si="7"/>
        <v>#DIV/0!</v>
      </c>
      <c r="X7" t="e">
        <f t="shared" si="8"/>
        <v>#DIV/0!</v>
      </c>
      <c r="Y7" t="e">
        <f t="shared" si="9"/>
        <v>#DIV/0!</v>
      </c>
      <c r="Z7" t="e">
        <f t="shared" si="10"/>
        <v>#DIV/0!</v>
      </c>
      <c r="AA7" t="e">
        <f t="shared" si="11"/>
        <v>#DIV/0!</v>
      </c>
    </row>
    <row r="8" spans="1:27" x14ac:dyDescent="0.2">
      <c r="A8">
        <v>5</v>
      </c>
      <c r="B8" s="1">
        <v>45.579475488550088</v>
      </c>
      <c r="C8" s="1">
        <v>52.863798689772608</v>
      </c>
      <c r="D8" s="1">
        <v>46.195900467088897</v>
      </c>
      <c r="E8" s="1">
        <v>48.855080808052485</v>
      </c>
      <c r="F8" s="1">
        <v>57.283122935966468</v>
      </c>
      <c r="G8" s="1">
        <v>49.057807186622689</v>
      </c>
      <c r="H8" s="1">
        <v>55.988165686224356</v>
      </c>
      <c r="I8" s="1"/>
      <c r="J8" s="1" t="e">
        <f t="shared" si="1"/>
        <v>#DIV/0!</v>
      </c>
      <c r="K8" s="1" t="e">
        <f t="shared" si="1"/>
        <v>#DIV/0!</v>
      </c>
      <c r="L8" s="1" t="e">
        <f t="shared" si="1"/>
        <v>#DIV/0!</v>
      </c>
      <c r="M8" s="1" t="e">
        <f t="shared" si="1"/>
        <v>#DIV/0!</v>
      </c>
      <c r="N8" s="1" t="e">
        <f t="shared" si="1"/>
        <v>#DIV/0!</v>
      </c>
      <c r="O8" s="1" t="e">
        <f t="shared" si="1"/>
        <v>#DIV/0!</v>
      </c>
      <c r="P8" s="1" t="e">
        <f t="shared" si="1"/>
        <v>#DIV/0!</v>
      </c>
      <c r="R8" s="1" t="e">
        <f t="shared" si="4"/>
        <v>#DIV/0!</v>
      </c>
      <c r="S8" s="1"/>
      <c r="T8" t="e">
        <f t="shared" si="2"/>
        <v>#DIV/0!</v>
      </c>
      <c r="U8" t="e">
        <f t="shared" si="5"/>
        <v>#DIV/0!</v>
      </c>
      <c r="V8" t="e">
        <f t="shared" si="6"/>
        <v>#DIV/0!</v>
      </c>
      <c r="W8" t="e">
        <f t="shared" si="7"/>
        <v>#DIV/0!</v>
      </c>
      <c r="X8" t="e">
        <f t="shared" si="8"/>
        <v>#DIV/0!</v>
      </c>
      <c r="Y8" t="e">
        <f t="shared" si="9"/>
        <v>#DIV/0!</v>
      </c>
      <c r="Z8" t="e">
        <f t="shared" si="10"/>
        <v>#DIV/0!</v>
      </c>
      <c r="AA8" t="e">
        <f t="shared" si="11"/>
        <v>#DIV/0!</v>
      </c>
    </row>
    <row r="9" spans="1:27" x14ac:dyDescent="0.2">
      <c r="A9">
        <v>6</v>
      </c>
      <c r="B9" s="1">
        <v>56.583765760491517</v>
      </c>
      <c r="C9" s="1">
        <v>48.116196034683568</v>
      </c>
      <c r="D9" s="1">
        <v>53.7956886587518</v>
      </c>
      <c r="E9" s="1">
        <v>49.207374574593409</v>
      </c>
      <c r="F9" s="1">
        <v>56.662731992225588</v>
      </c>
      <c r="G9" s="1">
        <v>51.045827538473183</v>
      </c>
      <c r="H9" s="1">
        <v>53.510522843734492</v>
      </c>
      <c r="I9" s="1"/>
      <c r="J9" s="1" t="e">
        <f t="shared" si="1"/>
        <v>#DIV/0!</v>
      </c>
      <c r="K9" s="1" t="e">
        <f t="shared" si="1"/>
        <v>#DIV/0!</v>
      </c>
      <c r="L9" s="1" t="e">
        <f t="shared" si="1"/>
        <v>#DIV/0!</v>
      </c>
      <c r="M9" s="1" t="e">
        <f t="shared" si="1"/>
        <v>#DIV/0!</v>
      </c>
      <c r="N9" s="1" t="e">
        <f t="shared" si="1"/>
        <v>#DIV/0!</v>
      </c>
      <c r="O9" s="1" t="e">
        <f t="shared" si="1"/>
        <v>#DIV/0!</v>
      </c>
      <c r="P9" s="1" t="e">
        <f t="shared" si="1"/>
        <v>#DIV/0!</v>
      </c>
      <c r="R9" s="1" t="e">
        <f t="shared" si="4"/>
        <v>#DIV/0!</v>
      </c>
      <c r="S9" s="1"/>
      <c r="T9" t="e">
        <f t="shared" si="2"/>
        <v>#DIV/0!</v>
      </c>
      <c r="U9" t="e">
        <f t="shared" si="5"/>
        <v>#DIV/0!</v>
      </c>
      <c r="V9" t="e">
        <f t="shared" si="6"/>
        <v>#DIV/0!</v>
      </c>
      <c r="W9" t="e">
        <f t="shared" si="7"/>
        <v>#DIV/0!</v>
      </c>
      <c r="X9" t="e">
        <f t="shared" si="8"/>
        <v>#DIV/0!</v>
      </c>
      <c r="Y9" t="e">
        <f t="shared" si="9"/>
        <v>#DIV/0!</v>
      </c>
      <c r="Z9" t="e">
        <f t="shared" si="10"/>
        <v>#DIV/0!</v>
      </c>
      <c r="AA9" t="e">
        <f t="shared" si="11"/>
        <v>#DIV/0!</v>
      </c>
    </row>
    <row r="10" spans="1:27" x14ac:dyDescent="0.2">
      <c r="A10">
        <v>7</v>
      </c>
      <c r="B10" s="1">
        <v>56.870388590965547</v>
      </c>
      <c r="C10" s="1">
        <v>50.404465018682671</v>
      </c>
      <c r="D10" s="1">
        <v>58.874137793385351</v>
      </c>
      <c r="E10" s="1">
        <v>48.879329387270957</v>
      </c>
      <c r="F10" s="1">
        <v>46.812328711929716</v>
      </c>
      <c r="G10" s="1">
        <v>49.309530819559214</v>
      </c>
      <c r="H10" s="1">
        <v>43.358793922022279</v>
      </c>
      <c r="I10" s="1"/>
      <c r="J10" s="1" t="e">
        <f t="shared" si="1"/>
        <v>#DIV/0!</v>
      </c>
      <c r="K10" s="1" t="e">
        <f t="shared" si="1"/>
        <v>#DIV/0!</v>
      </c>
      <c r="L10" s="1" t="e">
        <f t="shared" si="1"/>
        <v>#DIV/0!</v>
      </c>
      <c r="M10" s="1" t="e">
        <f t="shared" si="1"/>
        <v>#DIV/0!</v>
      </c>
      <c r="N10" s="1" t="e">
        <f t="shared" si="1"/>
        <v>#DIV/0!</v>
      </c>
      <c r="O10" s="1" t="e">
        <f t="shared" si="1"/>
        <v>#DIV/0!</v>
      </c>
      <c r="P10" s="1" t="e">
        <f t="shared" si="1"/>
        <v>#DIV/0!</v>
      </c>
      <c r="R10" s="1" t="e">
        <f t="shared" si="4"/>
        <v>#DIV/0!</v>
      </c>
      <c r="S10" s="1"/>
      <c r="T10" t="e">
        <f t="shared" si="2"/>
        <v>#DIV/0!</v>
      </c>
      <c r="U10" t="e">
        <f t="shared" si="5"/>
        <v>#DIV/0!</v>
      </c>
      <c r="V10" t="e">
        <f t="shared" si="6"/>
        <v>#DIV/0!</v>
      </c>
      <c r="W10" t="e">
        <f t="shared" si="7"/>
        <v>#DIV/0!</v>
      </c>
      <c r="X10" t="e">
        <f t="shared" si="8"/>
        <v>#DIV/0!</v>
      </c>
      <c r="Y10" t="e">
        <f t="shared" si="9"/>
        <v>#DIV/0!</v>
      </c>
      <c r="Z10" t="e">
        <f t="shared" si="10"/>
        <v>#DIV/0!</v>
      </c>
      <c r="AA10" t="e">
        <f t="shared" si="11"/>
        <v>#DIV/0!</v>
      </c>
    </row>
    <row r="11" spans="1:27" x14ac:dyDescent="0.2">
      <c r="A11">
        <v>8</v>
      </c>
      <c r="B11" s="1">
        <v>52.521464112893796</v>
      </c>
      <c r="C11" s="1">
        <v>45.026516401317743</v>
      </c>
      <c r="D11" s="1">
        <v>54.939171857573541</v>
      </c>
      <c r="E11" s="1">
        <v>45.187395177118681</v>
      </c>
      <c r="F11" s="1">
        <v>44.751690119311668</v>
      </c>
      <c r="G11" s="1">
        <v>45.773945750254576</v>
      </c>
      <c r="H11" s="1">
        <v>42.875131895739578</v>
      </c>
      <c r="I11" s="1"/>
      <c r="J11" s="1" t="e">
        <f t="shared" si="1"/>
        <v>#DIV/0!</v>
      </c>
      <c r="K11" s="1" t="e">
        <f t="shared" si="1"/>
        <v>#DIV/0!</v>
      </c>
      <c r="L11" s="1" t="e">
        <f t="shared" si="1"/>
        <v>#DIV/0!</v>
      </c>
      <c r="M11" s="1" t="e">
        <f t="shared" si="1"/>
        <v>#DIV/0!</v>
      </c>
      <c r="N11" s="1" t="e">
        <f t="shared" si="1"/>
        <v>#DIV/0!</v>
      </c>
      <c r="O11" s="1" t="e">
        <f t="shared" si="1"/>
        <v>#DIV/0!</v>
      </c>
      <c r="P11" s="1" t="e">
        <f t="shared" si="1"/>
        <v>#DIV/0!</v>
      </c>
      <c r="R11" s="1" t="e">
        <f t="shared" si="4"/>
        <v>#DIV/0!</v>
      </c>
      <c r="S11" s="1"/>
      <c r="T11" t="e">
        <f t="shared" si="2"/>
        <v>#DIV/0!</v>
      </c>
      <c r="U11" t="e">
        <f t="shared" si="5"/>
        <v>#DIV/0!</v>
      </c>
      <c r="V11" t="e">
        <f t="shared" si="6"/>
        <v>#DIV/0!</v>
      </c>
      <c r="W11" t="e">
        <f t="shared" si="7"/>
        <v>#DIV/0!</v>
      </c>
      <c r="X11" t="e">
        <f t="shared" si="8"/>
        <v>#DIV/0!</v>
      </c>
      <c r="Y11" t="e">
        <f t="shared" si="9"/>
        <v>#DIV/0!</v>
      </c>
      <c r="Z11" t="e">
        <f t="shared" si="10"/>
        <v>#DIV/0!</v>
      </c>
      <c r="AA11" t="e">
        <f t="shared" si="11"/>
        <v>#DIV/0!</v>
      </c>
    </row>
    <row r="12" spans="1:27" x14ac:dyDescent="0.2">
      <c r="A12">
        <v>9</v>
      </c>
      <c r="B12" s="1">
        <v>57.597357581620471</v>
      </c>
      <c r="C12" s="1">
        <v>57.473344012359732</v>
      </c>
      <c r="D12" s="1">
        <v>47.558246359431173</v>
      </c>
      <c r="E12" s="1">
        <v>51.945054038911778</v>
      </c>
      <c r="F12" s="1">
        <v>46.992781025934931</v>
      </c>
      <c r="G12" s="1">
        <v>53.031972097595116</v>
      </c>
      <c r="H12" s="1">
        <v>59.437914717083203</v>
      </c>
      <c r="I12" s="1"/>
      <c r="J12" s="1" t="e">
        <f t="shared" si="1"/>
        <v>#DIV/0!</v>
      </c>
      <c r="K12" s="1" t="e">
        <f t="shared" si="1"/>
        <v>#DIV/0!</v>
      </c>
      <c r="L12" s="1" t="e">
        <f t="shared" si="1"/>
        <v>#DIV/0!</v>
      </c>
      <c r="M12" s="1" t="e">
        <f t="shared" si="1"/>
        <v>#DIV/0!</v>
      </c>
      <c r="N12" s="1" t="e">
        <f t="shared" si="1"/>
        <v>#DIV/0!</v>
      </c>
      <c r="O12" s="1" t="e">
        <f t="shared" si="1"/>
        <v>#DIV/0!</v>
      </c>
      <c r="P12" s="1" t="e">
        <f t="shared" si="1"/>
        <v>#DIV/0!</v>
      </c>
      <c r="R12" s="1" t="e">
        <f t="shared" si="4"/>
        <v>#DIV/0!</v>
      </c>
      <c r="S12" s="1"/>
      <c r="T12" t="e">
        <f t="shared" si="2"/>
        <v>#DIV/0!</v>
      </c>
      <c r="U12" t="e">
        <f t="shared" si="5"/>
        <v>#DIV/0!</v>
      </c>
      <c r="V12" t="e">
        <f t="shared" si="6"/>
        <v>#DIV/0!</v>
      </c>
      <c r="W12" t="e">
        <f t="shared" si="7"/>
        <v>#DIV/0!</v>
      </c>
      <c r="X12" t="e">
        <f t="shared" si="8"/>
        <v>#DIV/0!</v>
      </c>
      <c r="Y12" t="e">
        <f t="shared" si="9"/>
        <v>#DIV/0!</v>
      </c>
      <c r="Z12" t="e">
        <f t="shared" si="10"/>
        <v>#DIV/0!</v>
      </c>
      <c r="AA12" t="e">
        <f t="shared" si="11"/>
        <v>#DIV/0!</v>
      </c>
    </row>
    <row r="13" spans="1:27" x14ac:dyDescent="0.2">
      <c r="A13">
        <v>10</v>
      </c>
      <c r="B13" s="1">
        <v>41.680995303918301</v>
      </c>
      <c r="C13" s="1">
        <v>51.395661510808303</v>
      </c>
      <c r="D13" s="1">
        <v>48.773839522207886</v>
      </c>
      <c r="E13" s="1">
        <v>50.350360793512777</v>
      </c>
      <c r="F13" s="1">
        <v>56.136550485222536</v>
      </c>
      <c r="G13" s="1">
        <v>51.766029116626655</v>
      </c>
      <c r="H13" s="1">
        <v>49.659139324422945</v>
      </c>
      <c r="I13" s="1"/>
      <c r="J13" s="1" t="e">
        <f t="shared" si="1"/>
        <v>#DIV/0!</v>
      </c>
      <c r="K13" s="1" t="e">
        <f t="shared" si="1"/>
        <v>#DIV/0!</v>
      </c>
      <c r="L13" s="1" t="e">
        <f t="shared" si="1"/>
        <v>#DIV/0!</v>
      </c>
      <c r="M13" s="1" t="e">
        <f t="shared" si="1"/>
        <v>#DIV/0!</v>
      </c>
      <c r="N13" s="1" t="e">
        <f t="shared" si="1"/>
        <v>#DIV/0!</v>
      </c>
      <c r="O13" s="1" t="e">
        <f t="shared" si="1"/>
        <v>#DIV/0!</v>
      </c>
      <c r="P13" s="1" t="e">
        <f t="shared" si="1"/>
        <v>#DIV/0!</v>
      </c>
      <c r="R13" s="1" t="e">
        <f t="shared" si="4"/>
        <v>#DIV/0!</v>
      </c>
      <c r="S13" s="1"/>
      <c r="T13" t="e">
        <f t="shared" si="2"/>
        <v>#DIV/0!</v>
      </c>
      <c r="U13" t="e">
        <f t="shared" si="5"/>
        <v>#DIV/0!</v>
      </c>
      <c r="V13" t="e">
        <f t="shared" si="6"/>
        <v>#DIV/0!</v>
      </c>
      <c r="W13" t="e">
        <f t="shared" si="7"/>
        <v>#DIV/0!</v>
      </c>
      <c r="X13" t="e">
        <f t="shared" si="8"/>
        <v>#DIV/0!</v>
      </c>
      <c r="Y13" t="e">
        <f t="shared" si="9"/>
        <v>#DIV/0!</v>
      </c>
      <c r="Z13" t="e">
        <f t="shared" si="10"/>
        <v>#DIV/0!</v>
      </c>
      <c r="AA13" t="e">
        <f t="shared" si="11"/>
        <v>#DIV/0!</v>
      </c>
    </row>
    <row r="14" spans="1:27" x14ac:dyDescent="0.2">
      <c r="A14">
        <v>11</v>
      </c>
      <c r="B14" s="1">
        <v>46.647366502406058</v>
      </c>
      <c r="C14" s="1">
        <v>51.680501120960493</v>
      </c>
      <c r="D14" s="1">
        <v>44.618693785508384</v>
      </c>
      <c r="E14" s="1">
        <v>45.973340027366255</v>
      </c>
      <c r="F14" s="1">
        <v>54.023942157643368</v>
      </c>
      <c r="G14" s="1">
        <v>52.412749869220868</v>
      </c>
      <c r="H14" s="1">
        <v>47.10061620098061</v>
      </c>
      <c r="I14" s="1"/>
      <c r="J14" s="1" t="e">
        <f t="shared" si="1"/>
        <v>#DIV/0!</v>
      </c>
      <c r="K14" s="1" t="e">
        <f t="shared" si="1"/>
        <v>#DIV/0!</v>
      </c>
      <c r="L14" s="1" t="e">
        <f t="shared" si="1"/>
        <v>#DIV/0!</v>
      </c>
      <c r="M14" s="1" t="e">
        <f t="shared" si="1"/>
        <v>#DIV/0!</v>
      </c>
      <c r="N14" s="1" t="e">
        <f t="shared" si="1"/>
        <v>#DIV/0!</v>
      </c>
      <c r="O14" s="1" t="e">
        <f t="shared" si="1"/>
        <v>#DIV/0!</v>
      </c>
      <c r="P14" s="1" t="e">
        <f t="shared" si="1"/>
        <v>#DIV/0!</v>
      </c>
      <c r="R14" s="1" t="e">
        <f t="shared" si="4"/>
        <v>#DIV/0!</v>
      </c>
      <c r="S14" s="1"/>
      <c r="T14" t="e">
        <f t="shared" si="2"/>
        <v>#DIV/0!</v>
      </c>
      <c r="U14" t="e">
        <f t="shared" si="5"/>
        <v>#DIV/0!</v>
      </c>
      <c r="V14" t="e">
        <f t="shared" si="6"/>
        <v>#DIV/0!</v>
      </c>
      <c r="W14" t="e">
        <f t="shared" si="7"/>
        <v>#DIV/0!</v>
      </c>
      <c r="X14" t="e">
        <f t="shared" si="8"/>
        <v>#DIV/0!</v>
      </c>
      <c r="Y14" t="e">
        <f t="shared" si="9"/>
        <v>#DIV/0!</v>
      </c>
      <c r="Z14" t="e">
        <f t="shared" si="10"/>
        <v>#DIV/0!</v>
      </c>
      <c r="AA14" t="e">
        <f t="shared" si="11"/>
        <v>#DIV/0!</v>
      </c>
    </row>
    <row r="15" spans="1:27" x14ac:dyDescent="0.2">
      <c r="A15">
        <v>12</v>
      </c>
      <c r="B15" s="1">
        <v>42.529289581027065</v>
      </c>
      <c r="C15" s="1">
        <v>49.321481811138227</v>
      </c>
      <c r="D15" s="1">
        <v>49.952679864410108</v>
      </c>
      <c r="E15" s="1">
        <v>53.65754777273267</v>
      </c>
      <c r="F15" s="1">
        <v>50.940801414280216</v>
      </c>
      <c r="G15" s="1">
        <v>49.160458378222152</v>
      </c>
      <c r="H15" s="1">
        <v>56.141159546316935</v>
      </c>
      <c r="I15" s="1"/>
      <c r="J15" s="1" t="e">
        <f t="shared" si="1"/>
        <v>#DIV/0!</v>
      </c>
      <c r="K15" s="1" t="e">
        <f t="shared" si="1"/>
        <v>#DIV/0!</v>
      </c>
      <c r="L15" s="1" t="e">
        <f t="shared" si="1"/>
        <v>#DIV/0!</v>
      </c>
      <c r="M15" s="1" t="e">
        <f t="shared" si="1"/>
        <v>#DIV/0!</v>
      </c>
      <c r="N15" s="1" t="e">
        <f t="shared" si="1"/>
        <v>#DIV/0!</v>
      </c>
      <c r="O15" s="1" t="e">
        <f t="shared" si="1"/>
        <v>#DIV/0!</v>
      </c>
      <c r="P15" s="1" t="e">
        <f t="shared" si="1"/>
        <v>#DIV/0!</v>
      </c>
      <c r="R15" s="1" t="e">
        <f t="shared" si="4"/>
        <v>#DIV/0!</v>
      </c>
      <c r="S15" s="1"/>
      <c r="T15" t="e">
        <f t="shared" si="2"/>
        <v>#DIV/0!</v>
      </c>
      <c r="U15" t="e">
        <f t="shared" si="5"/>
        <v>#DIV/0!</v>
      </c>
      <c r="V15" t="e">
        <f t="shared" si="6"/>
        <v>#DIV/0!</v>
      </c>
      <c r="W15" t="e">
        <f t="shared" si="7"/>
        <v>#DIV/0!</v>
      </c>
      <c r="X15" t="e">
        <f t="shared" si="8"/>
        <v>#DIV/0!</v>
      </c>
      <c r="Y15" t="e">
        <f t="shared" si="9"/>
        <v>#DIV/0!</v>
      </c>
      <c r="Z15" t="e">
        <f t="shared" si="10"/>
        <v>#DIV/0!</v>
      </c>
      <c r="AA15" t="e">
        <f t="shared" si="11"/>
        <v>#DIV/0!</v>
      </c>
    </row>
    <row r="16" spans="1:27" x14ac:dyDescent="0.2">
      <c r="A16">
        <v>13</v>
      </c>
      <c r="B16" s="1">
        <v>39.840339937518422</v>
      </c>
      <c r="C16" s="1">
        <v>51.737705629870881</v>
      </c>
      <c r="D16" s="1">
        <v>61.004820278090328</v>
      </c>
      <c r="E16" s="1">
        <v>50.335597966892216</v>
      </c>
      <c r="F16" s="1">
        <v>46.018991837102334</v>
      </c>
      <c r="G16" s="1">
        <v>53.278279992839479</v>
      </c>
      <c r="H16" s="1">
        <v>50.236603664147964</v>
      </c>
      <c r="I16" s="1"/>
      <c r="J16" s="1" t="e">
        <f t="shared" si="1"/>
        <v>#DIV/0!</v>
      </c>
      <c r="K16" s="1" t="e">
        <f t="shared" si="1"/>
        <v>#DIV/0!</v>
      </c>
      <c r="L16" s="1" t="e">
        <f t="shared" si="1"/>
        <v>#DIV/0!</v>
      </c>
      <c r="M16" s="1" t="e">
        <f t="shared" si="1"/>
        <v>#DIV/0!</v>
      </c>
      <c r="N16" s="1" t="e">
        <f t="shared" si="1"/>
        <v>#DIV/0!</v>
      </c>
      <c r="O16" s="1" t="e">
        <f t="shared" si="1"/>
        <v>#DIV/0!</v>
      </c>
      <c r="P16" s="1" t="e">
        <f t="shared" si="1"/>
        <v>#DIV/0!</v>
      </c>
      <c r="R16" s="1" t="e">
        <f t="shared" si="4"/>
        <v>#DIV/0!</v>
      </c>
      <c r="S16" s="1"/>
      <c r="T16" t="e">
        <f t="shared" si="2"/>
        <v>#DIV/0!</v>
      </c>
      <c r="U16" t="e">
        <f t="shared" si="5"/>
        <v>#DIV/0!</v>
      </c>
      <c r="V16" t="e">
        <f t="shared" si="6"/>
        <v>#DIV/0!</v>
      </c>
      <c r="W16" t="e">
        <f t="shared" si="7"/>
        <v>#DIV/0!</v>
      </c>
      <c r="X16" t="e">
        <f t="shared" si="8"/>
        <v>#DIV/0!</v>
      </c>
      <c r="Y16" t="e">
        <f t="shared" si="9"/>
        <v>#DIV/0!</v>
      </c>
      <c r="Z16" t="e">
        <f t="shared" si="10"/>
        <v>#DIV/0!</v>
      </c>
      <c r="AA16" t="e">
        <f t="shared" si="11"/>
        <v>#DIV/0!</v>
      </c>
    </row>
    <row r="17" spans="1:27" x14ac:dyDescent="0.2">
      <c r="A17">
        <v>14</v>
      </c>
      <c r="B17" s="1">
        <v>54.593391964127228</v>
      </c>
      <c r="C17" s="1">
        <v>49.233046195835549</v>
      </c>
      <c r="D17" s="1">
        <v>46.793246520953801</v>
      </c>
      <c r="E17" s="1">
        <v>52.516797300143708</v>
      </c>
      <c r="F17" s="1">
        <v>48.858390782933249</v>
      </c>
      <c r="G17" s="1">
        <v>50.145244984243959</v>
      </c>
      <c r="H17" s="1">
        <v>47.213004984505218</v>
      </c>
      <c r="I17" s="1"/>
      <c r="J17" s="1" t="e">
        <f t="shared" si="1"/>
        <v>#DIV/0!</v>
      </c>
      <c r="K17" s="1" t="e">
        <f t="shared" si="1"/>
        <v>#DIV/0!</v>
      </c>
      <c r="L17" s="1" t="e">
        <f t="shared" si="1"/>
        <v>#DIV/0!</v>
      </c>
      <c r="M17" s="1" t="e">
        <f t="shared" si="1"/>
        <v>#DIV/0!</v>
      </c>
      <c r="N17" s="1" t="e">
        <f t="shared" si="1"/>
        <v>#DIV/0!</v>
      </c>
      <c r="O17" s="1" t="e">
        <f t="shared" si="1"/>
        <v>#DIV/0!</v>
      </c>
      <c r="P17" s="1" t="e">
        <f t="shared" si="1"/>
        <v>#DIV/0!</v>
      </c>
      <c r="R17" s="1" t="e">
        <f t="shared" si="4"/>
        <v>#DIV/0!</v>
      </c>
      <c r="S17" s="1"/>
      <c r="T17" t="e">
        <f t="shared" si="2"/>
        <v>#DIV/0!</v>
      </c>
      <c r="U17" t="e">
        <f t="shared" si="5"/>
        <v>#DIV/0!</v>
      </c>
      <c r="V17" t="e">
        <f t="shared" si="6"/>
        <v>#DIV/0!</v>
      </c>
      <c r="W17" t="e">
        <f t="shared" si="7"/>
        <v>#DIV/0!</v>
      </c>
      <c r="X17" t="e">
        <f t="shared" si="8"/>
        <v>#DIV/0!</v>
      </c>
      <c r="Y17" t="e">
        <f t="shared" si="9"/>
        <v>#DIV/0!</v>
      </c>
      <c r="Z17" t="e">
        <f t="shared" si="10"/>
        <v>#DIV/0!</v>
      </c>
      <c r="AA17" t="e">
        <f t="shared" si="11"/>
        <v>#DIV/0!</v>
      </c>
    </row>
    <row r="18" spans="1:27" x14ac:dyDescent="0.2">
      <c r="A18">
        <v>15</v>
      </c>
      <c r="B18" s="1">
        <v>52.197694148444512</v>
      </c>
      <c r="C18" s="1">
        <v>47.865750513322673</v>
      </c>
      <c r="D18" s="1">
        <v>52.694145914483556</v>
      </c>
      <c r="E18" s="1">
        <v>52.148218271647352</v>
      </c>
      <c r="F18" s="1">
        <v>53.737388624919241</v>
      </c>
      <c r="G18" s="1">
        <v>48.533753706685673</v>
      </c>
      <c r="H18" s="1">
        <v>46.832216022373338</v>
      </c>
      <c r="I18" s="1"/>
      <c r="J18" s="1" t="e">
        <f t="shared" si="1"/>
        <v>#DIV/0!</v>
      </c>
      <c r="K18" s="1" t="e">
        <f t="shared" si="1"/>
        <v>#DIV/0!</v>
      </c>
      <c r="L18" s="1" t="e">
        <f t="shared" si="1"/>
        <v>#DIV/0!</v>
      </c>
      <c r="M18" s="1" t="e">
        <f t="shared" si="1"/>
        <v>#DIV/0!</v>
      </c>
      <c r="N18" s="1" t="e">
        <f t="shared" si="1"/>
        <v>#DIV/0!</v>
      </c>
      <c r="O18" s="1" t="e">
        <f t="shared" si="1"/>
        <v>#DIV/0!</v>
      </c>
      <c r="P18" s="1" t="e">
        <f t="shared" si="1"/>
        <v>#DIV/0!</v>
      </c>
      <c r="R18" s="1" t="e">
        <f t="shared" si="4"/>
        <v>#DIV/0!</v>
      </c>
      <c r="S18" s="1"/>
      <c r="T18" t="e">
        <f t="shared" si="2"/>
        <v>#DIV/0!</v>
      </c>
      <c r="U18" t="e">
        <f t="shared" si="5"/>
        <v>#DIV/0!</v>
      </c>
      <c r="V18" t="e">
        <f t="shared" si="6"/>
        <v>#DIV/0!</v>
      </c>
      <c r="W18" t="e">
        <f t="shared" si="7"/>
        <v>#DIV/0!</v>
      </c>
      <c r="X18" t="e">
        <f t="shared" si="8"/>
        <v>#DIV/0!</v>
      </c>
      <c r="Y18" t="e">
        <f t="shared" si="9"/>
        <v>#DIV/0!</v>
      </c>
      <c r="Z18" t="e">
        <f t="shared" si="10"/>
        <v>#DIV/0!</v>
      </c>
      <c r="AA18" t="e">
        <f t="shared" si="11"/>
        <v>#DIV/0!</v>
      </c>
    </row>
    <row r="19" spans="1:27" x14ac:dyDescent="0.2">
      <c r="A19">
        <v>16</v>
      </c>
      <c r="B19" s="1">
        <v>51.291814562127016</v>
      </c>
      <c r="C19" s="1">
        <v>50.799705292098295</v>
      </c>
      <c r="D19" s="1">
        <v>47.360313007786786</v>
      </c>
      <c r="E19" s="1">
        <v>52.645402622734714</v>
      </c>
      <c r="F19" s="1">
        <v>49.662438808983829</v>
      </c>
      <c r="G19" s="1">
        <v>53.225980590476958</v>
      </c>
      <c r="H19" s="1">
        <v>42.74563515232925</v>
      </c>
      <c r="I19" s="1"/>
      <c r="J19" s="1" t="e">
        <f t="shared" si="1"/>
        <v>#DIV/0!</v>
      </c>
      <c r="K19" s="1" t="e">
        <f t="shared" si="1"/>
        <v>#DIV/0!</v>
      </c>
      <c r="L19" s="1" t="e">
        <f t="shared" si="1"/>
        <v>#DIV/0!</v>
      </c>
      <c r="M19" s="1" t="e">
        <f t="shared" si="1"/>
        <v>#DIV/0!</v>
      </c>
      <c r="N19" s="1" t="e">
        <f t="shared" si="1"/>
        <v>#DIV/0!</v>
      </c>
      <c r="O19" s="1" t="e">
        <f t="shared" si="1"/>
        <v>#DIV/0!</v>
      </c>
      <c r="P19" s="1" t="e">
        <f t="shared" si="1"/>
        <v>#DIV/0!</v>
      </c>
      <c r="R19" s="1" t="e">
        <f t="shared" si="4"/>
        <v>#DIV/0!</v>
      </c>
      <c r="S19" s="1"/>
      <c r="T19" t="e">
        <f t="shared" si="2"/>
        <v>#DIV/0!</v>
      </c>
      <c r="U19" t="e">
        <f t="shared" si="5"/>
        <v>#DIV/0!</v>
      </c>
      <c r="V19" t="e">
        <f t="shared" si="6"/>
        <v>#DIV/0!</v>
      </c>
      <c r="W19" t="e">
        <f t="shared" si="7"/>
        <v>#DIV/0!</v>
      </c>
      <c r="X19" t="e">
        <f t="shared" si="8"/>
        <v>#DIV/0!</v>
      </c>
      <c r="Y19" t="e">
        <f t="shared" si="9"/>
        <v>#DIV/0!</v>
      </c>
      <c r="Z19" t="e">
        <f t="shared" si="10"/>
        <v>#DIV/0!</v>
      </c>
      <c r="AA19" t="e">
        <f t="shared" si="11"/>
        <v>#DIV/0!</v>
      </c>
    </row>
    <row r="20" spans="1:27" x14ac:dyDescent="0.2">
      <c r="A20">
        <v>17</v>
      </c>
      <c r="B20" s="1">
        <v>46.813734488496827</v>
      </c>
      <c r="C20" s="1">
        <v>49.907758604894475</v>
      </c>
      <c r="D20" s="1">
        <v>45.568897228280967</v>
      </c>
      <c r="E20" s="1">
        <v>46.538976869380605</v>
      </c>
      <c r="F20" s="1">
        <v>47.213052437020359</v>
      </c>
      <c r="G20" s="1">
        <v>50.054760894601024</v>
      </c>
      <c r="H20" s="1">
        <v>53.444904625450363</v>
      </c>
      <c r="I20" s="1"/>
      <c r="J20" s="1" t="e">
        <f t="shared" si="1"/>
        <v>#DIV/0!</v>
      </c>
      <c r="K20" s="1" t="e">
        <f t="shared" si="1"/>
        <v>#DIV/0!</v>
      </c>
      <c r="L20" s="1" t="e">
        <f t="shared" si="1"/>
        <v>#DIV/0!</v>
      </c>
      <c r="M20" s="1" t="e">
        <f t="shared" si="1"/>
        <v>#DIV/0!</v>
      </c>
      <c r="N20" s="1" t="e">
        <f t="shared" si="1"/>
        <v>#DIV/0!</v>
      </c>
      <c r="O20" s="1" t="e">
        <f t="shared" si="1"/>
        <v>#DIV/0!</v>
      </c>
      <c r="P20" s="1" t="e">
        <f t="shared" si="1"/>
        <v>#DIV/0!</v>
      </c>
      <c r="R20" s="1" t="e">
        <f t="shared" si="4"/>
        <v>#DIV/0!</v>
      </c>
      <c r="S20" s="1"/>
      <c r="T20" t="e">
        <f t="shared" si="2"/>
        <v>#DIV/0!</v>
      </c>
      <c r="U20" t="e">
        <f t="shared" si="5"/>
        <v>#DIV/0!</v>
      </c>
      <c r="V20" t="e">
        <f t="shared" si="6"/>
        <v>#DIV/0!</v>
      </c>
      <c r="W20" t="e">
        <f t="shared" si="7"/>
        <v>#DIV/0!</v>
      </c>
      <c r="X20" t="e">
        <f t="shared" si="8"/>
        <v>#DIV/0!</v>
      </c>
      <c r="Y20" t="e">
        <f t="shared" si="9"/>
        <v>#DIV/0!</v>
      </c>
      <c r="Z20" t="e">
        <f t="shared" si="10"/>
        <v>#DIV/0!</v>
      </c>
      <c r="AA20" t="e">
        <f t="shared" si="11"/>
        <v>#DIV/0!</v>
      </c>
    </row>
    <row r="21" spans="1:27" x14ac:dyDescent="0.2">
      <c r="A21">
        <v>18</v>
      </c>
      <c r="B21" s="1">
        <v>54.145203015811596</v>
      </c>
      <c r="C21" s="1">
        <v>50.617607752603334</v>
      </c>
      <c r="D21" s="1">
        <v>51.91235480429247</v>
      </c>
      <c r="E21" s="1">
        <v>50.403902181199591</v>
      </c>
      <c r="F21" s="1">
        <v>50.746693594010999</v>
      </c>
      <c r="G21" s="1">
        <v>49.814194522916523</v>
      </c>
      <c r="H21" s="1">
        <v>50.675268654805208</v>
      </c>
      <c r="I21" s="1"/>
      <c r="J21" s="1" t="e">
        <f t="shared" si="1"/>
        <v>#DIV/0!</v>
      </c>
      <c r="K21" s="1" t="e">
        <f t="shared" si="1"/>
        <v>#DIV/0!</v>
      </c>
      <c r="L21" s="1" t="e">
        <f t="shared" si="1"/>
        <v>#DIV/0!</v>
      </c>
      <c r="M21" s="1" t="e">
        <f t="shared" si="1"/>
        <v>#DIV/0!</v>
      </c>
      <c r="N21" s="1" t="e">
        <f t="shared" si="1"/>
        <v>#DIV/0!</v>
      </c>
      <c r="O21" s="1" t="e">
        <f t="shared" si="1"/>
        <v>#DIV/0!</v>
      </c>
      <c r="P21" s="1" t="e">
        <f t="shared" si="1"/>
        <v>#DIV/0!</v>
      </c>
      <c r="R21" s="1" t="e">
        <f t="shared" si="4"/>
        <v>#DIV/0!</v>
      </c>
      <c r="S21" s="1"/>
      <c r="T21" t="e">
        <f t="shared" si="2"/>
        <v>#DIV/0!</v>
      </c>
      <c r="U21" t="e">
        <f t="shared" si="5"/>
        <v>#DIV/0!</v>
      </c>
      <c r="V21" t="e">
        <f t="shared" si="6"/>
        <v>#DIV/0!</v>
      </c>
      <c r="W21" t="e">
        <f t="shared" si="7"/>
        <v>#DIV/0!</v>
      </c>
      <c r="X21" t="e">
        <f t="shared" si="8"/>
        <v>#DIV/0!</v>
      </c>
      <c r="Y21" t="e">
        <f t="shared" si="9"/>
        <v>#DIV/0!</v>
      </c>
      <c r="Z21" t="e">
        <f t="shared" si="10"/>
        <v>#DIV/0!</v>
      </c>
      <c r="AA21" t="e">
        <f t="shared" si="11"/>
        <v>#DIV/0!</v>
      </c>
    </row>
    <row r="22" spans="1:27" x14ac:dyDescent="0.2">
      <c r="A22">
        <v>19</v>
      </c>
      <c r="B22" s="1">
        <v>63.170315311650221</v>
      </c>
      <c r="C22" s="1">
        <v>54.072280735182851</v>
      </c>
      <c r="D22" s="1">
        <v>52.389517308006084</v>
      </c>
      <c r="E22" s="1">
        <v>49.08474862324428</v>
      </c>
      <c r="F22" s="1">
        <v>48.966967803434954</v>
      </c>
      <c r="G22" s="1">
        <v>51.385444160551032</v>
      </c>
      <c r="H22" s="1">
        <v>53.506297224383687</v>
      </c>
      <c r="I22" s="1"/>
      <c r="J22" s="1" t="e">
        <f t="shared" si="1"/>
        <v>#DIV/0!</v>
      </c>
      <c r="K22" s="1" t="e">
        <f t="shared" si="1"/>
        <v>#DIV/0!</v>
      </c>
      <c r="L22" s="1" t="e">
        <f t="shared" si="1"/>
        <v>#DIV/0!</v>
      </c>
      <c r="M22" s="1" t="e">
        <f t="shared" si="1"/>
        <v>#DIV/0!</v>
      </c>
      <c r="N22" s="1" t="e">
        <f t="shared" si="1"/>
        <v>#DIV/0!</v>
      </c>
      <c r="O22" s="1" t="e">
        <f t="shared" si="1"/>
        <v>#DIV/0!</v>
      </c>
      <c r="P22" s="1" t="e">
        <f t="shared" si="1"/>
        <v>#DIV/0!</v>
      </c>
      <c r="R22" s="1" t="e">
        <f t="shared" si="4"/>
        <v>#DIV/0!</v>
      </c>
      <c r="S22" s="1"/>
      <c r="T22" t="e">
        <f t="shared" si="2"/>
        <v>#DIV/0!</v>
      </c>
      <c r="U22" t="e">
        <f t="shared" si="5"/>
        <v>#DIV/0!</v>
      </c>
      <c r="V22" t="e">
        <f t="shared" si="6"/>
        <v>#DIV/0!</v>
      </c>
      <c r="W22" t="e">
        <f t="shared" si="7"/>
        <v>#DIV/0!</v>
      </c>
      <c r="X22" t="e">
        <f t="shared" si="8"/>
        <v>#DIV/0!</v>
      </c>
      <c r="Y22" t="e">
        <f t="shared" si="9"/>
        <v>#DIV/0!</v>
      </c>
      <c r="Z22" t="e">
        <f t="shared" si="10"/>
        <v>#DIV/0!</v>
      </c>
      <c r="AA22" t="e">
        <f t="shared" si="11"/>
        <v>#DIV/0!</v>
      </c>
    </row>
    <row r="23" spans="1:27" x14ac:dyDescent="0.2">
      <c r="A23">
        <v>20</v>
      </c>
      <c r="B23" s="1">
        <v>48.262551781121338</v>
      </c>
      <c r="C23" s="1">
        <v>51.494345031198577</v>
      </c>
      <c r="D23" s="1">
        <v>45.076561679627325</v>
      </c>
      <c r="E23" s="1">
        <v>52.913074996124358</v>
      </c>
      <c r="F23" s="1">
        <v>56.774882374913247</v>
      </c>
      <c r="G23" s="1">
        <v>46.811244083641206</v>
      </c>
      <c r="H23" s="1">
        <v>49.510466885337074</v>
      </c>
      <c r="I23" s="1"/>
      <c r="J23" s="1" t="e">
        <f t="shared" si="1"/>
        <v>#DIV/0!</v>
      </c>
      <c r="K23" s="1" t="e">
        <f t="shared" si="1"/>
        <v>#DIV/0!</v>
      </c>
      <c r="L23" s="1" t="e">
        <f t="shared" si="1"/>
        <v>#DIV/0!</v>
      </c>
      <c r="M23" s="1" t="e">
        <f t="shared" si="1"/>
        <v>#DIV/0!</v>
      </c>
      <c r="N23" s="1" t="e">
        <f t="shared" si="1"/>
        <v>#DIV/0!</v>
      </c>
      <c r="O23" s="1" t="e">
        <f t="shared" si="1"/>
        <v>#DIV/0!</v>
      </c>
      <c r="P23" s="1" t="e">
        <f t="shared" si="1"/>
        <v>#DIV/0!</v>
      </c>
      <c r="R23" s="1" t="e">
        <f t="shared" si="4"/>
        <v>#DIV/0!</v>
      </c>
      <c r="S23" s="1"/>
      <c r="T23" t="e">
        <f t="shared" si="2"/>
        <v>#DIV/0!</v>
      </c>
      <c r="U23" t="e">
        <f t="shared" si="5"/>
        <v>#DIV/0!</v>
      </c>
      <c r="V23" t="e">
        <f t="shared" si="6"/>
        <v>#DIV/0!</v>
      </c>
      <c r="W23" t="e">
        <f t="shared" si="7"/>
        <v>#DIV/0!</v>
      </c>
      <c r="X23" t="e">
        <f t="shared" si="8"/>
        <v>#DIV/0!</v>
      </c>
      <c r="Y23" t="e">
        <f t="shared" si="9"/>
        <v>#DIV/0!</v>
      </c>
      <c r="Z23" t="e">
        <f t="shared" si="10"/>
        <v>#DIV/0!</v>
      </c>
      <c r="AA23" t="e">
        <f t="shared" si="11"/>
        <v>#DIV/0!</v>
      </c>
    </row>
    <row r="24" spans="1:27" x14ac:dyDescent="0.2">
      <c r="A24">
        <v>21</v>
      </c>
      <c r="B24" s="1">
        <v>60.022727131675254</v>
      </c>
      <c r="C24" s="1">
        <v>47.556889118045881</v>
      </c>
      <c r="D24" s="1">
        <v>49.395884579382376</v>
      </c>
      <c r="E24" s="1">
        <v>45.510569628251389</v>
      </c>
      <c r="F24" s="1">
        <v>48.236929393416837</v>
      </c>
      <c r="G24" s="1">
        <v>47.227972022753256</v>
      </c>
      <c r="H24" s="1">
        <v>45.176512061616279</v>
      </c>
      <c r="I24" s="1"/>
      <c r="J24" s="1" t="e">
        <f t="shared" si="1"/>
        <v>#DIV/0!</v>
      </c>
      <c r="K24" s="1" t="e">
        <f t="shared" si="1"/>
        <v>#DIV/0!</v>
      </c>
      <c r="L24" s="1" t="e">
        <f t="shared" si="1"/>
        <v>#DIV/0!</v>
      </c>
      <c r="M24" s="1" t="e">
        <f t="shared" si="1"/>
        <v>#DIV/0!</v>
      </c>
      <c r="N24" s="1" t="e">
        <f t="shared" si="1"/>
        <v>#DIV/0!</v>
      </c>
      <c r="O24" s="1" t="e">
        <f t="shared" si="1"/>
        <v>#DIV/0!</v>
      </c>
      <c r="P24" s="1" t="e">
        <f t="shared" si="1"/>
        <v>#DIV/0!</v>
      </c>
      <c r="R24" s="1" t="e">
        <f t="shared" si="4"/>
        <v>#DIV/0!</v>
      </c>
      <c r="S24" s="1"/>
      <c r="T24" t="e">
        <f t="shared" si="2"/>
        <v>#DIV/0!</v>
      </c>
      <c r="U24" t="e">
        <f t="shared" si="5"/>
        <v>#DIV/0!</v>
      </c>
      <c r="V24" t="e">
        <f t="shared" si="6"/>
        <v>#DIV/0!</v>
      </c>
      <c r="W24" t="e">
        <f t="shared" si="7"/>
        <v>#DIV/0!</v>
      </c>
      <c r="X24" t="e">
        <f t="shared" si="8"/>
        <v>#DIV/0!</v>
      </c>
      <c r="Y24" t="e">
        <f t="shared" si="9"/>
        <v>#DIV/0!</v>
      </c>
      <c r="Z24" t="e">
        <f t="shared" si="10"/>
        <v>#DIV/0!</v>
      </c>
      <c r="AA24" t="e">
        <f t="shared" si="11"/>
        <v>#DIV/0!</v>
      </c>
    </row>
    <row r="25" spans="1:27" x14ac:dyDescent="0.2">
      <c r="A25">
        <v>22</v>
      </c>
      <c r="B25" s="1">
        <v>51.049585482904149</v>
      </c>
      <c r="C25" s="1">
        <v>46.773912816470919</v>
      </c>
      <c r="D25" s="1">
        <v>49.925243757158846</v>
      </c>
      <c r="E25" s="1">
        <v>51.962884642113956</v>
      </c>
      <c r="F25" s="1">
        <v>48.060015107132436</v>
      </c>
      <c r="G25" s="1">
        <v>49.477727520212824</v>
      </c>
      <c r="H25" s="1">
        <v>47.382473531014931</v>
      </c>
      <c r="I25" s="1"/>
      <c r="J25" s="1" t="e">
        <f t="shared" si="1"/>
        <v>#DIV/0!</v>
      </c>
      <c r="K25" s="1" t="e">
        <f t="shared" si="1"/>
        <v>#DIV/0!</v>
      </c>
      <c r="L25" s="1" t="e">
        <f t="shared" si="1"/>
        <v>#DIV/0!</v>
      </c>
      <c r="M25" s="1" t="e">
        <f t="shared" si="1"/>
        <v>#DIV/0!</v>
      </c>
      <c r="N25" s="1" t="e">
        <f t="shared" si="1"/>
        <v>#DIV/0!</v>
      </c>
      <c r="O25" s="1" t="e">
        <f t="shared" si="1"/>
        <v>#DIV/0!</v>
      </c>
      <c r="P25" s="1" t="e">
        <f t="shared" si="1"/>
        <v>#DIV/0!</v>
      </c>
      <c r="R25" s="1" t="e">
        <f t="shared" si="4"/>
        <v>#DIV/0!</v>
      </c>
      <c r="S25" s="1"/>
      <c r="T25" t="e">
        <f t="shared" si="2"/>
        <v>#DIV/0!</v>
      </c>
      <c r="U25" t="e">
        <f t="shared" si="5"/>
        <v>#DIV/0!</v>
      </c>
      <c r="V25" t="e">
        <f t="shared" si="6"/>
        <v>#DIV/0!</v>
      </c>
      <c r="W25" t="e">
        <f t="shared" si="7"/>
        <v>#DIV/0!</v>
      </c>
      <c r="X25" t="e">
        <f t="shared" si="8"/>
        <v>#DIV/0!</v>
      </c>
      <c r="Y25" t="e">
        <f t="shared" si="9"/>
        <v>#DIV/0!</v>
      </c>
      <c r="Z25" t="e">
        <f t="shared" si="10"/>
        <v>#DIV/0!</v>
      </c>
      <c r="AA25" t="e">
        <f t="shared" si="11"/>
        <v>#DIV/0!</v>
      </c>
    </row>
    <row r="26" spans="1:27" x14ac:dyDescent="0.2">
      <c r="A26">
        <v>23</v>
      </c>
      <c r="B26" s="1">
        <v>51.225942273691743</v>
      </c>
      <c r="C26" s="1">
        <v>56.45167916721951</v>
      </c>
      <c r="D26" s="1">
        <v>48.545891857395901</v>
      </c>
      <c r="E26" s="1">
        <v>52.801142572452449</v>
      </c>
      <c r="F26" s="1">
        <v>52.647078684490751</v>
      </c>
      <c r="G26" s="1">
        <v>55.42466059169702</v>
      </c>
      <c r="H26" s="1">
        <v>49.300140786756515</v>
      </c>
      <c r="I26" s="1"/>
      <c r="J26" s="1" t="e">
        <f t="shared" si="1"/>
        <v>#DIV/0!</v>
      </c>
      <c r="K26" s="1" t="e">
        <f t="shared" si="1"/>
        <v>#DIV/0!</v>
      </c>
      <c r="L26" s="1" t="e">
        <f t="shared" si="1"/>
        <v>#DIV/0!</v>
      </c>
      <c r="M26" s="1" t="e">
        <f t="shared" si="1"/>
        <v>#DIV/0!</v>
      </c>
      <c r="N26" s="1" t="e">
        <f t="shared" si="1"/>
        <v>#DIV/0!</v>
      </c>
      <c r="O26" s="1" t="e">
        <f t="shared" si="1"/>
        <v>#DIV/0!</v>
      </c>
      <c r="P26" s="1" t="e">
        <f t="shared" si="1"/>
        <v>#DIV/0!</v>
      </c>
      <c r="R26" s="1" t="e">
        <f t="shared" si="4"/>
        <v>#DIV/0!</v>
      </c>
      <c r="S26" s="1"/>
      <c r="T26" t="e">
        <f t="shared" si="2"/>
        <v>#DIV/0!</v>
      </c>
      <c r="U26" t="e">
        <f t="shared" si="5"/>
        <v>#DIV/0!</v>
      </c>
      <c r="V26" t="e">
        <f t="shared" si="6"/>
        <v>#DIV/0!</v>
      </c>
      <c r="W26" t="e">
        <f t="shared" si="7"/>
        <v>#DIV/0!</v>
      </c>
      <c r="X26" t="e">
        <f t="shared" si="8"/>
        <v>#DIV/0!</v>
      </c>
      <c r="Y26" t="e">
        <f t="shared" si="9"/>
        <v>#DIV/0!</v>
      </c>
      <c r="Z26" t="e">
        <f t="shared" si="10"/>
        <v>#DIV/0!</v>
      </c>
      <c r="AA26" t="e">
        <f t="shared" si="11"/>
        <v>#DIV/0!</v>
      </c>
    </row>
    <row r="27" spans="1:27" x14ac:dyDescent="0.2">
      <c r="A27">
        <v>24</v>
      </c>
      <c r="B27" s="1">
        <v>44.384960483827868</v>
      </c>
      <c r="C27" s="1">
        <v>47.600290320727972</v>
      </c>
      <c r="D27" s="1">
        <v>57.508185358808028</v>
      </c>
      <c r="E27" s="1">
        <v>51.191828049203814</v>
      </c>
      <c r="F27" s="1">
        <v>36.682007420792935</v>
      </c>
      <c r="G27" s="1">
        <v>46.50108786097833</v>
      </c>
      <c r="H27" s="1">
        <v>46.536783720701905</v>
      </c>
      <c r="I27" s="1"/>
      <c r="J27" s="1" t="e">
        <f t="shared" si="1"/>
        <v>#DIV/0!</v>
      </c>
      <c r="K27" s="1" t="e">
        <f t="shared" si="1"/>
        <v>#DIV/0!</v>
      </c>
      <c r="L27" s="1" t="e">
        <f t="shared" si="1"/>
        <v>#DIV/0!</v>
      </c>
      <c r="M27" s="1" t="e">
        <f t="shared" si="1"/>
        <v>#DIV/0!</v>
      </c>
      <c r="N27" s="1" t="e">
        <f t="shared" si="1"/>
        <v>#DIV/0!</v>
      </c>
      <c r="O27" s="1" t="e">
        <f t="shared" si="1"/>
        <v>#DIV/0!</v>
      </c>
      <c r="P27" s="1" t="e">
        <f t="shared" si="1"/>
        <v>#DIV/0!</v>
      </c>
      <c r="R27" s="1" t="e">
        <f t="shared" si="4"/>
        <v>#DIV/0!</v>
      </c>
      <c r="S27" s="1"/>
      <c r="T27" t="e">
        <f t="shared" si="2"/>
        <v>#DIV/0!</v>
      </c>
      <c r="U27" t="e">
        <f t="shared" si="5"/>
        <v>#DIV/0!</v>
      </c>
      <c r="V27" t="e">
        <f t="shared" si="6"/>
        <v>#DIV/0!</v>
      </c>
      <c r="W27" t="e">
        <f t="shared" si="7"/>
        <v>#DIV/0!</v>
      </c>
      <c r="X27" t="e">
        <f t="shared" si="8"/>
        <v>#DIV/0!</v>
      </c>
      <c r="Y27" t="e">
        <f t="shared" si="9"/>
        <v>#DIV/0!</v>
      </c>
      <c r="Z27" t="e">
        <f t="shared" si="10"/>
        <v>#DIV/0!</v>
      </c>
      <c r="AA27" t="e">
        <f t="shared" si="11"/>
        <v>#DIV/0!</v>
      </c>
    </row>
    <row r="28" spans="1:27" x14ac:dyDescent="0.2">
      <c r="A28">
        <v>25</v>
      </c>
      <c r="B28" s="1">
        <v>29.509871741254695</v>
      </c>
      <c r="C28" s="1">
        <v>49.253111974157562</v>
      </c>
      <c r="D28" s="1">
        <v>49.257002792129427</v>
      </c>
      <c r="E28" s="1">
        <v>50.951305687307205</v>
      </c>
      <c r="F28" s="1">
        <v>48.156123833115245</v>
      </c>
      <c r="G28" s="1">
        <v>49.652901201566031</v>
      </c>
      <c r="H28" s="1">
        <v>56.377707811213071</v>
      </c>
      <c r="I28" s="1"/>
      <c r="J28" s="1" t="e">
        <f t="shared" si="1"/>
        <v>#DIV/0!</v>
      </c>
      <c r="K28" s="1" t="e">
        <f t="shared" si="1"/>
        <v>#DIV/0!</v>
      </c>
      <c r="L28" s="1" t="e">
        <f t="shared" si="1"/>
        <v>#DIV/0!</v>
      </c>
      <c r="M28" s="1" t="e">
        <f t="shared" si="1"/>
        <v>#DIV/0!</v>
      </c>
      <c r="N28" s="1" t="e">
        <f t="shared" si="1"/>
        <v>#DIV/0!</v>
      </c>
      <c r="O28" s="1" t="e">
        <f t="shared" si="1"/>
        <v>#DIV/0!</v>
      </c>
      <c r="P28" s="1" t="e">
        <f t="shared" si="1"/>
        <v>#DIV/0!</v>
      </c>
      <c r="R28" s="1" t="e">
        <f t="shared" si="4"/>
        <v>#DIV/0!</v>
      </c>
      <c r="S28" s="1"/>
      <c r="T28" t="e">
        <f t="shared" si="2"/>
        <v>#DIV/0!</v>
      </c>
      <c r="U28" t="e">
        <f t="shared" si="5"/>
        <v>#DIV/0!</v>
      </c>
      <c r="V28" t="e">
        <f t="shared" si="6"/>
        <v>#DIV/0!</v>
      </c>
      <c r="W28" t="e">
        <f t="shared" si="7"/>
        <v>#DIV/0!</v>
      </c>
      <c r="X28" t="e">
        <f t="shared" si="8"/>
        <v>#DIV/0!</v>
      </c>
      <c r="Y28" t="e">
        <f t="shared" si="9"/>
        <v>#DIV/0!</v>
      </c>
      <c r="Z28" t="e">
        <f t="shared" si="10"/>
        <v>#DIV/0!</v>
      </c>
      <c r="AA28" t="e">
        <f t="shared" si="11"/>
        <v>#DIV/0!</v>
      </c>
    </row>
    <row r="29" spans="1:27" x14ac:dyDescent="0.2">
      <c r="A29">
        <v>26</v>
      </c>
      <c r="B29" s="1">
        <v>50.69342780513059</v>
      </c>
      <c r="C29" s="1">
        <v>51.153280781243971</v>
      </c>
      <c r="D29" s="1">
        <v>50.674980700364969</v>
      </c>
      <c r="E29" s="1">
        <v>48.848780728133313</v>
      </c>
      <c r="F29" s="1">
        <v>53.089708638586117</v>
      </c>
      <c r="G29" s="1">
        <v>53.415708123482631</v>
      </c>
      <c r="H29" s="1">
        <v>49.933121022571953</v>
      </c>
      <c r="I29" s="1"/>
      <c r="J29" s="1" t="e">
        <f t="shared" si="1"/>
        <v>#DIV/0!</v>
      </c>
      <c r="K29" s="1" t="e">
        <f t="shared" si="1"/>
        <v>#DIV/0!</v>
      </c>
      <c r="L29" s="1" t="e">
        <f t="shared" si="1"/>
        <v>#DIV/0!</v>
      </c>
      <c r="M29" s="1" t="e">
        <f t="shared" si="1"/>
        <v>#DIV/0!</v>
      </c>
      <c r="N29" s="1" t="e">
        <f t="shared" si="1"/>
        <v>#DIV/0!</v>
      </c>
      <c r="O29" s="1" t="e">
        <f t="shared" si="1"/>
        <v>#DIV/0!</v>
      </c>
      <c r="P29" s="1" t="e">
        <f t="shared" si="1"/>
        <v>#DIV/0!</v>
      </c>
      <c r="R29" s="1" t="e">
        <f t="shared" si="4"/>
        <v>#DIV/0!</v>
      </c>
      <c r="S29" s="1"/>
      <c r="T29" t="e">
        <f t="shared" si="2"/>
        <v>#DIV/0!</v>
      </c>
      <c r="U29" t="e">
        <f t="shared" si="5"/>
        <v>#DIV/0!</v>
      </c>
      <c r="V29" t="e">
        <f t="shared" si="6"/>
        <v>#DIV/0!</v>
      </c>
      <c r="W29" t="e">
        <f t="shared" si="7"/>
        <v>#DIV/0!</v>
      </c>
      <c r="X29" t="e">
        <f t="shared" si="8"/>
        <v>#DIV/0!</v>
      </c>
      <c r="Y29" t="e">
        <f t="shared" si="9"/>
        <v>#DIV/0!</v>
      </c>
      <c r="Z29" t="e">
        <f t="shared" si="10"/>
        <v>#DIV/0!</v>
      </c>
      <c r="AA29" t="e">
        <f t="shared" si="11"/>
        <v>#DIV/0!</v>
      </c>
    </row>
    <row r="30" spans="1:27" x14ac:dyDescent="0.2">
      <c r="A30">
        <v>27</v>
      </c>
      <c r="B30" s="1">
        <v>48.013695791659764</v>
      </c>
      <c r="C30" s="1">
        <v>45.180662725060614</v>
      </c>
      <c r="D30" s="1">
        <v>56.664241219092794</v>
      </c>
      <c r="E30" s="1">
        <v>49.86015694356233</v>
      </c>
      <c r="F30" s="1">
        <v>47.255185163566672</v>
      </c>
      <c r="G30" s="1">
        <v>49.074303640868997</v>
      </c>
      <c r="H30" s="1">
        <v>50.186559833602445</v>
      </c>
      <c r="I30" s="1"/>
      <c r="J30" s="1" t="e">
        <f t="shared" si="1"/>
        <v>#DIV/0!</v>
      </c>
      <c r="K30" s="1" t="e">
        <f t="shared" si="1"/>
        <v>#DIV/0!</v>
      </c>
      <c r="L30" s="1" t="e">
        <f t="shared" si="1"/>
        <v>#DIV/0!</v>
      </c>
      <c r="M30" s="1" t="e">
        <f t="shared" si="1"/>
        <v>#DIV/0!</v>
      </c>
      <c r="N30" s="1" t="e">
        <f t="shared" si="1"/>
        <v>#DIV/0!</v>
      </c>
      <c r="O30" s="1" t="e">
        <f t="shared" si="1"/>
        <v>#DIV/0!</v>
      </c>
      <c r="P30" s="1" t="e">
        <f t="shared" si="1"/>
        <v>#DIV/0!</v>
      </c>
      <c r="R30" s="1" t="e">
        <f t="shared" si="4"/>
        <v>#DIV/0!</v>
      </c>
      <c r="S30" s="1"/>
      <c r="T30" t="e">
        <f t="shared" si="2"/>
        <v>#DIV/0!</v>
      </c>
      <c r="U30" t="e">
        <f t="shared" si="5"/>
        <v>#DIV/0!</v>
      </c>
      <c r="V30" t="e">
        <f t="shared" si="6"/>
        <v>#DIV/0!</v>
      </c>
      <c r="W30" t="e">
        <f t="shared" si="7"/>
        <v>#DIV/0!</v>
      </c>
      <c r="X30" t="e">
        <f t="shared" si="8"/>
        <v>#DIV/0!</v>
      </c>
      <c r="Y30" t="e">
        <f t="shared" si="9"/>
        <v>#DIV/0!</v>
      </c>
      <c r="Z30" t="e">
        <f t="shared" si="10"/>
        <v>#DIV/0!</v>
      </c>
      <c r="AA30" t="e">
        <f t="shared" si="11"/>
        <v>#DIV/0!</v>
      </c>
    </row>
    <row r="31" spans="1:27" x14ac:dyDescent="0.2">
      <c r="A31">
        <v>28</v>
      </c>
      <c r="B31" s="1">
        <v>45.981185006221615</v>
      </c>
      <c r="C31" s="1">
        <v>45.710163045829269</v>
      </c>
      <c r="D31" s="1">
        <v>47.678351339755629</v>
      </c>
      <c r="E31" s="1">
        <v>46.937539555664486</v>
      </c>
      <c r="F31" s="1">
        <v>45.584914283808466</v>
      </c>
      <c r="G31" s="1">
        <v>47.396122329761113</v>
      </c>
      <c r="H31" s="1">
        <v>48.229479851955183</v>
      </c>
      <c r="I31" s="1"/>
      <c r="J31" s="1" t="e">
        <f t="shared" si="1"/>
        <v>#DIV/0!</v>
      </c>
      <c r="K31" s="1" t="e">
        <f t="shared" si="1"/>
        <v>#DIV/0!</v>
      </c>
      <c r="L31" s="1" t="e">
        <f t="shared" si="1"/>
        <v>#DIV/0!</v>
      </c>
      <c r="M31" s="1" t="e">
        <f t="shared" si="1"/>
        <v>#DIV/0!</v>
      </c>
      <c r="N31" s="1" t="e">
        <f t="shared" si="1"/>
        <v>#DIV/0!</v>
      </c>
      <c r="O31" s="1" t="e">
        <f t="shared" si="1"/>
        <v>#DIV/0!</v>
      </c>
      <c r="P31" s="1" t="e">
        <f t="shared" si="1"/>
        <v>#DIV/0!</v>
      </c>
      <c r="R31" s="1" t="e">
        <f t="shared" si="4"/>
        <v>#DIV/0!</v>
      </c>
      <c r="S31" s="1"/>
      <c r="T31" t="e">
        <f t="shared" si="2"/>
        <v>#DIV/0!</v>
      </c>
      <c r="U31" t="e">
        <f t="shared" si="5"/>
        <v>#DIV/0!</v>
      </c>
      <c r="V31" t="e">
        <f t="shared" si="6"/>
        <v>#DIV/0!</v>
      </c>
      <c r="W31" t="e">
        <f t="shared" si="7"/>
        <v>#DIV/0!</v>
      </c>
      <c r="X31" t="e">
        <f t="shared" si="8"/>
        <v>#DIV/0!</v>
      </c>
      <c r="Y31" t="e">
        <f t="shared" si="9"/>
        <v>#DIV/0!</v>
      </c>
      <c r="Z31" t="e">
        <f t="shared" si="10"/>
        <v>#DIV/0!</v>
      </c>
      <c r="AA31" t="e">
        <f t="shared" si="11"/>
        <v>#DIV/0!</v>
      </c>
    </row>
    <row r="32" spans="1:27" s="2" customFormat="1" x14ac:dyDescent="0.2">
      <c r="A32" s="2">
        <v>29</v>
      </c>
      <c r="B32" s="3">
        <v>45.751719596345353</v>
      </c>
      <c r="C32" s="3">
        <v>57.012499816126272</v>
      </c>
      <c r="D32" s="3">
        <v>47.783735478699207</v>
      </c>
      <c r="E32" s="3">
        <v>56.395242028094046</v>
      </c>
      <c r="F32" s="3">
        <v>59.502356779995765</v>
      </c>
      <c r="G32" s="3">
        <v>49.740417085587723</v>
      </c>
      <c r="H32" s="3">
        <v>46.685381163012011</v>
      </c>
      <c r="I32" s="1"/>
      <c r="J32" s="3" t="e">
        <f t="shared" si="1"/>
        <v>#DIV/0!</v>
      </c>
      <c r="K32" s="3" t="e">
        <f t="shared" si="1"/>
        <v>#DIV/0!</v>
      </c>
      <c r="L32" s="3" t="e">
        <f t="shared" si="1"/>
        <v>#DIV/0!</v>
      </c>
      <c r="M32" s="3" t="e">
        <f t="shared" si="1"/>
        <v>#DIV/0!</v>
      </c>
      <c r="N32" s="3" t="e">
        <f t="shared" si="1"/>
        <v>#DIV/0!</v>
      </c>
      <c r="O32" s="3" t="e">
        <f t="shared" si="1"/>
        <v>#DIV/0!</v>
      </c>
      <c r="P32" s="3" t="e">
        <f t="shared" si="1"/>
        <v>#DIV/0!</v>
      </c>
      <c r="R32" s="1" t="e">
        <f t="shared" si="4"/>
        <v>#DIV/0!</v>
      </c>
      <c r="S32" s="1" t="e">
        <f>IF(OR(J32=0,K32=0,L32=0,M32=0,N32=0,O32=0,P32=0),"－",R32)</f>
        <v>#DIV/0!</v>
      </c>
      <c r="T32" s="2" t="e">
        <f t="shared" si="2"/>
        <v>#DIV/0!</v>
      </c>
      <c r="U32" s="2" t="e">
        <f t="shared" si="5"/>
        <v>#DIV/0!</v>
      </c>
      <c r="V32" s="2" t="e">
        <f t="shared" si="6"/>
        <v>#DIV/0!</v>
      </c>
      <c r="W32" s="2" t="e">
        <f t="shared" si="7"/>
        <v>#DIV/0!</v>
      </c>
      <c r="X32" s="2" t="e">
        <f t="shared" si="8"/>
        <v>#DIV/0!</v>
      </c>
      <c r="Y32" s="2" t="e">
        <f t="shared" si="9"/>
        <v>#DIV/0!</v>
      </c>
      <c r="Z32" s="2" t="e">
        <f t="shared" si="10"/>
        <v>#DIV/0!</v>
      </c>
      <c r="AA32" s="2" t="e">
        <f t="shared" si="11"/>
        <v>#DIV/0!</v>
      </c>
    </row>
    <row r="33" spans="1:27" x14ac:dyDescent="0.2">
      <c r="A33">
        <v>30</v>
      </c>
      <c r="B33" s="1">
        <v>47.982556436986243</v>
      </c>
      <c r="C33" s="1">
        <v>51.078834037362839</v>
      </c>
      <c r="D33" s="1">
        <v>41.934048195051908</v>
      </c>
      <c r="E33" s="1">
        <v>38.531945610135168</v>
      </c>
      <c r="F33" s="1">
        <v>49.681808126408058</v>
      </c>
      <c r="G33" s="1">
        <v>51.297787022448659</v>
      </c>
      <c r="H33" s="1">
        <v>53.333666334427846</v>
      </c>
      <c r="I33" s="1"/>
      <c r="J33" s="1" t="e">
        <f t="shared" si="1"/>
        <v>#DIV/0!</v>
      </c>
      <c r="K33" s="1" t="e">
        <f t="shared" si="1"/>
        <v>#DIV/0!</v>
      </c>
      <c r="L33" s="1" t="e">
        <f t="shared" si="1"/>
        <v>#DIV/0!</v>
      </c>
      <c r="M33" s="1" t="e">
        <f t="shared" si="1"/>
        <v>#DIV/0!</v>
      </c>
      <c r="N33" s="1" t="e">
        <f t="shared" si="1"/>
        <v>#DIV/0!</v>
      </c>
      <c r="O33" s="1" t="e">
        <f t="shared" si="1"/>
        <v>#DIV/0!</v>
      </c>
      <c r="P33" s="1" t="e">
        <f t="shared" si="1"/>
        <v>#DIV/0!</v>
      </c>
      <c r="R33" s="1" t="e">
        <f t="shared" si="4"/>
        <v>#DIV/0!</v>
      </c>
      <c r="S33" s="1"/>
      <c r="T33" t="e">
        <f t="shared" si="2"/>
        <v>#DIV/0!</v>
      </c>
      <c r="U33" t="e">
        <f t="shared" si="5"/>
        <v>#DIV/0!</v>
      </c>
      <c r="V33" t="e">
        <f t="shared" si="6"/>
        <v>#DIV/0!</v>
      </c>
      <c r="W33" t="e">
        <f t="shared" si="7"/>
        <v>#DIV/0!</v>
      </c>
      <c r="X33" t="e">
        <f t="shared" si="8"/>
        <v>#DIV/0!</v>
      </c>
      <c r="Y33" t="e">
        <f t="shared" si="9"/>
        <v>#DIV/0!</v>
      </c>
      <c r="Z33" t="e">
        <f t="shared" si="10"/>
        <v>#DIV/0!</v>
      </c>
      <c r="AA33" t="e">
        <f t="shared" si="11"/>
        <v>#DIV/0!</v>
      </c>
    </row>
    <row r="34" spans="1:27" x14ac:dyDescent="0.2">
      <c r="A34">
        <v>31</v>
      </c>
      <c r="B34" s="1">
        <v>53.086421654240645</v>
      </c>
      <c r="C34" s="1">
        <v>50.898285828485349</v>
      </c>
      <c r="D34" s="1">
        <v>49.264439537425062</v>
      </c>
      <c r="E34" s="1">
        <v>57.761986749165715</v>
      </c>
      <c r="F34" s="1">
        <v>51.499301526022677</v>
      </c>
      <c r="G34" s="1">
        <v>47.935632086388694</v>
      </c>
      <c r="H34" s="1">
        <v>54.537847837277425</v>
      </c>
      <c r="I34" s="1"/>
      <c r="J34" s="1" t="e">
        <f t="shared" si="1"/>
        <v>#DIV/0!</v>
      </c>
      <c r="K34" s="1" t="e">
        <f t="shared" si="1"/>
        <v>#DIV/0!</v>
      </c>
      <c r="L34" s="1" t="e">
        <f t="shared" si="1"/>
        <v>#DIV/0!</v>
      </c>
      <c r="M34" s="1" t="e">
        <f t="shared" si="1"/>
        <v>#DIV/0!</v>
      </c>
      <c r="N34" s="1" t="e">
        <f t="shared" si="1"/>
        <v>#DIV/0!</v>
      </c>
      <c r="O34" s="1" t="e">
        <f t="shared" si="1"/>
        <v>#DIV/0!</v>
      </c>
      <c r="P34" s="1" t="e">
        <f t="shared" si="1"/>
        <v>#DIV/0!</v>
      </c>
      <c r="R34" s="1" t="e">
        <f t="shared" si="4"/>
        <v>#DIV/0!</v>
      </c>
      <c r="S34" s="1"/>
      <c r="T34" t="e">
        <f t="shared" si="2"/>
        <v>#DIV/0!</v>
      </c>
      <c r="U34" t="e">
        <f t="shared" si="5"/>
        <v>#DIV/0!</v>
      </c>
      <c r="V34" t="e">
        <f t="shared" si="6"/>
        <v>#DIV/0!</v>
      </c>
      <c r="W34" t="e">
        <f t="shared" si="7"/>
        <v>#DIV/0!</v>
      </c>
      <c r="X34" t="e">
        <f t="shared" si="8"/>
        <v>#DIV/0!</v>
      </c>
      <c r="Y34" t="e">
        <f t="shared" si="9"/>
        <v>#DIV/0!</v>
      </c>
      <c r="Z34" t="e">
        <f t="shared" si="10"/>
        <v>#DIV/0!</v>
      </c>
      <c r="AA34" t="e">
        <f t="shared" si="11"/>
        <v>#DIV/0!</v>
      </c>
    </row>
    <row r="35" spans="1:27" x14ac:dyDescent="0.2">
      <c r="A35">
        <v>32</v>
      </c>
      <c r="B35" s="1">
        <v>59.263018995169112</v>
      </c>
      <c r="C35" s="1">
        <v>47.561469332682485</v>
      </c>
      <c r="D35" s="1">
        <v>55.172088718866135</v>
      </c>
      <c r="E35" s="1">
        <v>48.267627247176861</v>
      </c>
      <c r="F35" s="1">
        <v>48.288793464398005</v>
      </c>
      <c r="G35" s="1">
        <v>47.536328658488358</v>
      </c>
      <c r="H35" s="1">
        <v>51.763898552473968</v>
      </c>
      <c r="J35" s="1" t="e">
        <f t="shared" si="1"/>
        <v>#DIV/0!</v>
      </c>
      <c r="K35" s="1" t="e">
        <f t="shared" si="1"/>
        <v>#DIV/0!</v>
      </c>
      <c r="L35" s="1" t="e">
        <f t="shared" si="1"/>
        <v>#DIV/0!</v>
      </c>
      <c r="M35" s="1" t="e">
        <f t="shared" si="1"/>
        <v>#DIV/0!</v>
      </c>
      <c r="N35" s="1" t="e">
        <f t="shared" si="1"/>
        <v>#DIV/0!</v>
      </c>
      <c r="O35" s="1" t="e">
        <f t="shared" si="1"/>
        <v>#DIV/0!</v>
      </c>
      <c r="P35" s="1" t="e">
        <f t="shared" si="1"/>
        <v>#DIV/0!</v>
      </c>
      <c r="R35" s="1" t="e">
        <f t="shared" si="4"/>
        <v>#DIV/0!</v>
      </c>
      <c r="T35" t="e">
        <f t="shared" si="2"/>
        <v>#DIV/0!</v>
      </c>
      <c r="U35" t="e">
        <f t="shared" si="5"/>
        <v>#DIV/0!</v>
      </c>
      <c r="V35" t="e">
        <f t="shared" si="6"/>
        <v>#DIV/0!</v>
      </c>
      <c r="W35" t="e">
        <f t="shared" si="7"/>
        <v>#DIV/0!</v>
      </c>
      <c r="X35" t="e">
        <f t="shared" si="8"/>
        <v>#DIV/0!</v>
      </c>
      <c r="Y35" t="e">
        <f t="shared" si="9"/>
        <v>#DIV/0!</v>
      </c>
      <c r="Z35" t="e">
        <f t="shared" si="10"/>
        <v>#DIV/0!</v>
      </c>
      <c r="AA35" t="e">
        <f t="shared" si="11"/>
        <v>#DIV/0!</v>
      </c>
    </row>
    <row r="36" spans="1:27" x14ac:dyDescent="0.2">
      <c r="A36">
        <v>33</v>
      </c>
      <c r="B36" s="1">
        <v>44.333573376830437</v>
      </c>
      <c r="C36" s="1">
        <v>47.8874692653784</v>
      </c>
      <c r="D36" s="1">
        <v>40.012502108094935</v>
      </c>
      <c r="E36" s="1">
        <v>44.374199692486343</v>
      </c>
      <c r="F36" s="1">
        <v>44.615161733854542</v>
      </c>
      <c r="G36" s="1">
        <v>51.950891067340081</v>
      </c>
      <c r="H36" s="1">
        <v>51.757800641388656</v>
      </c>
      <c r="J36" s="1" t="e">
        <f t="shared" si="1"/>
        <v>#DIV/0!</v>
      </c>
      <c r="K36" s="1" t="e">
        <f t="shared" si="1"/>
        <v>#DIV/0!</v>
      </c>
      <c r="L36" s="1" t="e">
        <f t="shared" si="1"/>
        <v>#DIV/0!</v>
      </c>
      <c r="M36" s="1" t="e">
        <f t="shared" si="1"/>
        <v>#DIV/0!</v>
      </c>
      <c r="N36" s="1" t="e">
        <f t="shared" si="1"/>
        <v>#DIV/0!</v>
      </c>
      <c r="O36" s="1" t="e">
        <f t="shared" si="1"/>
        <v>#DIV/0!</v>
      </c>
      <c r="P36" s="1" t="e">
        <f t="shared" si="1"/>
        <v>#DIV/0!</v>
      </c>
      <c r="R36" s="1" t="e">
        <f t="shared" si="4"/>
        <v>#DIV/0!</v>
      </c>
      <c r="S36" s="1"/>
      <c r="T36" t="e">
        <f t="shared" si="2"/>
        <v>#DIV/0!</v>
      </c>
      <c r="U36" t="e">
        <f t="shared" si="5"/>
        <v>#DIV/0!</v>
      </c>
      <c r="V36" t="e">
        <f t="shared" si="6"/>
        <v>#DIV/0!</v>
      </c>
      <c r="W36" t="e">
        <f t="shared" si="7"/>
        <v>#DIV/0!</v>
      </c>
      <c r="X36" t="e">
        <f t="shared" si="8"/>
        <v>#DIV/0!</v>
      </c>
      <c r="Y36" t="e">
        <f t="shared" si="9"/>
        <v>#DIV/0!</v>
      </c>
      <c r="Z36" t="e">
        <f t="shared" si="10"/>
        <v>#DIV/0!</v>
      </c>
      <c r="AA36" t="e">
        <f t="shared" si="11"/>
        <v>#DIV/0!</v>
      </c>
    </row>
    <row r="37" spans="1:27" x14ac:dyDescent="0.2">
      <c r="A37">
        <v>34</v>
      </c>
      <c r="B37" s="1">
        <v>39.194442394199541</v>
      </c>
      <c r="C37" s="1">
        <v>47.553774974744393</v>
      </c>
      <c r="D37" s="1">
        <v>48.936875247086633</v>
      </c>
      <c r="E37" s="1">
        <v>53.602394672728011</v>
      </c>
      <c r="F37" s="1">
        <v>50.038768051737392</v>
      </c>
      <c r="G37" s="1">
        <v>50.330219758970991</v>
      </c>
      <c r="H37" s="1">
        <v>52.593023256396506</v>
      </c>
      <c r="J37" s="1" t="e">
        <f t="shared" si="1"/>
        <v>#DIV/0!</v>
      </c>
      <c r="K37" s="1" t="e">
        <f t="shared" si="1"/>
        <v>#DIV/0!</v>
      </c>
      <c r="L37" s="1" t="e">
        <f t="shared" si="1"/>
        <v>#DIV/0!</v>
      </c>
      <c r="M37" s="1" t="e">
        <f t="shared" si="1"/>
        <v>#DIV/0!</v>
      </c>
      <c r="N37" s="1" t="e">
        <f t="shared" si="1"/>
        <v>#DIV/0!</v>
      </c>
      <c r="O37" s="1" t="e">
        <f t="shared" si="1"/>
        <v>#DIV/0!</v>
      </c>
      <c r="P37" s="1" t="e">
        <f t="shared" si="1"/>
        <v>#DIV/0!</v>
      </c>
      <c r="R37" s="1" t="e">
        <f t="shared" si="4"/>
        <v>#DIV/0!</v>
      </c>
      <c r="S37" s="1"/>
      <c r="T37" t="e">
        <f t="shared" si="2"/>
        <v>#DIV/0!</v>
      </c>
      <c r="U37" t="e">
        <f t="shared" si="5"/>
        <v>#DIV/0!</v>
      </c>
      <c r="V37" t="e">
        <f t="shared" si="6"/>
        <v>#DIV/0!</v>
      </c>
      <c r="W37" t="e">
        <f t="shared" si="7"/>
        <v>#DIV/0!</v>
      </c>
      <c r="X37" t="e">
        <f t="shared" si="8"/>
        <v>#DIV/0!</v>
      </c>
      <c r="Y37" t="e">
        <f t="shared" si="9"/>
        <v>#DIV/0!</v>
      </c>
      <c r="Z37" t="e">
        <f t="shared" si="10"/>
        <v>#DIV/0!</v>
      </c>
      <c r="AA37" t="e">
        <f t="shared" si="11"/>
        <v>#DIV/0!</v>
      </c>
    </row>
    <row r="38" spans="1:27" x14ac:dyDescent="0.2">
      <c r="A38">
        <v>35</v>
      </c>
      <c r="B38" s="1">
        <v>53.231853232361203</v>
      </c>
      <c r="C38" s="1">
        <v>46.337470853508883</v>
      </c>
      <c r="D38" s="1">
        <v>53.785800347154343</v>
      </c>
      <c r="E38" s="1">
        <v>45.716387066936697</v>
      </c>
      <c r="F38" s="1">
        <v>44.271411563614869</v>
      </c>
      <c r="G38" s="1">
        <v>44.247598608321283</v>
      </c>
      <c r="H38" s="1">
        <v>49.47612572693729</v>
      </c>
      <c r="J38" s="1" t="e">
        <f t="shared" si="1"/>
        <v>#DIV/0!</v>
      </c>
      <c r="K38" s="1" t="e">
        <f t="shared" si="1"/>
        <v>#DIV/0!</v>
      </c>
      <c r="L38" s="1" t="e">
        <f t="shared" si="1"/>
        <v>#DIV/0!</v>
      </c>
      <c r="M38" s="1" t="e">
        <f t="shared" si="1"/>
        <v>#DIV/0!</v>
      </c>
      <c r="N38" s="1" t="e">
        <f t="shared" si="1"/>
        <v>#DIV/0!</v>
      </c>
      <c r="O38" s="1" t="e">
        <f t="shared" si="1"/>
        <v>#DIV/0!</v>
      </c>
      <c r="P38" s="1" t="e">
        <f t="shared" si="1"/>
        <v>#DIV/0!</v>
      </c>
      <c r="R38" s="1" t="e">
        <f t="shared" si="4"/>
        <v>#DIV/0!</v>
      </c>
      <c r="S38" s="1"/>
      <c r="T38" t="e">
        <f t="shared" si="2"/>
        <v>#DIV/0!</v>
      </c>
      <c r="U38" t="e">
        <f t="shared" si="5"/>
        <v>#DIV/0!</v>
      </c>
      <c r="V38" t="e">
        <f t="shared" si="6"/>
        <v>#DIV/0!</v>
      </c>
      <c r="W38" t="e">
        <f t="shared" si="7"/>
        <v>#DIV/0!</v>
      </c>
      <c r="X38" t="e">
        <f t="shared" si="8"/>
        <v>#DIV/0!</v>
      </c>
      <c r="Y38" t="e">
        <f t="shared" si="9"/>
        <v>#DIV/0!</v>
      </c>
      <c r="Z38" t="e">
        <f t="shared" si="10"/>
        <v>#DIV/0!</v>
      </c>
      <c r="AA38" t="e">
        <f t="shared" si="11"/>
        <v>#DIV/0!</v>
      </c>
    </row>
    <row r="39" spans="1:27" x14ac:dyDescent="0.2">
      <c r="A39">
        <v>36</v>
      </c>
      <c r="B39" s="1">
        <v>52.464140611818728</v>
      </c>
      <c r="C39" s="1">
        <v>46.182530333423855</v>
      </c>
      <c r="D39" s="1">
        <v>58.685786408928514</v>
      </c>
      <c r="E39" s="1">
        <v>49.077906514635799</v>
      </c>
      <c r="F39" s="1">
        <v>51.863702602914763</v>
      </c>
      <c r="G39" s="1">
        <v>48.167516555553505</v>
      </c>
      <c r="H39" s="1">
        <v>43.415008240937311</v>
      </c>
      <c r="J39" s="1" t="e">
        <f t="shared" si="1"/>
        <v>#DIV/0!</v>
      </c>
      <c r="K39" s="1" t="e">
        <f t="shared" si="1"/>
        <v>#DIV/0!</v>
      </c>
      <c r="L39" s="1" t="e">
        <f t="shared" si="1"/>
        <v>#DIV/0!</v>
      </c>
      <c r="M39" s="1" t="e">
        <f t="shared" si="1"/>
        <v>#DIV/0!</v>
      </c>
      <c r="N39" s="1" t="e">
        <f t="shared" si="1"/>
        <v>#DIV/0!</v>
      </c>
      <c r="O39" s="1" t="e">
        <f t="shared" si="1"/>
        <v>#DIV/0!</v>
      </c>
      <c r="P39" s="1" t="e">
        <f t="shared" si="1"/>
        <v>#DIV/0!</v>
      </c>
      <c r="R39" s="1" t="e">
        <f t="shared" si="4"/>
        <v>#DIV/0!</v>
      </c>
      <c r="S39" s="1"/>
      <c r="T39" t="e">
        <f t="shared" si="2"/>
        <v>#DIV/0!</v>
      </c>
      <c r="U39" t="e">
        <f t="shared" si="5"/>
        <v>#DIV/0!</v>
      </c>
      <c r="V39" t="e">
        <f t="shared" si="6"/>
        <v>#DIV/0!</v>
      </c>
      <c r="W39" t="e">
        <f t="shared" si="7"/>
        <v>#DIV/0!</v>
      </c>
      <c r="X39" t="e">
        <f t="shared" si="8"/>
        <v>#DIV/0!</v>
      </c>
      <c r="Y39" t="e">
        <f t="shared" si="9"/>
        <v>#DIV/0!</v>
      </c>
      <c r="Z39" t="e">
        <f t="shared" si="10"/>
        <v>#DIV/0!</v>
      </c>
      <c r="AA39" t="e">
        <f t="shared" si="11"/>
        <v>#DIV/0!</v>
      </c>
    </row>
    <row r="40" spans="1:27" x14ac:dyDescent="0.2">
      <c r="A40">
        <v>37</v>
      </c>
      <c r="B40" s="1">
        <v>55.33797973218531</v>
      </c>
      <c r="C40" s="1">
        <v>54.738321759835962</v>
      </c>
      <c r="D40" s="1">
        <v>53.766770991424018</v>
      </c>
      <c r="E40" s="1">
        <v>53.138640809556172</v>
      </c>
      <c r="F40" s="1">
        <v>44.684748664576325</v>
      </c>
      <c r="G40" s="1">
        <v>56.894911528504856</v>
      </c>
      <c r="H40" s="1">
        <v>55.238562844834732</v>
      </c>
      <c r="J40" s="1" t="e">
        <f t="shared" si="1"/>
        <v>#DIV/0!</v>
      </c>
      <c r="K40" s="1" t="e">
        <f t="shared" si="1"/>
        <v>#DIV/0!</v>
      </c>
      <c r="L40" s="1" t="e">
        <f t="shared" si="1"/>
        <v>#DIV/0!</v>
      </c>
      <c r="M40" s="1" t="e">
        <f t="shared" ref="M40:P86" si="12">E40*M$2/100</f>
        <v>#DIV/0!</v>
      </c>
      <c r="N40" s="1" t="e">
        <f t="shared" si="12"/>
        <v>#DIV/0!</v>
      </c>
      <c r="O40" s="1" t="e">
        <f t="shared" si="12"/>
        <v>#DIV/0!</v>
      </c>
      <c r="P40" s="1" t="e">
        <f t="shared" si="12"/>
        <v>#DIV/0!</v>
      </c>
      <c r="R40" s="1" t="e">
        <f t="shared" si="4"/>
        <v>#DIV/0!</v>
      </c>
      <c r="S40" s="1"/>
      <c r="T40" t="e">
        <f t="shared" si="2"/>
        <v>#DIV/0!</v>
      </c>
      <c r="U40" t="e">
        <f t="shared" si="5"/>
        <v>#DIV/0!</v>
      </c>
      <c r="V40" t="e">
        <f t="shared" si="6"/>
        <v>#DIV/0!</v>
      </c>
      <c r="W40" t="e">
        <f t="shared" si="7"/>
        <v>#DIV/0!</v>
      </c>
      <c r="X40" t="e">
        <f t="shared" si="8"/>
        <v>#DIV/0!</v>
      </c>
      <c r="Y40" t="e">
        <f t="shared" si="9"/>
        <v>#DIV/0!</v>
      </c>
      <c r="Z40" t="e">
        <f t="shared" si="10"/>
        <v>#DIV/0!</v>
      </c>
      <c r="AA40" t="e">
        <f t="shared" si="11"/>
        <v>#DIV/0!</v>
      </c>
    </row>
    <row r="41" spans="1:27" x14ac:dyDescent="0.2">
      <c r="A41">
        <v>38</v>
      </c>
      <c r="B41" s="1">
        <v>39.920158508882963</v>
      </c>
      <c r="C41" s="1">
        <v>52.536957496863828</v>
      </c>
      <c r="D41" s="1">
        <v>45.598306165684463</v>
      </c>
      <c r="E41" s="1">
        <v>55.494364728690243</v>
      </c>
      <c r="F41" s="1">
        <v>56.847464945971723</v>
      </c>
      <c r="G41" s="1">
        <v>50.451902968002642</v>
      </c>
      <c r="H41" s="1">
        <v>52.646745152522342</v>
      </c>
      <c r="J41" s="1" t="e">
        <f t="shared" ref="J41:L87" si="13">B41*J$2/100</f>
        <v>#DIV/0!</v>
      </c>
      <c r="K41" s="1" t="e">
        <f t="shared" si="13"/>
        <v>#DIV/0!</v>
      </c>
      <c r="L41" s="1" t="e">
        <f t="shared" si="13"/>
        <v>#DIV/0!</v>
      </c>
      <c r="M41" s="1" t="e">
        <f t="shared" si="12"/>
        <v>#DIV/0!</v>
      </c>
      <c r="N41" s="1" t="e">
        <f t="shared" si="12"/>
        <v>#DIV/0!</v>
      </c>
      <c r="O41" s="1" t="e">
        <f t="shared" si="12"/>
        <v>#DIV/0!</v>
      </c>
      <c r="P41" s="1" t="e">
        <f t="shared" si="12"/>
        <v>#DIV/0!</v>
      </c>
      <c r="R41" s="1" t="e">
        <f t="shared" si="4"/>
        <v>#DIV/0!</v>
      </c>
      <c r="S41" s="1"/>
      <c r="T41" t="e">
        <f t="shared" si="2"/>
        <v>#DIV/0!</v>
      </c>
      <c r="U41" t="e">
        <f t="shared" si="5"/>
        <v>#DIV/0!</v>
      </c>
      <c r="V41" t="e">
        <f t="shared" si="6"/>
        <v>#DIV/0!</v>
      </c>
      <c r="W41" t="e">
        <f t="shared" si="7"/>
        <v>#DIV/0!</v>
      </c>
      <c r="X41" t="e">
        <f t="shared" si="8"/>
        <v>#DIV/0!</v>
      </c>
      <c r="Y41" t="e">
        <f t="shared" si="9"/>
        <v>#DIV/0!</v>
      </c>
      <c r="Z41" t="e">
        <f t="shared" si="10"/>
        <v>#DIV/0!</v>
      </c>
      <c r="AA41" t="e">
        <f t="shared" si="11"/>
        <v>#DIV/0!</v>
      </c>
    </row>
    <row r="42" spans="1:27" x14ac:dyDescent="0.2">
      <c r="A42">
        <v>39</v>
      </c>
      <c r="B42" s="1">
        <v>48.321115935107059</v>
      </c>
      <c r="C42" s="1">
        <v>52.437783732784837</v>
      </c>
      <c r="D42" s="1">
        <v>48.822079585142511</v>
      </c>
      <c r="E42" s="1">
        <v>56.654376401548696</v>
      </c>
      <c r="F42" s="1">
        <v>55.038531262321314</v>
      </c>
      <c r="G42" s="1">
        <v>50.922727207269666</v>
      </c>
      <c r="H42" s="1">
        <v>53.419087666339777</v>
      </c>
      <c r="J42" s="1" t="e">
        <f t="shared" si="13"/>
        <v>#DIV/0!</v>
      </c>
      <c r="K42" s="1" t="e">
        <f t="shared" si="13"/>
        <v>#DIV/0!</v>
      </c>
      <c r="L42" s="1" t="e">
        <f t="shared" si="13"/>
        <v>#DIV/0!</v>
      </c>
      <c r="M42" s="1" t="e">
        <f t="shared" si="12"/>
        <v>#DIV/0!</v>
      </c>
      <c r="N42" s="1" t="e">
        <f t="shared" si="12"/>
        <v>#DIV/0!</v>
      </c>
      <c r="O42" s="1" t="e">
        <f t="shared" si="12"/>
        <v>#DIV/0!</v>
      </c>
      <c r="P42" s="1" t="e">
        <f t="shared" si="12"/>
        <v>#DIV/0!</v>
      </c>
      <c r="R42" s="1" t="e">
        <f t="shared" si="4"/>
        <v>#DIV/0!</v>
      </c>
      <c r="S42" s="1"/>
      <c r="T42" t="e">
        <f t="shared" si="2"/>
        <v>#DIV/0!</v>
      </c>
      <c r="U42" t="e">
        <f t="shared" si="5"/>
        <v>#DIV/0!</v>
      </c>
      <c r="V42" t="e">
        <f t="shared" si="6"/>
        <v>#DIV/0!</v>
      </c>
      <c r="W42" t="e">
        <f t="shared" si="7"/>
        <v>#DIV/0!</v>
      </c>
      <c r="X42" t="e">
        <f t="shared" si="8"/>
        <v>#DIV/0!</v>
      </c>
      <c r="Y42" t="e">
        <f t="shared" si="9"/>
        <v>#DIV/0!</v>
      </c>
      <c r="Z42" t="e">
        <f t="shared" si="10"/>
        <v>#DIV/0!</v>
      </c>
      <c r="AA42" t="e">
        <f t="shared" si="11"/>
        <v>#DIV/0!</v>
      </c>
    </row>
    <row r="43" spans="1:27" x14ac:dyDescent="0.2">
      <c r="A43">
        <v>40</v>
      </c>
      <c r="B43" s="1">
        <v>58.080438244208779</v>
      </c>
      <c r="C43" s="1">
        <v>51.827986804219556</v>
      </c>
      <c r="D43" s="1">
        <v>40.119872464898918</v>
      </c>
      <c r="E43" s="1">
        <v>42.151590840924811</v>
      </c>
      <c r="F43" s="1">
        <v>49.095990086554245</v>
      </c>
      <c r="G43" s="1">
        <v>51.121642901631802</v>
      </c>
      <c r="H43" s="1">
        <v>51.581299140218974</v>
      </c>
      <c r="J43" s="1" t="e">
        <f t="shared" si="13"/>
        <v>#DIV/0!</v>
      </c>
      <c r="K43" s="1" t="e">
        <f t="shared" si="13"/>
        <v>#DIV/0!</v>
      </c>
      <c r="L43" s="1" t="e">
        <f t="shared" si="13"/>
        <v>#DIV/0!</v>
      </c>
      <c r="M43" s="1" t="e">
        <f t="shared" si="12"/>
        <v>#DIV/0!</v>
      </c>
      <c r="N43" s="1" t="e">
        <f t="shared" si="12"/>
        <v>#DIV/0!</v>
      </c>
      <c r="O43" s="1" t="e">
        <f t="shared" si="12"/>
        <v>#DIV/0!</v>
      </c>
      <c r="P43" s="1" t="e">
        <f t="shared" si="12"/>
        <v>#DIV/0!</v>
      </c>
      <c r="R43" s="1" t="e">
        <f t="shared" si="4"/>
        <v>#DIV/0!</v>
      </c>
      <c r="S43" s="1"/>
      <c r="T43" t="e">
        <f t="shared" si="2"/>
        <v>#DIV/0!</v>
      </c>
      <c r="U43" t="e">
        <f t="shared" si="5"/>
        <v>#DIV/0!</v>
      </c>
      <c r="V43" t="e">
        <f t="shared" si="6"/>
        <v>#DIV/0!</v>
      </c>
      <c r="W43" t="e">
        <f t="shared" si="7"/>
        <v>#DIV/0!</v>
      </c>
      <c r="X43" t="e">
        <f t="shared" si="8"/>
        <v>#DIV/0!</v>
      </c>
      <c r="Y43" t="e">
        <f t="shared" si="9"/>
        <v>#DIV/0!</v>
      </c>
      <c r="Z43" t="e">
        <f t="shared" si="10"/>
        <v>#DIV/0!</v>
      </c>
      <c r="AA43" t="e">
        <f t="shared" si="11"/>
        <v>#DIV/0!</v>
      </c>
    </row>
    <row r="44" spans="1:27" x14ac:dyDescent="0.2">
      <c r="A44">
        <v>41</v>
      </c>
      <c r="B44" s="1">
        <v>51.580906880474153</v>
      </c>
      <c r="C44" s="1">
        <v>48.064739765192137</v>
      </c>
      <c r="D44" s="1">
        <v>54.165951951612755</v>
      </c>
      <c r="E44" s="1">
        <v>46.943911498293105</v>
      </c>
      <c r="F44" s="1">
        <v>50.716833383965692</v>
      </c>
      <c r="G44" s="1">
        <v>51.723500757574911</v>
      </c>
      <c r="H44" s="1">
        <v>45.354221561942204</v>
      </c>
      <c r="J44" s="1" t="e">
        <f t="shared" si="13"/>
        <v>#DIV/0!</v>
      </c>
      <c r="K44" s="1" t="e">
        <f t="shared" si="13"/>
        <v>#DIV/0!</v>
      </c>
      <c r="L44" s="1" t="e">
        <f t="shared" si="13"/>
        <v>#DIV/0!</v>
      </c>
      <c r="M44" s="1" t="e">
        <f t="shared" si="12"/>
        <v>#DIV/0!</v>
      </c>
      <c r="N44" s="1" t="e">
        <f t="shared" si="12"/>
        <v>#DIV/0!</v>
      </c>
      <c r="O44" s="1" t="e">
        <f t="shared" si="12"/>
        <v>#DIV/0!</v>
      </c>
      <c r="P44" s="1" t="e">
        <f t="shared" si="12"/>
        <v>#DIV/0!</v>
      </c>
      <c r="R44" s="1" t="e">
        <f t="shared" si="4"/>
        <v>#DIV/0!</v>
      </c>
      <c r="S44" s="1"/>
      <c r="T44" t="e">
        <f t="shared" si="2"/>
        <v>#DIV/0!</v>
      </c>
      <c r="U44" t="e">
        <f t="shared" si="5"/>
        <v>#DIV/0!</v>
      </c>
      <c r="V44" t="e">
        <f t="shared" si="6"/>
        <v>#DIV/0!</v>
      </c>
      <c r="W44" t="e">
        <f t="shared" si="7"/>
        <v>#DIV/0!</v>
      </c>
      <c r="X44" t="e">
        <f t="shared" si="8"/>
        <v>#DIV/0!</v>
      </c>
      <c r="Y44" t="e">
        <f t="shared" si="9"/>
        <v>#DIV/0!</v>
      </c>
      <c r="Z44" t="e">
        <f t="shared" si="10"/>
        <v>#DIV/0!</v>
      </c>
      <c r="AA44" t="e">
        <f t="shared" si="11"/>
        <v>#DIV/0!</v>
      </c>
    </row>
    <row r="45" spans="1:27" x14ac:dyDescent="0.2">
      <c r="A45">
        <v>42</v>
      </c>
      <c r="B45" s="1">
        <v>41.845967240184308</v>
      </c>
      <c r="C45" s="1">
        <v>48.23326007185829</v>
      </c>
      <c r="D45" s="1">
        <v>52.342713747153738</v>
      </c>
      <c r="E45" s="1">
        <v>50.681726310686983</v>
      </c>
      <c r="F45" s="1">
        <v>51.214471797795881</v>
      </c>
      <c r="G45" s="1">
        <v>48.533320618364122</v>
      </c>
      <c r="H45" s="1">
        <v>51.456598276833297</v>
      </c>
      <c r="J45" s="1" t="e">
        <f t="shared" si="13"/>
        <v>#DIV/0!</v>
      </c>
      <c r="K45" s="1" t="e">
        <f t="shared" si="13"/>
        <v>#DIV/0!</v>
      </c>
      <c r="L45" s="1" t="e">
        <f t="shared" si="13"/>
        <v>#DIV/0!</v>
      </c>
      <c r="M45" s="1" t="e">
        <f t="shared" si="12"/>
        <v>#DIV/0!</v>
      </c>
      <c r="N45" s="1" t="e">
        <f t="shared" si="12"/>
        <v>#DIV/0!</v>
      </c>
      <c r="O45" s="1" t="e">
        <f t="shared" si="12"/>
        <v>#DIV/0!</v>
      </c>
      <c r="P45" s="1" t="e">
        <f t="shared" si="12"/>
        <v>#DIV/0!</v>
      </c>
      <c r="R45" s="1" t="e">
        <f t="shared" si="4"/>
        <v>#DIV/0!</v>
      </c>
      <c r="S45" s="1"/>
      <c r="T45" t="e">
        <f t="shared" si="2"/>
        <v>#DIV/0!</v>
      </c>
      <c r="U45" t="e">
        <f t="shared" si="5"/>
        <v>#DIV/0!</v>
      </c>
      <c r="V45" t="e">
        <f t="shared" si="6"/>
        <v>#DIV/0!</v>
      </c>
      <c r="W45" t="e">
        <f t="shared" si="7"/>
        <v>#DIV/0!</v>
      </c>
      <c r="X45" t="e">
        <f t="shared" si="8"/>
        <v>#DIV/0!</v>
      </c>
      <c r="Y45" t="e">
        <f t="shared" si="9"/>
        <v>#DIV/0!</v>
      </c>
      <c r="Z45" t="e">
        <f t="shared" si="10"/>
        <v>#DIV/0!</v>
      </c>
      <c r="AA45" t="e">
        <f t="shared" si="11"/>
        <v>#DIV/0!</v>
      </c>
    </row>
    <row r="46" spans="1:27" x14ac:dyDescent="0.2">
      <c r="A46">
        <v>43</v>
      </c>
      <c r="B46" s="1">
        <v>51.548662251277023</v>
      </c>
      <c r="C46" s="1">
        <v>55.197100978051182</v>
      </c>
      <c r="D46" s="1">
        <v>44.503501928823113</v>
      </c>
      <c r="E46" s="1">
        <v>53.212687883683792</v>
      </c>
      <c r="F46" s="1">
        <v>53.694920381304314</v>
      </c>
      <c r="G46" s="1">
        <v>49.590048558913644</v>
      </c>
      <c r="H46" s="1">
        <v>55.373786022299342</v>
      </c>
      <c r="J46" s="1" t="e">
        <f t="shared" si="13"/>
        <v>#DIV/0!</v>
      </c>
      <c r="K46" s="1" t="e">
        <f t="shared" si="13"/>
        <v>#DIV/0!</v>
      </c>
      <c r="L46" s="1" t="e">
        <f t="shared" si="13"/>
        <v>#DIV/0!</v>
      </c>
      <c r="M46" s="1" t="e">
        <f t="shared" si="12"/>
        <v>#DIV/0!</v>
      </c>
      <c r="N46" s="1" t="e">
        <f t="shared" si="12"/>
        <v>#DIV/0!</v>
      </c>
      <c r="O46" s="1" t="e">
        <f t="shared" si="12"/>
        <v>#DIV/0!</v>
      </c>
      <c r="P46" s="1" t="e">
        <f t="shared" si="12"/>
        <v>#DIV/0!</v>
      </c>
      <c r="R46" s="1" t="e">
        <f t="shared" si="4"/>
        <v>#DIV/0!</v>
      </c>
      <c r="S46" s="1"/>
      <c r="T46" t="e">
        <f t="shared" si="2"/>
        <v>#DIV/0!</v>
      </c>
      <c r="U46" t="e">
        <f t="shared" si="5"/>
        <v>#DIV/0!</v>
      </c>
      <c r="V46" t="e">
        <f t="shared" si="6"/>
        <v>#DIV/0!</v>
      </c>
      <c r="W46" t="e">
        <f t="shared" si="7"/>
        <v>#DIV/0!</v>
      </c>
      <c r="X46" t="e">
        <f t="shared" si="8"/>
        <v>#DIV/0!</v>
      </c>
      <c r="Y46" t="e">
        <f t="shared" si="9"/>
        <v>#DIV/0!</v>
      </c>
      <c r="Z46" t="e">
        <f t="shared" si="10"/>
        <v>#DIV/0!</v>
      </c>
      <c r="AA46" t="e">
        <f t="shared" si="11"/>
        <v>#DIV/0!</v>
      </c>
    </row>
    <row r="47" spans="1:27" x14ac:dyDescent="0.2">
      <c r="A47">
        <v>44</v>
      </c>
      <c r="B47" s="1">
        <v>50.625923026716961</v>
      </c>
      <c r="C47" s="1">
        <v>54.939852061094406</v>
      </c>
      <c r="D47" s="1">
        <v>41.873999361417539</v>
      </c>
      <c r="E47" s="1">
        <v>45.037155698878315</v>
      </c>
      <c r="F47" s="1">
        <v>47.596413135862896</v>
      </c>
      <c r="G47" s="1">
        <v>51.034444819065826</v>
      </c>
      <c r="H47" s="1">
        <v>54.32091408523609</v>
      </c>
      <c r="J47" s="1" t="e">
        <f t="shared" si="13"/>
        <v>#DIV/0!</v>
      </c>
      <c r="K47" s="1" t="e">
        <f t="shared" si="13"/>
        <v>#DIV/0!</v>
      </c>
      <c r="L47" s="1" t="e">
        <f t="shared" si="13"/>
        <v>#DIV/0!</v>
      </c>
      <c r="M47" s="1" t="e">
        <f t="shared" si="12"/>
        <v>#DIV/0!</v>
      </c>
      <c r="N47" s="1" t="e">
        <f t="shared" si="12"/>
        <v>#DIV/0!</v>
      </c>
      <c r="O47" s="1" t="e">
        <f t="shared" si="12"/>
        <v>#DIV/0!</v>
      </c>
      <c r="P47" s="1" t="e">
        <f t="shared" si="12"/>
        <v>#DIV/0!</v>
      </c>
      <c r="R47" s="1" t="e">
        <f t="shared" si="4"/>
        <v>#DIV/0!</v>
      </c>
      <c r="S47" s="1"/>
      <c r="T47" t="e">
        <f t="shared" si="2"/>
        <v>#DIV/0!</v>
      </c>
      <c r="U47" t="e">
        <f t="shared" si="5"/>
        <v>#DIV/0!</v>
      </c>
      <c r="V47" t="e">
        <f t="shared" si="6"/>
        <v>#DIV/0!</v>
      </c>
      <c r="W47" t="e">
        <f t="shared" si="7"/>
        <v>#DIV/0!</v>
      </c>
      <c r="X47" t="e">
        <f t="shared" si="8"/>
        <v>#DIV/0!</v>
      </c>
      <c r="Y47" t="e">
        <f t="shared" si="9"/>
        <v>#DIV/0!</v>
      </c>
      <c r="Z47" t="e">
        <f t="shared" si="10"/>
        <v>#DIV/0!</v>
      </c>
      <c r="AA47" t="e">
        <f t="shared" si="11"/>
        <v>#DIV/0!</v>
      </c>
    </row>
    <row r="48" spans="1:27" x14ac:dyDescent="0.2">
      <c r="A48">
        <v>45</v>
      </c>
      <c r="B48" s="1">
        <v>57.135092554335493</v>
      </c>
      <c r="C48" s="1">
        <v>47.106044816383346</v>
      </c>
      <c r="D48" s="1">
        <v>56.532258090693809</v>
      </c>
      <c r="E48" s="1">
        <v>47.928050786027818</v>
      </c>
      <c r="F48" s="1">
        <v>43.287840103736393</v>
      </c>
      <c r="G48" s="1">
        <v>45.416361137710794</v>
      </c>
      <c r="H48" s="1">
        <v>49.065478458523451</v>
      </c>
      <c r="J48" s="1" t="e">
        <f t="shared" si="13"/>
        <v>#DIV/0!</v>
      </c>
      <c r="K48" s="1" t="e">
        <f t="shared" si="13"/>
        <v>#DIV/0!</v>
      </c>
      <c r="L48" s="1" t="e">
        <f t="shared" si="13"/>
        <v>#DIV/0!</v>
      </c>
      <c r="M48" s="1" t="e">
        <f t="shared" si="12"/>
        <v>#DIV/0!</v>
      </c>
      <c r="N48" s="1" t="e">
        <f t="shared" si="12"/>
        <v>#DIV/0!</v>
      </c>
      <c r="O48" s="1" t="e">
        <f t="shared" si="12"/>
        <v>#DIV/0!</v>
      </c>
      <c r="P48" s="1" t="e">
        <f t="shared" si="12"/>
        <v>#DIV/0!</v>
      </c>
      <c r="R48" s="1" t="e">
        <f t="shared" si="4"/>
        <v>#DIV/0!</v>
      </c>
      <c r="S48" s="1"/>
      <c r="T48" t="e">
        <f t="shared" si="2"/>
        <v>#DIV/0!</v>
      </c>
      <c r="U48" t="e">
        <f t="shared" si="5"/>
        <v>#DIV/0!</v>
      </c>
      <c r="V48" t="e">
        <f t="shared" si="6"/>
        <v>#DIV/0!</v>
      </c>
      <c r="W48" t="e">
        <f t="shared" si="7"/>
        <v>#DIV/0!</v>
      </c>
      <c r="X48" t="e">
        <f t="shared" si="8"/>
        <v>#DIV/0!</v>
      </c>
      <c r="Y48" t="e">
        <f t="shared" si="9"/>
        <v>#DIV/0!</v>
      </c>
      <c r="Z48" t="e">
        <f t="shared" si="10"/>
        <v>#DIV/0!</v>
      </c>
      <c r="AA48" t="e">
        <f t="shared" si="11"/>
        <v>#DIV/0!</v>
      </c>
    </row>
    <row r="49" spans="1:27" x14ac:dyDescent="0.2">
      <c r="A49">
        <v>46</v>
      </c>
      <c r="B49" s="1">
        <v>49.723478252261621</v>
      </c>
      <c r="C49" s="1">
        <v>44.026950037281651</v>
      </c>
      <c r="D49" s="1">
        <v>53.946597988016499</v>
      </c>
      <c r="E49" s="1">
        <v>43.798186118105754</v>
      </c>
      <c r="F49" s="1">
        <v>48.616611168182665</v>
      </c>
      <c r="G49" s="1">
        <v>55.364649621316865</v>
      </c>
      <c r="H49" s="1">
        <v>48.825620386852194</v>
      </c>
      <c r="J49" s="1" t="e">
        <f t="shared" si="13"/>
        <v>#DIV/0!</v>
      </c>
      <c r="K49" s="1" t="e">
        <f t="shared" si="13"/>
        <v>#DIV/0!</v>
      </c>
      <c r="L49" s="1" t="e">
        <f t="shared" si="13"/>
        <v>#DIV/0!</v>
      </c>
      <c r="M49" s="1" t="e">
        <f t="shared" si="12"/>
        <v>#DIV/0!</v>
      </c>
      <c r="N49" s="1" t="e">
        <f t="shared" si="12"/>
        <v>#DIV/0!</v>
      </c>
      <c r="O49" s="1" t="e">
        <f t="shared" si="12"/>
        <v>#DIV/0!</v>
      </c>
      <c r="P49" s="1" t="e">
        <f t="shared" si="12"/>
        <v>#DIV/0!</v>
      </c>
      <c r="R49" s="1" t="e">
        <f t="shared" si="4"/>
        <v>#DIV/0!</v>
      </c>
      <c r="S49" s="1"/>
      <c r="T49" t="e">
        <f t="shared" si="2"/>
        <v>#DIV/0!</v>
      </c>
      <c r="U49" t="e">
        <f t="shared" si="5"/>
        <v>#DIV/0!</v>
      </c>
      <c r="V49" t="e">
        <f t="shared" si="6"/>
        <v>#DIV/0!</v>
      </c>
      <c r="W49" t="e">
        <f t="shared" si="7"/>
        <v>#DIV/0!</v>
      </c>
      <c r="X49" t="e">
        <f t="shared" si="8"/>
        <v>#DIV/0!</v>
      </c>
      <c r="Y49" t="e">
        <f t="shared" si="9"/>
        <v>#DIV/0!</v>
      </c>
      <c r="Z49" t="e">
        <f t="shared" si="10"/>
        <v>#DIV/0!</v>
      </c>
      <c r="AA49" t="e">
        <f t="shared" si="11"/>
        <v>#DIV/0!</v>
      </c>
    </row>
    <row r="50" spans="1:27" x14ac:dyDescent="0.2">
      <c r="A50">
        <v>47</v>
      </c>
      <c r="B50" s="1">
        <v>49.615466964859074</v>
      </c>
      <c r="C50" s="1">
        <v>51.49031668980362</v>
      </c>
      <c r="D50" s="1">
        <v>48.044262092404459</v>
      </c>
      <c r="E50" s="1">
        <v>57.465009643408671</v>
      </c>
      <c r="F50" s="1">
        <v>57.594300212005692</v>
      </c>
      <c r="G50" s="1">
        <v>51.033333904191856</v>
      </c>
      <c r="H50" s="1">
        <v>50.008957969947986</v>
      </c>
      <c r="J50" s="1" t="e">
        <f t="shared" si="13"/>
        <v>#DIV/0!</v>
      </c>
      <c r="K50" s="1" t="e">
        <f t="shared" si="13"/>
        <v>#DIV/0!</v>
      </c>
      <c r="L50" s="1" t="e">
        <f t="shared" si="13"/>
        <v>#DIV/0!</v>
      </c>
      <c r="M50" s="1" t="e">
        <f t="shared" si="12"/>
        <v>#DIV/0!</v>
      </c>
      <c r="N50" s="1" t="e">
        <f t="shared" si="12"/>
        <v>#DIV/0!</v>
      </c>
      <c r="O50" s="1" t="e">
        <f t="shared" si="12"/>
        <v>#DIV/0!</v>
      </c>
      <c r="P50" s="1" t="e">
        <f t="shared" si="12"/>
        <v>#DIV/0!</v>
      </c>
      <c r="R50" s="1" t="e">
        <f t="shared" si="4"/>
        <v>#DIV/0!</v>
      </c>
      <c r="S50" s="1"/>
      <c r="T50" t="e">
        <f t="shared" si="2"/>
        <v>#DIV/0!</v>
      </c>
      <c r="U50" t="e">
        <f t="shared" si="5"/>
        <v>#DIV/0!</v>
      </c>
      <c r="V50" t="e">
        <f t="shared" si="6"/>
        <v>#DIV/0!</v>
      </c>
      <c r="W50" t="e">
        <f t="shared" si="7"/>
        <v>#DIV/0!</v>
      </c>
      <c r="X50" t="e">
        <f t="shared" si="8"/>
        <v>#DIV/0!</v>
      </c>
      <c r="Y50" t="e">
        <f t="shared" si="9"/>
        <v>#DIV/0!</v>
      </c>
      <c r="Z50" t="e">
        <f t="shared" si="10"/>
        <v>#DIV/0!</v>
      </c>
      <c r="AA50" t="e">
        <f t="shared" si="11"/>
        <v>#DIV/0!</v>
      </c>
    </row>
  </sheetData>
  <sheetProtection algorithmName="SHA-512" hashValue="GTg4lLluadFe+OGl+Au7AMi8gMZnb3mGD0uoYgtHoWVqWFYq+ap/TVfUAuFMlD+MfmbkomDd8TLG50VM5c2PMQ==" saltValue="/PqeMJVoFIu/8TcGxNq4qw==" spinCount="100000" sheet="1" objects="1" scenarios="1"/>
  <sortState xmlns:xlrd2="http://schemas.microsoft.com/office/spreadsheetml/2017/richdata2" ref="A4:T50">
    <sortCondition ref="I4:I50"/>
  </sortState>
  <phoneticPr fontId="2"/>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あなたの「ゆたかさ指数」</vt:lpstr>
      <vt:lpstr>参考</vt:lpstr>
      <vt:lpstr>あなたの「ゆたかさ指数」!Print_Area</vt:lpstr>
    </vt:vector>
  </TitlesOfParts>
  <Company>宮崎県庁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寿</dc:creator>
  <cp:lastModifiedBy>山下 亮介</cp:lastModifiedBy>
  <cp:lastPrinted>2022-01-12T07:32:47Z</cp:lastPrinted>
  <dcterms:created xsi:type="dcterms:W3CDTF">2017-01-26T05:00:07Z</dcterms:created>
  <dcterms:modified xsi:type="dcterms:W3CDTF">2022-01-19T07:36:50Z</dcterms:modified>
</cp:coreProperties>
</file>