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<sst xmlns="http://schemas.openxmlformats.org/spreadsheetml/2006/main" count="217" uniqueCount="107">
  <si>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</si>
  <si>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</si>
  <si>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</si>
  <si>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</si>
  <si>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</si>
  <si>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</si>
  <si>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</si>
  <si>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</si>
  <si>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</si>
  <si>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</si>
  <si>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</si>
  <si>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</si>
  <si>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</si>
  <si>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</si>
  <si>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</si>
  <si>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</si>
  <si>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</si>
  <si>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</si>
  <si>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</si>
  <si>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</si>
  <si>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</si>
  <si>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</si>
  <si>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</si>
  <si>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</si>
  <si>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</si>
  <si>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</si>
  <si>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</si>
  <si>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</si>
  <si>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</si>
  <si>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</si>
  <si>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</si>
  <si>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</si>
  <si>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</si>
  <si>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</si>
  <si>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</si>
  <si>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</si>
  <si>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</si>
  <si>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</si>
  <si>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</si>
  <si>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</si>
  <si>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</si>
  <si>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</si>
  <si>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</si>
  <si>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</si>
  <si>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</si>
  <si>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</si>
  <si>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</si>
  <si>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</si>
  <si>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</si>
  <si>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</si>
  <si>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</si>
  <si>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</si>
  <si>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</si>
  <si>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</si>
  <si>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</si>
  <si>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</si>
  <si>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</si>
  <si>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</si>
  <si>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</si>
  <si>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</si>
  <si>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</si>
  <si>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</si>
  <si>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</si>
  <si>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</si>
  <si>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</si>
  <si>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</si>
  <si>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</si>
  <si>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</si>
  <si>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</si>
  <si>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</si>
  <si>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</si>
  <si>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</si>
  <si>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</si>
  <si>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</si>
  <si>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</si>
  <si>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</si>
  <si>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</si>
  <si>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</si>
  <si>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</si>
  <si>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</si>
  <si>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</si>
  <si>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</si>
  <si>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</si>
  <si>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</si>
  <si>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</si>
  <si>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</si>
  <si>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</si>
  <si>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</si>
  <si>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</si>
  <si>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</si>
  <si>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</si>
  <si>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</si>
  <si>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</si>
  <si>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延岡市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</si>
  <si>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</si>
  <si>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</si>
  <si>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</si>
  <si>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</si>
  <si>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</si>
  <si>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</si>
  <si>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</si>
  <si>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</si>
  <si>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</si>
  <si>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</si>
  <si>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人口減少や節水型社会の進行に伴い料金収入が減少する一方、老朽化した施設の更新や巨大地震に備えた耐震化対策等でコストの増加が見込まれ、経営は厳しい局面を迎えております。
５０年後、１００年後も水道事業を継続していくために、「新水道ビジョン」を踏まえた「経営戦略」を策定し、料金体系の見直しや効率的な運営、計画的な施設の更新に取り組み、経営基盤の強化を図っていきます。</t>
    </r>
    <r>
      <rPr>
        <sz val="10"/>
        <color rgb="FFFF0000"/>
        <rFont val="ＭＳ ゴシック"/>
        <family val="3"/>
        <charset val="128"/>
      </rPr>
      <t xml:space="preserve">
　</t>
    </r>
    <rPh sb="1" eb="3">
      <t>ジンコウ</t>
    </rPh>
    <rPh sb="3" eb="5">
      <t>ゲンショウ</t>
    </rPh>
    <rPh sb="6" eb="8">
      <t>セッスイ</t>
    </rPh>
    <rPh sb="8" eb="9">
      <t>カタ</t>
    </rPh>
    <rPh sb="9" eb="11">
      <t>シャカイ</t>
    </rPh>
    <rPh sb="12" eb="14">
      <t>シンコウ</t>
    </rPh>
    <rPh sb="15" eb="16">
      <t>トモナ</t>
    </rPh>
    <rPh sb="17" eb="19">
      <t>リョウキン</t>
    </rPh>
    <rPh sb="19" eb="21">
      <t>シュウニュウ</t>
    </rPh>
    <rPh sb="22" eb="24">
      <t>ゲンショウ</t>
    </rPh>
    <rPh sb="26" eb="28">
      <t>イッポウ</t>
    </rPh>
    <rPh sb="29" eb="32">
      <t>ロウキュウカ</t>
    </rPh>
    <rPh sb="34" eb="36">
      <t>シセツ</t>
    </rPh>
    <rPh sb="37" eb="39">
      <t>コウシン</t>
    </rPh>
    <rPh sb="40" eb="42">
      <t>キョダイ</t>
    </rPh>
    <rPh sb="42" eb="44">
      <t>ジシン</t>
    </rPh>
    <rPh sb="45" eb="46">
      <t>ソナ</t>
    </rPh>
    <rPh sb="48" eb="51">
      <t>タイシンカ</t>
    </rPh>
    <rPh sb="51" eb="53">
      <t>タイサク</t>
    </rPh>
    <rPh sb="53" eb="54">
      <t>トウ</t>
    </rPh>
    <rPh sb="59" eb="61">
      <t>ゾウカ</t>
    </rPh>
    <rPh sb="62" eb="64">
      <t>ミコ</t>
    </rPh>
    <rPh sb="67" eb="69">
      <t>ケイエイ</t>
    </rPh>
    <rPh sb="70" eb="71">
      <t>キビ</t>
    </rPh>
    <rPh sb="73" eb="75">
      <t>キョクメン</t>
    </rPh>
    <rPh sb="76" eb="77">
      <t>ムカ</t>
    </rPh>
    <rPh sb="88" eb="89">
      <t>ネン</t>
    </rPh>
    <rPh sb="89" eb="90">
      <t>アト</t>
    </rPh>
    <rPh sb="94" eb="95">
      <t>ネン</t>
    </rPh>
    <rPh sb="95" eb="96">
      <t>アト</t>
    </rPh>
    <rPh sb="97" eb="99">
      <t>スイドウ</t>
    </rPh>
    <rPh sb="99" eb="101">
      <t>ジギョウ</t>
    </rPh>
    <rPh sb="102" eb="104">
      <t>ケイゾク</t>
    </rPh>
    <rPh sb="113" eb="114">
      <t>シン</t>
    </rPh>
    <rPh sb="114" eb="116">
      <t>スイドウ</t>
    </rPh>
    <rPh sb="122" eb="123">
      <t>フ</t>
    </rPh>
    <rPh sb="127" eb="129">
      <t>ケイエイ</t>
    </rPh>
    <rPh sb="129" eb="131">
      <t>センリャク</t>
    </rPh>
    <rPh sb="133" eb="135">
      <t>サクテイ</t>
    </rPh>
    <rPh sb="137" eb="139">
      <t>リョウキン</t>
    </rPh>
    <rPh sb="139" eb="141">
      <t>タイケイ</t>
    </rPh>
    <rPh sb="142" eb="144">
      <t>ミナオ</t>
    </rPh>
    <rPh sb="153" eb="155">
      <t>ケイカク</t>
    </rPh>
    <rPh sb="155" eb="156">
      <t>テキ</t>
    </rPh>
    <rPh sb="157" eb="159">
      <t>シセツ</t>
    </rPh>
    <rPh sb="160" eb="162">
      <t>コウシン</t>
    </rPh>
    <rPh sb="163" eb="164">
      <t>ト</t>
    </rPh>
    <rPh sb="165" eb="166">
      <t>ク</t>
    </rPh>
    <rPh sb="176" eb="177">
      <t>ハカ</t>
    </rPh>
    <phoneticPr fontId="4"/>
  </si>
  <si>
    <t>　「有形固定資産減価償却率」及び「管路経年化率」は、全国平均や類似団体を下回っているものの年々上昇傾向にあります。
　「管路更新率」も低下傾向にあることから分かるように、更新期限を過ぎた管路も相当な延長になっており、老朽化は進行しています。
 これらは、料金収入減による更新財源の減少が要因となっており、今後修繕の増等によるコスト増も見込まれ、経営に大きく影響を与えていくと考えられます。
　また、今後は、発生が懸念されている巨大地震に対応するため、アセットマネジメントを参考に老朽化の状況や被災時の影響度等から整備の優先順位を決定し、更新および耐震化を順次行う予定です。</t>
    <rPh sb="2" eb="4">
      <t>ユウケイ</t>
    </rPh>
    <rPh sb="4" eb="6">
      <t>コテイ</t>
    </rPh>
    <rPh sb="6" eb="8">
      <t>シサン</t>
    </rPh>
    <rPh sb="8" eb="10">
      <t>ゲンカ</t>
    </rPh>
    <rPh sb="10" eb="12">
      <t>ショウキャク</t>
    </rPh>
    <rPh sb="12" eb="13">
      <t>リツ</t>
    </rPh>
    <rPh sb="14" eb="15">
      <t>オヨ</t>
    </rPh>
    <rPh sb="19" eb="21">
      <t>ケイネン</t>
    </rPh>
    <rPh sb="21" eb="22">
      <t>カ</t>
    </rPh>
    <rPh sb="22" eb="23">
      <t>リツ</t>
    </rPh>
    <rPh sb="26" eb="28">
      <t>ゼンコク</t>
    </rPh>
    <rPh sb="28" eb="30">
      <t>ヘイキン</t>
    </rPh>
    <rPh sb="31" eb="33">
      <t>ルイジ</t>
    </rPh>
    <rPh sb="33" eb="35">
      <t>ダンタイ</t>
    </rPh>
    <rPh sb="36" eb="38">
      <t>シタマワ</t>
    </rPh>
    <rPh sb="49" eb="51">
      <t>ケイコウ</t>
    </rPh>
    <rPh sb="60" eb="62">
      <t>カンロ</t>
    </rPh>
    <rPh sb="62" eb="64">
      <t>コウシン</t>
    </rPh>
    <rPh sb="64" eb="65">
      <t>リツ</t>
    </rPh>
    <rPh sb="67" eb="69">
      <t>テイカ</t>
    </rPh>
    <rPh sb="69" eb="71">
      <t>ケイコウ</t>
    </rPh>
    <rPh sb="78" eb="79">
      <t>ワ</t>
    </rPh>
    <rPh sb="108" eb="111">
      <t>ロウキュウカ</t>
    </rPh>
    <rPh sb="112" eb="114">
      <t>シンコウ</t>
    </rPh>
    <rPh sb="127" eb="129">
      <t>リョウキン</t>
    </rPh>
    <rPh sb="129" eb="131">
      <t>シュウニュウ</t>
    </rPh>
    <rPh sb="131" eb="132">
      <t>ゲン</t>
    </rPh>
    <rPh sb="135" eb="137">
      <t>コウシン</t>
    </rPh>
    <rPh sb="137" eb="139">
      <t>ザイゲン</t>
    </rPh>
    <rPh sb="140" eb="142">
      <t>ゲンショウ</t>
    </rPh>
    <rPh sb="143" eb="145">
      <t>ヨウイン</t>
    </rPh>
    <rPh sb="152" eb="154">
      <t>コンゴ</t>
    </rPh>
    <rPh sb="154" eb="156">
      <t>シュウゼン</t>
    </rPh>
    <rPh sb="157" eb="158">
      <t>ゾウ</t>
    </rPh>
    <rPh sb="158" eb="159">
      <t>トウ</t>
    </rPh>
    <rPh sb="165" eb="166">
      <t>ゾウ</t>
    </rPh>
    <rPh sb="167" eb="169">
      <t>ミコ</t>
    </rPh>
    <rPh sb="172" eb="174">
      <t>ケイエイ</t>
    </rPh>
    <rPh sb="175" eb="176">
      <t>オオ</t>
    </rPh>
    <rPh sb="178" eb="180">
      <t>エイキョウ</t>
    </rPh>
    <rPh sb="181" eb="182">
      <t>アタ</t>
    </rPh>
    <rPh sb="187" eb="188">
      <t>カンガ</t>
    </rPh>
    <rPh sb="236" eb="238">
      <t>サンコウ</t>
    </rPh>
    <rPh sb="239" eb="242">
      <t>ロウキュウカ</t>
    </rPh>
    <rPh sb="243" eb="245">
      <t>ジョウキョウ</t>
    </rPh>
    <rPh sb="246" eb="248">
      <t>ヒサイ</t>
    </rPh>
    <rPh sb="248" eb="249">
      <t>ジ</t>
    </rPh>
    <rPh sb="250" eb="253">
      <t>エイキョウド</t>
    </rPh>
    <rPh sb="253" eb="254">
      <t>トウ</t>
    </rPh>
    <rPh sb="256" eb="258">
      <t>セイビ</t>
    </rPh>
    <rPh sb="264" eb="266">
      <t>ケッテイ</t>
    </rPh>
    <rPh sb="268" eb="270">
      <t>コウシン</t>
    </rPh>
    <rPh sb="273" eb="276">
      <t>タイシンカ</t>
    </rPh>
    <rPh sb="277" eb="279">
      <t>ジュンジ</t>
    </rPh>
    <rPh sb="279" eb="280">
      <t>オコナ</t>
    </rPh>
    <rPh sb="281" eb="283">
      <t>ヨテイ</t>
    </rPh>
    <phoneticPr fontId="4"/>
  </si>
  <si>
    <t>　「経常損益」「累積欠損」については、直近５年間の経常収支は黒字で、累積欠損金も生じておらず、「料金回収率」も100％を超えていることからも分かるように、現時点では経営の健全性は保たれています。
　しかし、「流動比率」を見ると、値は100％を超えていますが、「支払能力」は年々低下傾向にあります。これは平成26年度の新たな公営企業会計基準の導入による影響もありますが、料金収入の減も大きく影響しており、料金体系の見直しをはじめとする収益の確保に向けた取組みが課題となっております。
　「企業債残高対給水収益比率」は、全国平均や類似団体を上回っておりますが、これは、建設改良の財源を他団体より企業債（借入金）に依存している状態を示しています。しかし、残高そのものは、借入額より償還額を増やすことで年々減少しております。
　「給水原価」は全国平均や類似団体と比べると低い状態にありますが、「債務残高」にも表れているように、企業債の後年度の利払いが「費用の効率性」を悪化させる要因となりかねないため、今後は、借入期間・元金の据置期間の短縮等で費用の削減を図っていきます。
　「施設の効率性」「供給した配水量の効率性」については、全国平均・類似団体を上回っているものの低下傾向にあります。今後の人口減少や節水型社会のさらなる進行も視野に入れたうえで、施設の統廃合やダウンサイジング（規模縮小）も念頭にいれた効率的な施設運営の検討を進めます。</t>
    <rPh sb="2" eb="4">
      <t>ケイジョウ</t>
    </rPh>
    <rPh sb="4" eb="6">
      <t>ソンエキ</t>
    </rPh>
    <rPh sb="8" eb="10">
      <t>ルイセキ</t>
    </rPh>
    <rPh sb="10" eb="12">
      <t>ケッソン</t>
    </rPh>
    <rPh sb="25" eb="27">
      <t>ケイジョウ</t>
    </rPh>
    <rPh sb="27" eb="29">
      <t>シュウシ</t>
    </rPh>
    <rPh sb="30" eb="32">
      <t>クロジ</t>
    </rPh>
    <rPh sb="34" eb="36">
      <t>ルイセキ</t>
    </rPh>
    <rPh sb="36" eb="39">
      <t>ケッソンキン</t>
    </rPh>
    <rPh sb="40" eb="41">
      <t>ショウ</t>
    </rPh>
    <rPh sb="48" eb="50">
      <t>リョウキン</t>
    </rPh>
    <rPh sb="50" eb="52">
      <t>カイシュウ</t>
    </rPh>
    <rPh sb="52" eb="53">
      <t>リツ</t>
    </rPh>
    <rPh sb="60" eb="61">
      <t>コ</t>
    </rPh>
    <rPh sb="70" eb="71">
      <t>ワ</t>
    </rPh>
    <rPh sb="77" eb="78">
      <t>ゲン</t>
    </rPh>
    <rPh sb="78" eb="80">
      <t>ジテン</t>
    </rPh>
    <rPh sb="82" eb="84">
      <t>ケイエイ</t>
    </rPh>
    <rPh sb="85" eb="88">
      <t>ケンゼンセイ</t>
    </rPh>
    <rPh sb="89" eb="90">
      <t>タモ</t>
    </rPh>
    <rPh sb="105" eb="107">
      <t>リュウドウ</t>
    </rPh>
    <rPh sb="107" eb="109">
      <t>ヒリツ</t>
    </rPh>
    <rPh sb="111" eb="112">
      <t>ミ</t>
    </rPh>
    <rPh sb="115" eb="116">
      <t>アタイ</t>
    </rPh>
    <rPh sb="122" eb="123">
      <t>コ</t>
    </rPh>
    <rPh sb="131" eb="133">
      <t>シハラ</t>
    </rPh>
    <rPh sb="133" eb="135">
      <t>ノウリョク</t>
    </rPh>
    <rPh sb="137" eb="139">
      <t>ネンネン</t>
    </rPh>
    <rPh sb="139" eb="141">
      <t>テイカ</t>
    </rPh>
    <rPh sb="141" eb="143">
      <t>ケイコウ</t>
    </rPh>
    <rPh sb="152" eb="154">
      <t>ヘイセイ</t>
    </rPh>
    <rPh sb="156" eb="158">
      <t>ネンド</t>
    </rPh>
    <rPh sb="159" eb="160">
      <t>アラ</t>
    </rPh>
    <rPh sb="162" eb="164">
      <t>コウエイ</t>
    </rPh>
    <rPh sb="164" eb="166">
      <t>キギョウ</t>
    </rPh>
    <rPh sb="166" eb="168">
      <t>カイケイ</t>
    </rPh>
    <rPh sb="168" eb="170">
      <t>キジュン</t>
    </rPh>
    <rPh sb="171" eb="173">
      <t>ドウニュウ</t>
    </rPh>
    <rPh sb="176" eb="178">
      <t>エイキョウ</t>
    </rPh>
    <rPh sb="185" eb="187">
      <t>リョウキン</t>
    </rPh>
    <rPh sb="187" eb="189">
      <t>シュウニュウ</t>
    </rPh>
    <rPh sb="190" eb="191">
      <t>ゲン</t>
    </rPh>
    <rPh sb="192" eb="193">
      <t>オオ</t>
    </rPh>
    <rPh sb="195" eb="197">
      <t>エイキョウ</t>
    </rPh>
    <rPh sb="202" eb="204">
      <t>リョウキン</t>
    </rPh>
    <rPh sb="204" eb="206">
      <t>タイケイ</t>
    </rPh>
    <rPh sb="207" eb="209">
      <t>ミナオ</t>
    </rPh>
    <rPh sb="217" eb="219">
      <t>シュウエキ</t>
    </rPh>
    <rPh sb="220" eb="222">
      <t>カクホ</t>
    </rPh>
    <rPh sb="223" eb="224">
      <t>ム</t>
    </rPh>
    <rPh sb="226" eb="228">
      <t>トリク</t>
    </rPh>
    <rPh sb="230" eb="232">
      <t>カダイ</t>
    </rPh>
    <rPh sb="245" eb="247">
      <t>キギョウ</t>
    </rPh>
    <rPh sb="247" eb="248">
      <t>サイ</t>
    </rPh>
    <rPh sb="248" eb="250">
      <t>ザンダカ</t>
    </rPh>
    <rPh sb="250" eb="251">
      <t>タイ</t>
    </rPh>
    <rPh sb="251" eb="253">
      <t>キュウスイ</t>
    </rPh>
    <rPh sb="253" eb="255">
      <t>シュウエキ</t>
    </rPh>
    <rPh sb="255" eb="257">
      <t>ヒリツ</t>
    </rPh>
    <rPh sb="260" eb="262">
      <t>ゼンコク</t>
    </rPh>
    <rPh sb="262" eb="264">
      <t>ヘイキン</t>
    </rPh>
    <rPh sb="265" eb="267">
      <t>ルイジ</t>
    </rPh>
    <rPh sb="267" eb="269">
      <t>ダンタイ</t>
    </rPh>
    <rPh sb="270" eb="272">
      <t>ウワマワ</t>
    </rPh>
    <rPh sb="284" eb="286">
      <t>ケンセツ</t>
    </rPh>
    <rPh sb="286" eb="288">
      <t>カイリョウ</t>
    </rPh>
    <rPh sb="289" eb="291">
      <t>ザイゲン</t>
    </rPh>
    <rPh sb="292" eb="293">
      <t>タ</t>
    </rPh>
    <rPh sb="293" eb="295">
      <t>ダンタイ</t>
    </rPh>
    <rPh sb="297" eb="299">
      <t>キギョウ</t>
    </rPh>
    <rPh sb="299" eb="300">
      <t>サイ</t>
    </rPh>
    <rPh sb="301" eb="303">
      <t>カリイレ</t>
    </rPh>
    <rPh sb="303" eb="304">
      <t>キン</t>
    </rPh>
    <rPh sb="306" eb="308">
      <t>イゾン</t>
    </rPh>
    <rPh sb="312" eb="314">
      <t>ジョウタイ</t>
    </rPh>
    <rPh sb="315" eb="316">
      <t>シメ</t>
    </rPh>
    <rPh sb="326" eb="328">
      <t>ザンダカ</t>
    </rPh>
    <rPh sb="334" eb="336">
      <t>カリイレ</t>
    </rPh>
    <rPh sb="336" eb="337">
      <t>ガク</t>
    </rPh>
    <rPh sb="339" eb="341">
      <t>ショウカン</t>
    </rPh>
    <rPh sb="341" eb="342">
      <t>ガク</t>
    </rPh>
    <rPh sb="343" eb="344">
      <t>フ</t>
    </rPh>
    <rPh sb="349" eb="351">
      <t>ネンネン</t>
    </rPh>
    <rPh sb="351" eb="353">
      <t>ゲンショウ</t>
    </rPh>
    <rPh sb="364" eb="366">
      <t>キュウスイ</t>
    </rPh>
    <rPh sb="366" eb="368">
      <t>ゲンカ</t>
    </rPh>
    <rPh sb="370" eb="372">
      <t>ゼンコク</t>
    </rPh>
    <rPh sb="372" eb="374">
      <t>ヘイキン</t>
    </rPh>
    <rPh sb="375" eb="377">
      <t>ルイジ</t>
    </rPh>
    <rPh sb="377" eb="379">
      <t>ダンタイ</t>
    </rPh>
    <rPh sb="380" eb="381">
      <t>クラ</t>
    </rPh>
    <rPh sb="384" eb="385">
      <t>ヒク</t>
    </rPh>
    <rPh sb="386" eb="388">
      <t>ジョウタイ</t>
    </rPh>
    <rPh sb="396" eb="398">
      <t>サイム</t>
    </rPh>
    <rPh sb="398" eb="400">
      <t>ザンダカ</t>
    </rPh>
    <rPh sb="403" eb="404">
      <t>アラワ</t>
    </rPh>
    <rPh sb="412" eb="414">
      <t>キギョウ</t>
    </rPh>
    <rPh sb="414" eb="415">
      <t>サイ</t>
    </rPh>
    <rPh sb="416" eb="419">
      <t>コウネンド</t>
    </rPh>
    <rPh sb="420" eb="422">
      <t>リバラ</t>
    </rPh>
    <rPh sb="425" eb="427">
      <t>ヒヨウ</t>
    </rPh>
    <rPh sb="428" eb="431">
      <t>コウリツセイ</t>
    </rPh>
    <rPh sb="433" eb="435">
      <t>アッカ</t>
    </rPh>
    <rPh sb="438" eb="440">
      <t>ヨウイン</t>
    </rPh>
    <rPh sb="450" eb="452">
      <t>コンゴ</t>
    </rPh>
    <rPh sb="454" eb="456">
      <t>カリイレ</t>
    </rPh>
    <rPh sb="456" eb="458">
      <t>キカン</t>
    </rPh>
    <rPh sb="459" eb="461">
      <t>ガンキン</t>
    </rPh>
    <rPh sb="462" eb="464">
      <t>スエオキ</t>
    </rPh>
    <rPh sb="464" eb="466">
      <t>キカン</t>
    </rPh>
    <rPh sb="467" eb="469">
      <t>タンシュク</t>
    </rPh>
    <rPh sb="469" eb="470">
      <t>トウ</t>
    </rPh>
    <rPh sb="471" eb="473">
      <t>ヒヨウ</t>
    </rPh>
    <rPh sb="474" eb="476">
      <t>サクゲン</t>
    </rPh>
    <rPh sb="477" eb="478">
      <t>ハカ</t>
    </rPh>
    <rPh sb="489" eb="491">
      <t>シセツ</t>
    </rPh>
    <rPh sb="492" eb="495">
      <t>コウリツセイ</t>
    </rPh>
    <rPh sb="497" eb="499">
      <t>キョウキュウ</t>
    </rPh>
    <rPh sb="501" eb="503">
      <t>ハイスイ</t>
    </rPh>
    <rPh sb="503" eb="504">
      <t>リョウ</t>
    </rPh>
    <rPh sb="505" eb="508">
      <t>コウリツセイ</t>
    </rPh>
    <rPh sb="515" eb="517">
      <t>ゼンコク</t>
    </rPh>
    <rPh sb="517" eb="519">
      <t>ヘイキン</t>
    </rPh>
    <rPh sb="520" eb="522">
      <t>ルイジ</t>
    </rPh>
    <rPh sb="522" eb="524">
      <t>ダンタイ</t>
    </rPh>
    <rPh sb="525" eb="527">
      <t>ウワマワ</t>
    </rPh>
    <rPh sb="534" eb="536">
      <t>テイカ</t>
    </rPh>
    <rPh sb="536" eb="538">
      <t>ケイコウ</t>
    </rPh>
    <rPh sb="544" eb="546">
      <t>コンゴ</t>
    </rPh>
    <rPh sb="547" eb="549">
      <t>ジンコウ</t>
    </rPh>
    <rPh sb="549" eb="551">
      <t>ゲンショウ</t>
    </rPh>
    <rPh sb="552" eb="554">
      <t>セッスイ</t>
    </rPh>
    <rPh sb="554" eb="555">
      <t>ガタ</t>
    </rPh>
    <rPh sb="555" eb="557">
      <t>シャカイ</t>
    </rPh>
    <rPh sb="562" eb="564">
      <t>シンコウ</t>
    </rPh>
    <rPh sb="565" eb="567">
      <t>シヤ</t>
    </rPh>
    <rPh sb="568" eb="569">
      <t>イ</t>
    </rPh>
    <rPh sb="575" eb="577">
      <t>シセツ</t>
    </rPh>
    <rPh sb="578" eb="581">
      <t>トウハイゴウ</t>
    </rPh>
    <rPh sb="591" eb="593">
      <t>キボ</t>
    </rPh>
    <rPh sb="593" eb="595">
      <t>シュクショウ</t>
    </rPh>
    <rPh sb="597" eb="599">
      <t>ネントウ</t>
    </rPh>
    <rPh sb="603" eb="606">
      <t>コウリツテキ</t>
    </rPh>
    <rPh sb="607" eb="609">
      <t>シセツ</t>
    </rPh>
    <rPh sb="609" eb="611">
      <t>ウンエイ</t>
    </rPh>
    <rPh sb="612" eb="614">
      <t>ケントウ</t>
    </rPh>
    <rPh sb="615" eb="61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</si>
</sst>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0.99</c:v>
                </c:pt>
                <c:pt idx="1">
                  <c:v>1.08</c:v>
                </c:pt>
                <c:pt idx="2">
                  <c:v>1.02</c:v>
                </c:pt>
                <c:pt idx="3">
                  <c:v>1.29</c:v>
                </c:pt>
                <c:pt idx="4">
                  <c:v>0.92</c:v>
                </c:pt>
              </c:numCache>
            </c:numRef>
          </c:val>
        </c:ser>
        <c:dLbls>
          <c:showLegendKey val="0"/>
          <c:showVal val="0"/>
          <c:showCatName val="0"/>
          <c:showSerName val="0"/>
          <c:showPercent val="0"/>
          <c:showBubbleSize val="0"/>
        </c:dLbls>
        <c:gapWidth val="150"/>
        <c:axId val="98694656"/>
        <c:axId val="9869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98694656"/>
        <c:axId val="98696576"/>
      </c:lineChart>
      <c:dateAx>
        <c:axId val="98694656"/>
        <c:scaling>
          <c:orientation val="minMax"/>
        </c:scaling>
        <c:delete val="1"/>
        <c:axPos val="b"/>
        <c:numFmt formatCode="ge" sourceLinked="1"/>
        <c:majorTickMark val="none"/>
        <c:minorTickMark val="none"/>
        <c:tickLblPos val="none"/>
        <c:crossAx val="98696576"/>
        <c:crosses val="autoZero"/>
        <c:auto val="1"/>
        <c:lblOffset val="100"/>
        <c:baseTimeUnit val="years"/>
      </c:dateAx>
      <c:valAx>
        <c:axId val="9869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111.43</c:v>
                </c:pt>
                <c:pt idx="1">
                  <c:v>108.91</c:v>
                </c:pt>
                <c:pt idx="2">
                  <c:v>108.16</c:v>
                </c:pt>
                <c:pt idx="3">
                  <c:v>109.8</c:v>
                </c:pt>
                <c:pt idx="4">
                  <c:v>112.5</c:v>
                </c:pt>
              </c:numCache>
            </c:numRef>
          </c:val>
        </c:ser>
        <c:dLbls>
          <c:showLegendKey val="0"/>
          <c:showVal val="0"/>
          <c:showCatName val="0"/>
          <c:showSerName val="0"/>
          <c:showPercent val="0"/>
          <c:showBubbleSize val="0"/>
        </c:dLbls>
        <c:gapWidth val="150"/>
        <c:axId val="98870400"/>
        <c:axId val="988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98870400"/>
        <c:axId val="98872320"/>
      </c:lineChart>
      <c:dateAx>
        <c:axId val="98870400"/>
        <c:scaling>
          <c:orientation val="minMax"/>
        </c:scaling>
        <c:delete val="1"/>
        <c:axPos val="b"/>
        <c:numFmt formatCode="ge" sourceLinked="1"/>
        <c:majorTickMark val="none"/>
        <c:minorTickMark val="none"/>
        <c:tickLblPos val="none"/>
        <c:crossAx val="98872320"/>
        <c:crosses val="autoZero"/>
        <c:auto val="1"/>
        <c:lblOffset val="100"/>
        <c:baseTimeUnit val="years"/>
      </c:dateAx>
      <c:valAx>
        <c:axId val="9887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8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37.89</c:v>
                </c:pt>
                <c:pt idx="1">
                  <c:v>39.43</c:v>
                </c:pt>
                <c:pt idx="2">
                  <c:v>39.799999999999997</c:v>
                </c:pt>
                <c:pt idx="3">
                  <c:v>40.89</c:v>
                </c:pt>
                <c:pt idx="4">
                  <c:v>41.55</c:v>
                </c:pt>
              </c:numCache>
            </c:numRef>
          </c:val>
        </c:ser>
        <c:dLbls>
          <c:showLegendKey val="0"/>
          <c:showVal val="0"/>
          <c:showCatName val="0"/>
          <c:showSerName val="0"/>
          <c:showPercent val="0"/>
          <c:showBubbleSize val="0"/>
        </c:dLbls>
        <c:gapWidth val="150"/>
        <c:axId val="101069568"/>
        <c:axId val="10107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101069568"/>
        <c:axId val="101071488"/>
      </c:lineChart>
      <c:dateAx>
        <c:axId val="101069568"/>
        <c:scaling>
          <c:orientation val="minMax"/>
        </c:scaling>
        <c:delete val="1"/>
        <c:axPos val="b"/>
        <c:numFmt formatCode="ge" sourceLinked="1"/>
        <c:majorTickMark val="none"/>
        <c:minorTickMark val="none"/>
        <c:tickLblPos val="none"/>
        <c:crossAx val="101071488"/>
        <c:crosses val="autoZero"/>
        <c:auto val="1"/>
        <c:lblOffset val="100"/>
        <c:baseTimeUnit val="years"/>
      </c:dateAx>
      <c:valAx>
        <c:axId val="1010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6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1.01</c:v>
                </c:pt>
                <c:pt idx="1">
                  <c:v>3.51</c:v>
                </c:pt>
                <c:pt idx="2">
                  <c:v>2.13</c:v>
                </c:pt>
                <c:pt idx="3">
                  <c:v>3.14</c:v>
                </c:pt>
                <c:pt idx="4">
                  <c:v>4.71</c:v>
                </c:pt>
              </c:numCache>
            </c:numRef>
          </c:val>
        </c:ser>
        <c:dLbls>
          <c:showLegendKey val="0"/>
          <c:showVal val="0"/>
          <c:showCatName val="0"/>
          <c:showSerName val="0"/>
          <c:showPercent val="0"/>
          <c:showBubbleSize val="0"/>
        </c:dLbls>
        <c:gapWidth val="150"/>
        <c:axId val="100860288"/>
        <c:axId val="10086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100860288"/>
        <c:axId val="100862208"/>
      </c:lineChart>
      <c:dateAx>
        <c:axId val="100860288"/>
        <c:scaling>
          <c:orientation val="minMax"/>
        </c:scaling>
        <c:delete val="1"/>
        <c:axPos val="b"/>
        <c:numFmt formatCode="ge" sourceLinked="1"/>
        <c:majorTickMark val="none"/>
        <c:minorTickMark val="none"/>
        <c:tickLblPos val="none"/>
        <c:crossAx val="100862208"/>
        <c:crosses val="autoZero"/>
        <c:auto val="1"/>
        <c:lblOffset val="100"/>
        <c:baseTimeUnit val="years"/>
      </c:dateAx>
      <c:valAx>
        <c:axId val="10086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890496"/>
        <c:axId val="1009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100890496"/>
        <c:axId val="100900864"/>
      </c:lineChart>
      <c:dateAx>
        <c:axId val="100890496"/>
        <c:scaling>
          <c:orientation val="minMax"/>
        </c:scaling>
        <c:delete val="1"/>
        <c:axPos val="b"/>
        <c:numFmt formatCode="ge" sourceLinked="1"/>
        <c:majorTickMark val="none"/>
        <c:minorTickMark val="none"/>
        <c:tickLblPos val="none"/>
        <c:crossAx val="100900864"/>
        <c:crosses val="autoZero"/>
        <c:auto val="1"/>
        <c:lblOffset val="100"/>
        <c:baseTimeUnit val="years"/>
      </c:dateAx>
      <c:valAx>
        <c:axId val="10090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8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707.44</c:v>
                </c:pt>
                <c:pt idx="1">
                  <c:v>503.35</c:v>
                </c:pt>
                <c:pt idx="2">
                  <c:v>325.25</c:v>
                </c:pt>
                <c:pt idx="3">
                  <c:v>319.76</c:v>
                </c:pt>
                <c:pt idx="4">
                  <c:v>169.74</c:v>
                </c:pt>
              </c:numCache>
            </c:numRef>
          </c:val>
        </c:ser>
        <c:dLbls>
          <c:showLegendKey val="0"/>
          <c:showVal val="0"/>
          <c:showCatName val="0"/>
          <c:showSerName val="0"/>
          <c:showPercent val="0"/>
          <c:showBubbleSize val="0"/>
        </c:dLbls>
        <c:gapWidth val="150"/>
        <c:axId val="100935552"/>
        <c:axId val="1009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100935552"/>
        <c:axId val="100937728"/>
      </c:lineChart>
      <c:dateAx>
        <c:axId val="100935552"/>
        <c:scaling>
          <c:orientation val="minMax"/>
        </c:scaling>
        <c:delete val="1"/>
        <c:axPos val="b"/>
        <c:numFmt formatCode="ge" sourceLinked="1"/>
        <c:majorTickMark val="none"/>
        <c:minorTickMark val="none"/>
        <c:tickLblPos val="none"/>
        <c:crossAx val="100937728"/>
        <c:crosses val="autoZero"/>
        <c:auto val="1"/>
        <c:lblOffset val="100"/>
        <c:baseTimeUnit val="years"/>
      </c:dateAx>
      <c:valAx>
        <c:axId val="10093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519.14</c:v>
                </c:pt>
                <c:pt idx="1">
                  <c:v>503.33</c:v>
                </c:pt>
                <c:pt idx="2">
                  <c:v>495.18</c:v>
                </c:pt>
                <c:pt idx="3">
                  <c:v>488.57</c:v>
                </c:pt>
                <c:pt idx="4">
                  <c:v>498.83</c:v>
                </c:pt>
              </c:numCache>
            </c:numRef>
          </c:val>
        </c:ser>
        <c:dLbls>
          <c:showLegendKey val="0"/>
          <c:showVal val="0"/>
          <c:showCatName val="0"/>
          <c:showSerName val="0"/>
          <c:showPercent val="0"/>
          <c:showBubbleSize val="0"/>
        </c:dLbls>
        <c:gapWidth val="150"/>
        <c:axId val="100972032"/>
        <c:axId val="1009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100972032"/>
        <c:axId val="100973952"/>
      </c:lineChart>
      <c:dateAx>
        <c:axId val="100972032"/>
        <c:scaling>
          <c:orientation val="minMax"/>
        </c:scaling>
        <c:delete val="1"/>
        <c:axPos val="b"/>
        <c:numFmt formatCode="ge" sourceLinked="1"/>
        <c:majorTickMark val="none"/>
        <c:minorTickMark val="none"/>
        <c:tickLblPos val="none"/>
        <c:crossAx val="100973952"/>
        <c:crosses val="autoZero"/>
        <c:auto val="1"/>
        <c:lblOffset val="100"/>
        <c:baseTimeUnit val="years"/>
      </c:dateAx>
      <c:valAx>
        <c:axId val="100973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9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108.65</c:v>
                </c:pt>
                <c:pt idx="1">
                  <c:v>105.87</c:v>
                </c:pt>
                <c:pt idx="2">
                  <c:v>104.02</c:v>
                </c:pt>
                <c:pt idx="3">
                  <c:v>105.7</c:v>
                </c:pt>
                <c:pt idx="4">
                  <c:v>108.96</c:v>
                </c:pt>
              </c:numCache>
            </c:numRef>
          </c:val>
        </c:ser>
        <c:dLbls>
          <c:showLegendKey val="0"/>
          <c:showVal val="0"/>
          <c:showCatName val="0"/>
          <c:showSerName val="0"/>
          <c:showPercent val="0"/>
          <c:showBubbleSize val="0"/>
        </c:dLbls>
        <c:gapWidth val="150"/>
        <c:axId val="101147776"/>
        <c:axId val="1011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101147776"/>
        <c:axId val="101149696"/>
      </c:lineChart>
      <c:dateAx>
        <c:axId val="101147776"/>
        <c:scaling>
          <c:orientation val="minMax"/>
        </c:scaling>
        <c:delete val="1"/>
        <c:axPos val="b"/>
        <c:numFmt formatCode="ge" sourceLinked="1"/>
        <c:majorTickMark val="none"/>
        <c:minorTickMark val="none"/>
        <c:tickLblPos val="none"/>
        <c:crossAx val="101149696"/>
        <c:crosses val="autoZero"/>
        <c:auto val="1"/>
        <c:lblOffset val="100"/>
        <c:baseTimeUnit val="years"/>
      </c:dateAx>
      <c:valAx>
        <c:axId val="1011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123.18</c:v>
                </c:pt>
                <c:pt idx="1">
                  <c:v>126.57</c:v>
                </c:pt>
                <c:pt idx="2">
                  <c:v>128.94</c:v>
                </c:pt>
                <c:pt idx="3">
                  <c:v>127.04</c:v>
                </c:pt>
                <c:pt idx="4">
                  <c:v>123.37</c:v>
                </c:pt>
              </c:numCache>
            </c:numRef>
          </c:val>
        </c:ser>
        <c:dLbls>
          <c:showLegendKey val="0"/>
          <c:showVal val="0"/>
          <c:showCatName val="0"/>
          <c:showSerName val="0"/>
          <c:showPercent val="0"/>
          <c:showBubbleSize val="0"/>
        </c:dLbls>
        <c:gapWidth val="150"/>
        <c:axId val="100871552"/>
        <c:axId val="1011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100871552"/>
        <c:axId val="101175680"/>
      </c:lineChart>
      <c:dateAx>
        <c:axId val="100871552"/>
        <c:scaling>
          <c:orientation val="minMax"/>
        </c:scaling>
        <c:delete val="1"/>
        <c:axPos val="b"/>
        <c:numFmt formatCode="ge" sourceLinked="1"/>
        <c:majorTickMark val="none"/>
        <c:minorTickMark val="none"/>
        <c:tickLblPos val="none"/>
        <c:crossAx val="101175680"/>
        <c:crosses val="autoZero"/>
        <c:auto val="1"/>
        <c:lblOffset val="100"/>
        <c:baseTimeUnit val="years"/>
      </c:dateAx>
      <c:valAx>
        <c:axId val="1011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73.22</c:v>
                </c:pt>
                <c:pt idx="1">
                  <c:v>71.61</c:v>
                </c:pt>
                <c:pt idx="2">
                  <c:v>70.349999999999994</c:v>
                </c:pt>
                <c:pt idx="3">
                  <c:v>70.47</c:v>
                </c:pt>
                <c:pt idx="4">
                  <c:v>67.89</c:v>
                </c:pt>
              </c:numCache>
            </c:numRef>
          </c:val>
        </c:ser>
        <c:dLbls>
          <c:showLegendKey val="0"/>
          <c:showVal val="0"/>
          <c:showCatName val="0"/>
          <c:showSerName val="0"/>
          <c:showPercent val="0"/>
          <c:showBubbleSize val="0"/>
        </c:dLbls>
        <c:gapWidth val="150"/>
        <c:axId val="103556992"/>
        <c:axId val="1035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103556992"/>
        <c:axId val="103575552"/>
      </c:lineChart>
      <c:dateAx>
        <c:axId val="103556992"/>
        <c:scaling>
          <c:orientation val="minMax"/>
        </c:scaling>
        <c:delete val="1"/>
        <c:axPos val="b"/>
        <c:numFmt formatCode="ge" sourceLinked="1"/>
        <c:majorTickMark val="none"/>
        <c:minorTickMark val="none"/>
        <c:tickLblPos val="none"/>
        <c:crossAx val="103575552"/>
        <c:crosses val="autoZero"/>
        <c:auto val="1"/>
        <c:lblOffset val="100"/>
        <c:baseTimeUnit val="years"/>
      </c:dateAx>
      <c:valAx>
        <c:axId val="1035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90.1</c:v>
                </c:pt>
                <c:pt idx="1">
                  <c:v>90.34</c:v>
                </c:pt>
                <c:pt idx="2">
                  <c:v>90.29</c:v>
                </c:pt>
                <c:pt idx="3">
                  <c:v>90.22</c:v>
                </c:pt>
                <c:pt idx="4">
                  <c:v>90.27</c:v>
                </c:pt>
              </c:numCache>
            </c:numRef>
          </c:val>
        </c:ser>
        <c:dLbls>
          <c:showLegendKey val="0"/>
          <c:showVal val="0"/>
          <c:showCatName val="0"/>
          <c:showSerName val="0"/>
          <c:showPercent val="0"/>
          <c:showBubbleSize val="0"/>
        </c:dLbls>
        <c:gapWidth val="150"/>
        <c:axId val="103606528"/>
        <c:axId val="10119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103606528"/>
        <c:axId val="101191680"/>
      </c:lineChart>
      <c:dateAx>
        <c:axId val="103606528"/>
        <c:scaling>
          <c:orientation val="minMax"/>
        </c:scaling>
        <c:delete val="1"/>
        <c:axPos val="b"/>
        <c:numFmt formatCode="ge" sourceLinked="1"/>
        <c:majorTickMark val="none"/>
        <c:minorTickMark val="none"/>
        <c:tickLblPos val="none"/>
        <c:crossAx val="101191680"/>
        <c:crosses val="autoZero"/>
        <c:auto val="1"/>
        <c:lblOffset val="100"/>
        <c:baseTimeUnit val="years"/>
      </c:dateAx>
      <c:valAx>
        <c:axId val="10119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7" zoomScaleNormal="100" workbookViewId="0">
      <selection activeCell="CA33" sqref="CA3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延岡市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f>データ!Q6</f>
        <v>129455</v>
      </c>
      <c r="AJ8" s="56"/>
      <c r="AK8" s="56"/>
      <c r="AL8" s="56"/>
      <c r="AM8" s="56"/>
      <c r="AN8" s="56"/>
      <c r="AO8" s="56"/>
      <c r="AP8" s="57"/>
      <c r="AQ8" s="47">
        <f>データ!R6</f>
        <v>868.02</v>
      </c>
      <c r="AR8" s="47"/>
      <c r="AS8" s="47"/>
      <c r="AT8" s="47"/>
      <c r="AU8" s="47"/>
      <c r="AV8" s="47"/>
      <c r="AW8" s="47"/>
      <c r="AX8" s="47"/>
      <c r="AY8" s="47">
        <f>データ!S6</f>
        <v>149.13999999999999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55.34</v>
      </c>
      <c r="K10" s="47"/>
      <c r="L10" s="47"/>
      <c r="M10" s="47"/>
      <c r="N10" s="47"/>
      <c r="O10" s="47"/>
      <c r="P10" s="47"/>
      <c r="Q10" s="47"/>
      <c r="R10" s="47">
        <f>データ!O6</f>
        <v>95.38</v>
      </c>
      <c r="S10" s="47"/>
      <c r="T10" s="47"/>
      <c r="U10" s="47"/>
      <c r="V10" s="47"/>
      <c r="W10" s="47"/>
      <c r="X10" s="47"/>
      <c r="Y10" s="47"/>
      <c r="Z10" s="78">
        <f>データ!P6</f>
        <v>2525</v>
      </c>
      <c r="AA10" s="78"/>
      <c r="AB10" s="78"/>
      <c r="AC10" s="78"/>
      <c r="AD10" s="78"/>
      <c r="AE10" s="78"/>
      <c r="AF10" s="78"/>
      <c r="AG10" s="78"/>
      <c r="AH10" s="2"/>
      <c r="AI10" s="78">
        <f>データ!T6</f>
        <v>122603</v>
      </c>
      <c r="AJ10" s="78"/>
      <c r="AK10" s="78"/>
      <c r="AL10" s="78"/>
      <c r="AM10" s="78"/>
      <c r="AN10" s="78"/>
      <c r="AO10" s="78"/>
      <c r="AP10" s="78"/>
      <c r="AQ10" s="47">
        <f>データ!U6</f>
        <v>92.64</v>
      </c>
      <c r="AR10" s="47"/>
      <c r="AS10" s="47"/>
      <c r="AT10" s="47"/>
      <c r="AU10" s="47"/>
      <c r="AV10" s="47"/>
      <c r="AW10" s="47"/>
      <c r="AX10" s="47"/>
      <c r="AY10" s="47">
        <f>データ!V6</f>
        <v>1323.43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452033</v>
      </c>
      <c r="D6" s="31">
        <f t="shared" si="3"/>
        <v>46</v>
      </c>
      <c r="E6" s="31">
        <f t="shared" si="3"/>
        <v>1</v>
      </c>
      <c r="F6" s="31">
        <f t="shared" si="3"/>
        <v>0</v>
      </c>
      <c r="G6" s="31">
        <f t="shared" si="3"/>
        <v>1</v>
      </c>
      <c r="H6" s="31" t="str">
        <f t="shared" si="3"/>
        <v>宮崎県　延岡市</v>
      </c>
      <c r="I6" s="31" t="str">
        <f t="shared" si="3"/>
        <v>法適用</v>
      </c>
      <c r="J6" s="31" t="str">
        <f t="shared" si="3"/>
        <v>水道事業</v>
      </c>
      <c r="K6" s="31" t="str">
        <f t="shared" si="3"/>
        <v>末端給水事業</v>
      </c>
      <c r="L6" s="31" t="str">
        <f t="shared" si="3"/>
        <v>A3</v>
      </c>
      <c r="M6" s="32" t="str">
        <f t="shared" si="3"/>
        <v>-</v>
      </c>
      <c r="N6" s="32">
        <f t="shared" si="3"/>
        <v>55.34</v>
      </c>
      <c r="O6" s="32">
        <f t="shared" si="3"/>
        <v>95.38</v>
      </c>
      <c r="P6" s="32">
        <f t="shared" si="3"/>
        <v>2525</v>
      </c>
      <c r="Q6" s="32">
        <f t="shared" si="3"/>
        <v>129455</v>
      </c>
      <c r="R6" s="32">
        <f t="shared" si="3"/>
        <v>868.02</v>
      </c>
      <c r="S6" s="32">
        <f t="shared" si="3"/>
        <v>149.13999999999999</v>
      </c>
      <c r="T6" s="32">
        <f t="shared" si="3"/>
        <v>122603</v>
      </c>
      <c r="U6" s="32">
        <f t="shared" si="3"/>
        <v>92.64</v>
      </c>
      <c r="V6" s="32">
        <f t="shared" si="3"/>
        <v>1323.43</v>
      </c>
      <c r="W6" s="33">
        <f>IF(W7="",NA(),W7)</f>
        <v>111.43</v>
      </c>
      <c r="X6" s="33">
        <f t="shared" ref="X6:AF6" si="4">IF(X7="",NA(),X7)</f>
        <v>108.91</v>
      </c>
      <c r="Y6" s="33">
        <f t="shared" si="4"/>
        <v>108.16</v>
      </c>
      <c r="Z6" s="33">
        <f t="shared" si="4"/>
        <v>109.8</v>
      </c>
      <c r="AA6" s="33">
        <f t="shared" si="4"/>
        <v>112.5</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707.44</v>
      </c>
      <c r="AT6" s="33">
        <f t="shared" ref="AT6:BB6" si="6">IF(AT7="",NA(),AT7)</f>
        <v>503.35</v>
      </c>
      <c r="AU6" s="33">
        <f t="shared" si="6"/>
        <v>325.25</v>
      </c>
      <c r="AV6" s="33">
        <f t="shared" si="6"/>
        <v>319.76</v>
      </c>
      <c r="AW6" s="33">
        <f t="shared" si="6"/>
        <v>169.74</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519.14</v>
      </c>
      <c r="BE6" s="33">
        <f t="shared" ref="BE6:BM6" si="7">IF(BE7="",NA(),BE7)</f>
        <v>503.33</v>
      </c>
      <c r="BF6" s="33">
        <f t="shared" si="7"/>
        <v>495.18</v>
      </c>
      <c r="BG6" s="33">
        <f t="shared" si="7"/>
        <v>488.57</v>
      </c>
      <c r="BH6" s="33">
        <f t="shared" si="7"/>
        <v>498.83</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108.65</v>
      </c>
      <c r="BP6" s="33">
        <f t="shared" ref="BP6:BX6" si="8">IF(BP7="",NA(),BP7)</f>
        <v>105.87</v>
      </c>
      <c r="BQ6" s="33">
        <f t="shared" si="8"/>
        <v>104.02</v>
      </c>
      <c r="BR6" s="33">
        <f t="shared" si="8"/>
        <v>105.7</v>
      </c>
      <c r="BS6" s="33">
        <f t="shared" si="8"/>
        <v>108.96</v>
      </c>
      <c r="BT6" s="33">
        <f t="shared" si="8"/>
        <v>102.82</v>
      </c>
      <c r="BU6" s="33">
        <f t="shared" si="8"/>
        <v>100.16</v>
      </c>
      <c r="BV6" s="33">
        <f t="shared" si="8"/>
        <v>100.16</v>
      </c>
      <c r="BW6" s="33">
        <f t="shared" si="8"/>
        <v>100.07</v>
      </c>
      <c r="BX6" s="33">
        <f t="shared" si="8"/>
        <v>106.22</v>
      </c>
      <c r="BY6" s="32" t="str">
        <f>IF(BY7="","",IF(BY7="-","【-】","【"&amp;SUBSTITUTE(TEXT(BY7,"#,##0.00"),"-","△")&amp;"】"))</f>
        <v>【104.60】</v>
      </c>
      <c r="BZ6" s="33">
        <f>IF(BZ7="",NA(),BZ7)</f>
        <v>123.18</v>
      </c>
      <c r="CA6" s="33">
        <f t="shared" ref="CA6:CI6" si="9">IF(CA7="",NA(),CA7)</f>
        <v>126.57</v>
      </c>
      <c r="CB6" s="33">
        <f t="shared" si="9"/>
        <v>128.94</v>
      </c>
      <c r="CC6" s="33">
        <f t="shared" si="9"/>
        <v>127.04</v>
      </c>
      <c r="CD6" s="33">
        <f t="shared" si="9"/>
        <v>123.37</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73.22</v>
      </c>
      <c r="CL6" s="33">
        <f t="shared" ref="CL6:CT6" si="10">IF(CL7="",NA(),CL7)</f>
        <v>71.61</v>
      </c>
      <c r="CM6" s="33">
        <f t="shared" si="10"/>
        <v>70.349999999999994</v>
      </c>
      <c r="CN6" s="33">
        <f t="shared" si="10"/>
        <v>70.47</v>
      </c>
      <c r="CO6" s="33">
        <f t="shared" si="10"/>
        <v>67.89</v>
      </c>
      <c r="CP6" s="33">
        <f t="shared" si="10"/>
        <v>63.12</v>
      </c>
      <c r="CQ6" s="33">
        <f t="shared" si="10"/>
        <v>62.81</v>
      </c>
      <c r="CR6" s="33">
        <f t="shared" si="10"/>
        <v>62.5</v>
      </c>
      <c r="CS6" s="33">
        <f t="shared" si="10"/>
        <v>62.45</v>
      </c>
      <c r="CT6" s="33">
        <f t="shared" si="10"/>
        <v>62.12</v>
      </c>
      <c r="CU6" s="32" t="str">
        <f>IF(CU7="","",IF(CU7="-","【-】","【"&amp;SUBSTITUTE(TEXT(CU7,"#,##0.00"),"-","△")&amp;"】"))</f>
        <v>【59.80】</v>
      </c>
      <c r="CV6" s="33">
        <f>IF(CV7="",NA(),CV7)</f>
        <v>90.1</v>
      </c>
      <c r="CW6" s="33">
        <f t="shared" ref="CW6:DE6" si="11">IF(CW7="",NA(),CW7)</f>
        <v>90.34</v>
      </c>
      <c r="CX6" s="33">
        <f t="shared" si="11"/>
        <v>90.29</v>
      </c>
      <c r="CY6" s="33">
        <f t="shared" si="11"/>
        <v>90.22</v>
      </c>
      <c r="CZ6" s="33">
        <f t="shared" si="11"/>
        <v>90.27</v>
      </c>
      <c r="DA6" s="33">
        <f t="shared" si="11"/>
        <v>89.94</v>
      </c>
      <c r="DB6" s="33">
        <f t="shared" si="11"/>
        <v>89.45</v>
      </c>
      <c r="DC6" s="33">
        <f t="shared" si="11"/>
        <v>89.62</v>
      </c>
      <c r="DD6" s="33">
        <f t="shared" si="11"/>
        <v>89.76</v>
      </c>
      <c r="DE6" s="33">
        <f t="shared" si="11"/>
        <v>89.45</v>
      </c>
      <c r="DF6" s="32" t="str">
        <f>IF(DF7="","",IF(DF7="-","【-】","【"&amp;SUBSTITUTE(TEXT(DF7,"#,##0.00"),"-","△")&amp;"】"))</f>
        <v>【89.78】</v>
      </c>
      <c r="DG6" s="33">
        <f>IF(DG7="",NA(),DG7)</f>
        <v>37.89</v>
      </c>
      <c r="DH6" s="33">
        <f t="shared" ref="DH6:DP6" si="12">IF(DH7="",NA(),DH7)</f>
        <v>39.43</v>
      </c>
      <c r="DI6" s="33">
        <f t="shared" si="12"/>
        <v>39.799999999999997</v>
      </c>
      <c r="DJ6" s="33">
        <f t="shared" si="12"/>
        <v>40.89</v>
      </c>
      <c r="DK6" s="33">
        <f t="shared" si="12"/>
        <v>41.55</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1.01</v>
      </c>
      <c r="DS6" s="33">
        <f t="shared" ref="DS6:EA6" si="13">IF(DS7="",NA(),DS7)</f>
        <v>3.51</v>
      </c>
      <c r="DT6" s="33">
        <f t="shared" si="13"/>
        <v>2.13</v>
      </c>
      <c r="DU6" s="33">
        <f t="shared" si="13"/>
        <v>3.14</v>
      </c>
      <c r="DV6" s="33">
        <f t="shared" si="13"/>
        <v>4.71</v>
      </c>
      <c r="DW6" s="33">
        <f t="shared" si="13"/>
        <v>7.87</v>
      </c>
      <c r="DX6" s="33">
        <f t="shared" si="13"/>
        <v>9.14</v>
      </c>
      <c r="DY6" s="33">
        <f t="shared" si="13"/>
        <v>10.19</v>
      </c>
      <c r="DZ6" s="33">
        <f t="shared" si="13"/>
        <v>10.9</v>
      </c>
      <c r="EA6" s="33">
        <f t="shared" si="13"/>
        <v>12.03</v>
      </c>
      <c r="EB6" s="32" t="str">
        <f>IF(EB7="","",IF(EB7="-","【-】","【"&amp;SUBSTITUTE(TEXT(EB7,"#,##0.00"),"-","△")&amp;"】"))</f>
        <v>【12.42】</v>
      </c>
      <c r="EC6" s="33">
        <f>IF(EC7="",NA(),EC7)</f>
        <v>0.99</v>
      </c>
      <c r="ED6" s="33">
        <f t="shared" ref="ED6:EL6" si="14">IF(ED7="",NA(),ED7)</f>
        <v>1.08</v>
      </c>
      <c r="EE6" s="33">
        <f t="shared" si="14"/>
        <v>1.02</v>
      </c>
      <c r="EF6" s="33">
        <f t="shared" si="14"/>
        <v>1.29</v>
      </c>
      <c r="EG6" s="33">
        <f t="shared" si="14"/>
        <v>0.92</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452033</v>
      </c>
      <c r="D7" s="35">
        <v>46</v>
      </c>
      <c r="E7" s="35">
        <v>1</v>
      </c>
      <c r="F7" s="35">
        <v>0</v>
      </c>
      <c r="G7" s="35">
        <v>1</v>
      </c>
      <c r="H7" s="35" t="s">
        <v>93</v>
      </c>
      <c r="I7" s="35" t="s">
        <v>94</v>
      </c>
      <c r="J7" s="35" t="s">
        <v>95</v>
      </c>
      <c r="K7" s="35" t="s">
        <v>96</v>
      </c>
      <c r="L7" s="35" t="s">
        <v>97</v>
      </c>
      <c r="M7" s="36" t="s">
        <v>98</v>
      </c>
      <c r="N7" s="36">
        <v>55.34</v>
      </c>
      <c r="O7" s="36">
        <v>95.38</v>
      </c>
      <c r="P7" s="36">
        <v>2525</v>
      </c>
      <c r="Q7" s="36">
        <v>129455</v>
      </c>
      <c r="R7" s="36">
        <v>868.02</v>
      </c>
      <c r="S7" s="36">
        <v>149.13999999999999</v>
      </c>
      <c r="T7" s="36">
        <v>122603</v>
      </c>
      <c r="U7" s="36">
        <v>92.64</v>
      </c>
      <c r="V7" s="36">
        <v>1323.43</v>
      </c>
      <c r="W7" s="36">
        <v>111.43</v>
      </c>
      <c r="X7" s="36">
        <v>108.91</v>
      </c>
      <c r="Y7" s="36">
        <v>108.16</v>
      </c>
      <c r="Z7" s="36">
        <v>109.8</v>
      </c>
      <c r="AA7" s="36">
        <v>112.5</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707.44</v>
      </c>
      <c r="AT7" s="36">
        <v>503.35</v>
      </c>
      <c r="AU7" s="36">
        <v>325.25</v>
      </c>
      <c r="AV7" s="36">
        <v>319.76</v>
      </c>
      <c r="AW7" s="36">
        <v>169.74</v>
      </c>
      <c r="AX7" s="36">
        <v>589.41999999999996</v>
      </c>
      <c r="AY7" s="36">
        <v>608.24</v>
      </c>
      <c r="AZ7" s="36">
        <v>633.30999999999995</v>
      </c>
      <c r="BA7" s="36">
        <v>648.09</v>
      </c>
      <c r="BB7" s="36">
        <v>344.19</v>
      </c>
      <c r="BC7" s="36">
        <v>264.16000000000003</v>
      </c>
      <c r="BD7" s="36">
        <v>519.14</v>
      </c>
      <c r="BE7" s="36">
        <v>503.33</v>
      </c>
      <c r="BF7" s="36">
        <v>495.18</v>
      </c>
      <c r="BG7" s="36">
        <v>488.57</v>
      </c>
      <c r="BH7" s="36">
        <v>498.83</v>
      </c>
      <c r="BI7" s="36">
        <v>260.54000000000002</v>
      </c>
      <c r="BJ7" s="36">
        <v>263.83999999999997</v>
      </c>
      <c r="BK7" s="36">
        <v>257.41000000000003</v>
      </c>
      <c r="BL7" s="36">
        <v>253.86</v>
      </c>
      <c r="BM7" s="36">
        <v>252.09</v>
      </c>
      <c r="BN7" s="36">
        <v>283.72000000000003</v>
      </c>
      <c r="BO7" s="36">
        <v>108.65</v>
      </c>
      <c r="BP7" s="36">
        <v>105.87</v>
      </c>
      <c r="BQ7" s="36">
        <v>104.02</v>
      </c>
      <c r="BR7" s="36">
        <v>105.7</v>
      </c>
      <c r="BS7" s="36">
        <v>108.96</v>
      </c>
      <c r="BT7" s="36">
        <v>102.82</v>
      </c>
      <c r="BU7" s="36">
        <v>100.16</v>
      </c>
      <c r="BV7" s="36">
        <v>100.16</v>
      </c>
      <c r="BW7" s="36">
        <v>100.07</v>
      </c>
      <c r="BX7" s="36">
        <v>106.22</v>
      </c>
      <c r="BY7" s="36">
        <v>104.6</v>
      </c>
      <c r="BZ7" s="36">
        <v>123.18</v>
      </c>
      <c r="CA7" s="36">
        <v>126.57</v>
      </c>
      <c r="CB7" s="36">
        <v>128.94</v>
      </c>
      <c r="CC7" s="36">
        <v>127.04</v>
      </c>
      <c r="CD7" s="36">
        <v>123.37</v>
      </c>
      <c r="CE7" s="36">
        <v>161.72999999999999</v>
      </c>
      <c r="CF7" s="36">
        <v>166.38</v>
      </c>
      <c r="CG7" s="36">
        <v>166.17</v>
      </c>
      <c r="CH7" s="36">
        <v>164.93</v>
      </c>
      <c r="CI7" s="36">
        <v>155.22999999999999</v>
      </c>
      <c r="CJ7" s="36">
        <v>164.21</v>
      </c>
      <c r="CK7" s="36">
        <v>73.22</v>
      </c>
      <c r="CL7" s="36">
        <v>71.61</v>
      </c>
      <c r="CM7" s="36">
        <v>70.349999999999994</v>
      </c>
      <c r="CN7" s="36">
        <v>70.47</v>
      </c>
      <c r="CO7" s="36">
        <v>67.89</v>
      </c>
      <c r="CP7" s="36">
        <v>63.12</v>
      </c>
      <c r="CQ7" s="36">
        <v>62.81</v>
      </c>
      <c r="CR7" s="36">
        <v>62.5</v>
      </c>
      <c r="CS7" s="36">
        <v>62.45</v>
      </c>
      <c r="CT7" s="36">
        <v>62.12</v>
      </c>
      <c r="CU7" s="36">
        <v>59.8</v>
      </c>
      <c r="CV7" s="36">
        <v>90.1</v>
      </c>
      <c r="CW7" s="36">
        <v>90.34</v>
      </c>
      <c r="CX7" s="36">
        <v>90.29</v>
      </c>
      <c r="CY7" s="36">
        <v>90.22</v>
      </c>
      <c r="CZ7" s="36">
        <v>90.27</v>
      </c>
      <c r="DA7" s="36">
        <v>89.94</v>
      </c>
      <c r="DB7" s="36">
        <v>89.45</v>
      </c>
      <c r="DC7" s="36">
        <v>89.62</v>
      </c>
      <c r="DD7" s="36">
        <v>89.76</v>
      </c>
      <c r="DE7" s="36">
        <v>89.45</v>
      </c>
      <c r="DF7" s="36">
        <v>89.78</v>
      </c>
      <c r="DG7" s="36">
        <v>37.89</v>
      </c>
      <c r="DH7" s="36">
        <v>39.43</v>
      </c>
      <c r="DI7" s="36">
        <v>39.799999999999997</v>
      </c>
      <c r="DJ7" s="36">
        <v>40.89</v>
      </c>
      <c r="DK7" s="36">
        <v>41.55</v>
      </c>
      <c r="DL7" s="36">
        <v>38.29</v>
      </c>
      <c r="DM7" s="36">
        <v>39.159999999999997</v>
      </c>
      <c r="DN7" s="36">
        <v>40.21</v>
      </c>
      <c r="DO7" s="36">
        <v>41.12</v>
      </c>
      <c r="DP7" s="36">
        <v>44.91</v>
      </c>
      <c r="DQ7" s="36">
        <v>46.31</v>
      </c>
      <c r="DR7" s="36">
        <v>1.01</v>
      </c>
      <c r="DS7" s="36">
        <v>3.51</v>
      </c>
      <c r="DT7" s="36">
        <v>2.13</v>
      </c>
      <c r="DU7" s="36">
        <v>3.14</v>
      </c>
      <c r="DV7" s="36">
        <v>4.71</v>
      </c>
      <c r="DW7" s="36">
        <v>7.87</v>
      </c>
      <c r="DX7" s="36">
        <v>9.14</v>
      </c>
      <c r="DY7" s="36">
        <v>10.19</v>
      </c>
      <c r="DZ7" s="36">
        <v>10.9</v>
      </c>
      <c r="EA7" s="36">
        <v>12.03</v>
      </c>
      <c r="EB7" s="36">
        <v>12.42</v>
      </c>
      <c r="EC7" s="36">
        <v>0.99</v>
      </c>
      <c r="ED7" s="36">
        <v>1.08</v>
      </c>
      <c r="EE7" s="36">
        <v>1.02</v>
      </c>
      <c r="EF7" s="36">
        <v>1.29</v>
      </c>
      <c r="EG7" s="36">
        <v>0.92</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2016-02-25T00:02:22Z</cp:lastPrinted>
  <dcterms:created xsi:type="dcterms:W3CDTF">2016-02-03T07:30:26Z</dcterms:created>
  <dcterms:modified xsi:type="dcterms:W3CDTF">2016-02-25T00:06:03Z</dcterms:modified>
</cp:coreProperties>
</file>