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<sst xmlns="http://schemas.openxmlformats.org/spreadsheetml/2006/main" count="217" uniqueCount="107">
  <si>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</si>
  <si>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</si>
  <si>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</si>
  <si>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</si>
  <si>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</si>
  <si>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</si>
  <si>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</si>
  <si>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</si>
  <si>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</si>
  <si>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</si>
  <si>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</si>
  <si>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</si>
  <si>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</si>
  <si>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</si>
  <si>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</si>
  <si>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</si>
  <si>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</si>
  <si>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</si>
  <si>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</si>
  <si>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</si>
  <si>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</si>
  <si>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</si>
  <si>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</si>
  <si>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</si>
  <si>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</si>
  <si>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</si>
  <si>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</si>
  <si>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</si>
  <si>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</si>
  <si>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</si>
  <si>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</si>
  <si>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</si>
  <si>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</si>
  <si>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</si>
  <si>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</si>
  <si>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</si>
  <si>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</si>
  <si>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</si>
  <si>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</si>
  <si>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</si>
  <si>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</si>
  <si>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</si>
  <si>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</si>
  <si>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</si>
  <si>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</si>
  <si>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</si>
  <si>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</si>
  <si>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</si>
  <si>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</si>
  <si>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</si>
  <si>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</si>
  <si>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</si>
  <si>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</si>
  <si>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</si>
  <si>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</si>
  <si>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</si>
  <si>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</si>
  <si>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</si>
  <si>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</si>
  <si>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</si>
  <si>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</si>
  <si>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</si>
  <si>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</si>
  <si>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</si>
  <si>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</si>
  <si>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</si>
  <si>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</si>
  <si>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</si>
  <si>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</si>
  <si>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</si>
  <si>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</si>
  <si>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</si>
  <si>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</si>
  <si>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</si>
  <si>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</si>
  <si>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</si>
  <si>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</si>
  <si>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</si>
  <si>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</si>
  <si>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</si>
  <si>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</si>
  <si>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</si>
  <si>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</si>
  <si>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</si>
  <si>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</si>
  <si>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</si>
  <si>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</si>
  <si>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</si>
  <si>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</si>
  <si>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</si>
  <si>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</si>
  <si>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</si>
  <si>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</si>
  <si>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日南市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</si>
  <si>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</si>
  <si>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</si>
  <si>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</si>
  <si>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</si>
  <si>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</si>
  <si>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</si>
  <si>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</si>
  <si>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</si>
  <si>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</si>
  <si>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</si>
  <si>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本市の水道事業は、類似団体と比較すると概ね経営状況は良好と判断していますが、老朽化する施設等の更新や突発的な障害による支出の増加、人口減少による水道料金収入の減少などが懸念されます。
　組織改編や経費節減を実施してきましたが、今後も最小経費で最大効果を発揮できるよう経営を行い、健全財政に努めます。</t>
    <phoneticPr fontId="4"/>
  </si>
  <si>
    <t>　有形固定資産減価償却率では、右肩上がりで老朽化が進んでいることがわかります。水道事業は大正１０年から通水しており、耐用年数（水道管４０年など）を経過した資産の割合が多くなってきています。類似団体と比較しても管路経年化率は高く、計画的に管路の更新投資を増やし、老朽化対策を進めていく必要があります。</t>
    <rPh sb="1" eb="3">
      <t>ユウケイ</t>
    </rPh>
    <rPh sb="3" eb="5">
      <t>コテイ</t>
    </rPh>
    <rPh sb="5" eb="7">
      <t>シサン</t>
    </rPh>
    <rPh sb="7" eb="9">
      <t>ゲンカ</t>
    </rPh>
    <rPh sb="9" eb="11">
      <t>ショウキャク</t>
    </rPh>
    <rPh sb="11" eb="12">
      <t>リツ</t>
    </rPh>
    <rPh sb="15" eb="17">
      <t>ミギカタ</t>
    </rPh>
    <rPh sb="17" eb="18">
      <t>ア</t>
    </rPh>
    <rPh sb="21" eb="24">
      <t>ロウキュウカ</t>
    </rPh>
    <rPh sb="25" eb="26">
      <t>スス</t>
    </rPh>
    <rPh sb="39" eb="41">
      <t>スイドウ</t>
    </rPh>
    <rPh sb="41" eb="43">
      <t>ジギョウ</t>
    </rPh>
    <rPh sb="44" eb="46">
      <t>タイショウ</t>
    </rPh>
    <rPh sb="48" eb="49">
      <t>ネン</t>
    </rPh>
    <rPh sb="51" eb="53">
      <t>ツウスイ</t>
    </rPh>
    <rPh sb="58" eb="60">
      <t>タイヨウ</t>
    </rPh>
    <rPh sb="60" eb="62">
      <t>ネンスウ</t>
    </rPh>
    <rPh sb="63" eb="66">
      <t>スイドウカン</t>
    </rPh>
    <rPh sb="68" eb="69">
      <t>ネン</t>
    </rPh>
    <rPh sb="73" eb="75">
      <t>ケイカ</t>
    </rPh>
    <rPh sb="77" eb="79">
      <t>シサン</t>
    </rPh>
    <rPh sb="80" eb="82">
      <t>ワリアイ</t>
    </rPh>
    <rPh sb="83" eb="84">
      <t>オオ</t>
    </rPh>
    <rPh sb="94" eb="96">
      <t>ルイジ</t>
    </rPh>
    <rPh sb="96" eb="98">
      <t>ダンタイ</t>
    </rPh>
    <rPh sb="99" eb="101">
      <t>ヒカク</t>
    </rPh>
    <rPh sb="104" eb="106">
      <t>カンロ</t>
    </rPh>
    <rPh sb="106" eb="109">
      <t>ケイネンカ</t>
    </rPh>
    <rPh sb="109" eb="110">
      <t>リツ</t>
    </rPh>
    <rPh sb="111" eb="112">
      <t>タカ</t>
    </rPh>
    <rPh sb="114" eb="117">
      <t>ケイカクテキ</t>
    </rPh>
    <rPh sb="118" eb="120">
      <t>カンロ</t>
    </rPh>
    <rPh sb="121" eb="123">
      <t>コウシン</t>
    </rPh>
    <rPh sb="123" eb="125">
      <t>トウシ</t>
    </rPh>
    <rPh sb="126" eb="127">
      <t>フ</t>
    </rPh>
    <rPh sb="130" eb="133">
      <t>ロウキュウカ</t>
    </rPh>
    <rPh sb="133" eb="135">
      <t>タイサク</t>
    </rPh>
    <rPh sb="136" eb="137">
      <t>スス</t>
    </rPh>
    <rPh sb="141" eb="143">
      <t>ヒツヨウ</t>
    </rPh>
    <phoneticPr fontId="4"/>
  </si>
  <si>
    <r>
      <t xml:space="preserve">  経常収支比率は、類似団体の平均より若干高めで推移し健全な経営水準です。平成２６年度に落ち込みがみられますが、これは配水管等の施設修繕や減価償却費の増加が原因であり、計画的な修繕等の実施により改善の見通しとなっています。
　料金回収率は</t>
    </r>
    <r>
      <rPr>
        <sz val="11"/>
        <color rgb="FFFF0000"/>
        <rFont val="ＭＳ ゴシック"/>
        <family val="3"/>
        <charset val="128"/>
      </rPr>
      <t>、</t>
    </r>
    <r>
      <rPr>
        <sz val="11"/>
        <color theme="1"/>
        <rFont val="ＭＳ ゴシック"/>
        <family val="3"/>
        <charset val="128"/>
      </rPr>
      <t>規模の小さな自治体では施設整備や維持管理費に対し料金収入が少なくなるため</t>
    </r>
    <r>
      <rPr>
        <sz val="11"/>
        <color rgb="FFFF0000"/>
        <rFont val="ＭＳ ゴシック"/>
        <family val="3"/>
        <charset val="128"/>
      </rPr>
      <t>、</t>
    </r>
    <r>
      <rPr>
        <sz val="11"/>
        <color theme="1"/>
        <rFont val="ＭＳ ゴシック"/>
        <family val="3"/>
        <charset val="128"/>
      </rPr>
      <t>必然的に低くなると言われていますが、類似団体に比べ給水原価は低く、回収率も100％を超えており料金の適切性が確保されています。
　有収率、施設利用率は一時的な落ち込みはありますが、類似団体より効率性が高いことがうかがえます。これは簡易水道を統合したことが要因です。</t>
    </r>
    <rPh sb="2" eb="4">
      <t>ケイジョウ</t>
    </rPh>
    <rPh sb="4" eb="6">
      <t>シュウシ</t>
    </rPh>
    <rPh sb="6" eb="8">
      <t>ヒリツ</t>
    </rPh>
    <rPh sb="10" eb="12">
      <t>ルイジ</t>
    </rPh>
    <rPh sb="12" eb="14">
      <t>ダンタイ</t>
    </rPh>
    <rPh sb="15" eb="17">
      <t>ヘイキン</t>
    </rPh>
    <rPh sb="19" eb="21">
      <t>ジャッカン</t>
    </rPh>
    <rPh sb="21" eb="22">
      <t>タカ</t>
    </rPh>
    <rPh sb="24" eb="26">
      <t>スイイ</t>
    </rPh>
    <rPh sb="27" eb="29">
      <t>ケンゼン</t>
    </rPh>
    <rPh sb="30" eb="32">
      <t>ケイエイ</t>
    </rPh>
    <rPh sb="32" eb="34">
      <t>スイジュン</t>
    </rPh>
    <rPh sb="37" eb="39">
      <t>ヘイセイ</t>
    </rPh>
    <rPh sb="41" eb="43">
      <t>ネンド</t>
    </rPh>
    <rPh sb="44" eb="45">
      <t>オ</t>
    </rPh>
    <rPh sb="46" eb="47">
      <t>コ</t>
    </rPh>
    <rPh sb="59" eb="62">
      <t>ハイスイカン</t>
    </rPh>
    <rPh sb="62" eb="63">
      <t>トウ</t>
    </rPh>
    <rPh sb="64" eb="66">
      <t>シセツ</t>
    </rPh>
    <rPh sb="66" eb="68">
      <t>シュウゼン</t>
    </rPh>
    <rPh sb="69" eb="71">
      <t>ゲンカ</t>
    </rPh>
    <rPh sb="71" eb="73">
      <t>ショウキャク</t>
    </rPh>
    <rPh sb="73" eb="74">
      <t>ヒ</t>
    </rPh>
    <rPh sb="75" eb="77">
      <t>ゾウカ</t>
    </rPh>
    <rPh sb="78" eb="80">
      <t>ゲンイン</t>
    </rPh>
    <rPh sb="88" eb="90">
      <t>シュウゼン</t>
    </rPh>
    <rPh sb="90" eb="91">
      <t>トウ</t>
    </rPh>
    <rPh sb="92" eb="94">
      <t>ジッシ</t>
    </rPh>
    <rPh sb="97" eb="99">
      <t>カイゼン</t>
    </rPh>
    <rPh sb="100" eb="102">
      <t>ミトオ</t>
    </rPh>
    <rPh sb="113" eb="115">
      <t>リョウキン</t>
    </rPh>
    <rPh sb="115" eb="117">
      <t>カイシュウ</t>
    </rPh>
    <rPh sb="117" eb="118">
      <t>リツ</t>
    </rPh>
    <rPh sb="120" eb="122">
      <t>キボ</t>
    </rPh>
    <rPh sb="123" eb="124">
      <t>チイ</t>
    </rPh>
    <rPh sb="126" eb="129">
      <t>ジチタイ</t>
    </rPh>
    <rPh sb="131" eb="133">
      <t>シセツ</t>
    </rPh>
    <rPh sb="133" eb="135">
      <t>セイビ</t>
    </rPh>
    <rPh sb="136" eb="138">
      <t>イジ</t>
    </rPh>
    <rPh sb="138" eb="141">
      <t>カンリヒ</t>
    </rPh>
    <rPh sb="142" eb="143">
      <t>タイ</t>
    </rPh>
    <rPh sb="144" eb="146">
      <t>リョウキン</t>
    </rPh>
    <rPh sb="146" eb="148">
      <t>シュウニュウ</t>
    </rPh>
    <rPh sb="149" eb="150">
      <t>スク</t>
    </rPh>
    <rPh sb="157" eb="160">
      <t>ヒツゼンテキ</t>
    </rPh>
    <rPh sb="161" eb="162">
      <t>ヒク</t>
    </rPh>
    <rPh sb="166" eb="167">
      <t>イ</t>
    </rPh>
    <rPh sb="175" eb="177">
      <t>ルイジ</t>
    </rPh>
    <rPh sb="177" eb="179">
      <t>ダンタイ</t>
    </rPh>
    <rPh sb="180" eb="181">
      <t>クラ</t>
    </rPh>
    <rPh sb="182" eb="184">
      <t>キュウスイ</t>
    </rPh>
    <rPh sb="184" eb="186">
      <t>ゲンカ</t>
    </rPh>
    <rPh sb="187" eb="188">
      <t>ヒク</t>
    </rPh>
    <rPh sb="190" eb="192">
      <t>カイシュウ</t>
    </rPh>
    <rPh sb="192" eb="193">
      <t>リツ</t>
    </rPh>
    <rPh sb="199" eb="200">
      <t>コ</t>
    </rPh>
    <rPh sb="204" eb="206">
      <t>リョウキン</t>
    </rPh>
    <rPh sb="207" eb="210">
      <t>テキセツセイ</t>
    </rPh>
    <rPh sb="211" eb="213">
      <t>カクホ</t>
    </rPh>
    <rPh sb="224" eb="225">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</si>
</sst>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c:v>
                </c:pt>
                <c:pt idx="1">
                  <c:v>0.9</c:v>
                </c:pt>
                <c:pt idx="2">
                  <c:v>0.93</c:v>
                </c:pt>
                <c:pt idx="3">
                  <c:v>0.78</c:v>
                </c:pt>
                <c:pt idx="4">
                  <c:v>0.6</c:v>
                </c:pt>
              </c:numCache>
            </c:numRef>
          </c:val>
        </c:ser>
        <c:dLbls>
          <c:showLegendKey val="0"/>
          <c:showVal val="0"/>
          <c:showCatName val="0"/>
          <c:showSerName val="0"/>
          <c:showPercent val="0"/>
          <c:showBubbleSize val="0"/>
        </c:dLbls>
        <c:gapWidth val="150"/>
        <c:axId val="141838592"/>
        <c:axId val="14184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41838592"/>
        <c:axId val="141844864"/>
      </c:lineChart>
      <c:dateAx>
        <c:axId val="141838592"/>
        <c:scaling>
          <c:orientation val="minMax"/>
        </c:scaling>
        <c:delete val="1"/>
        <c:axPos val="b"/>
        <c:numFmt formatCode="ge" sourceLinked="1"/>
        <c:majorTickMark val="none"/>
        <c:minorTickMark val="none"/>
        <c:tickLblPos val="none"/>
        <c:crossAx val="141844864"/>
        <c:crosses val="autoZero"/>
        <c:auto val="1"/>
        <c:lblOffset val="100"/>
        <c:baseTimeUnit val="years"/>
      </c:dateAx>
      <c:valAx>
        <c:axId val="1418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65.88</c:v>
                </c:pt>
                <c:pt idx="1">
                  <c:v>64.430000000000007</c:v>
                </c:pt>
                <c:pt idx="2">
                  <c:v>61.87</c:v>
                </c:pt>
                <c:pt idx="3">
                  <c:v>60.1</c:v>
                </c:pt>
                <c:pt idx="4">
                  <c:v>64.22</c:v>
                </c:pt>
              </c:numCache>
            </c:numRef>
          </c:val>
        </c:ser>
        <c:dLbls>
          <c:showLegendKey val="0"/>
          <c:showVal val="0"/>
          <c:showCatName val="0"/>
          <c:showSerName val="0"/>
          <c:showPercent val="0"/>
          <c:showBubbleSize val="0"/>
        </c:dLbls>
        <c:gapWidth val="150"/>
        <c:axId val="143547008"/>
        <c:axId val="1435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43547008"/>
        <c:axId val="143569664"/>
      </c:lineChart>
      <c:dateAx>
        <c:axId val="143547008"/>
        <c:scaling>
          <c:orientation val="minMax"/>
        </c:scaling>
        <c:delete val="1"/>
        <c:axPos val="b"/>
        <c:numFmt formatCode="ge" sourceLinked="1"/>
        <c:majorTickMark val="none"/>
        <c:minorTickMark val="none"/>
        <c:tickLblPos val="none"/>
        <c:crossAx val="143569664"/>
        <c:crosses val="autoZero"/>
        <c:auto val="1"/>
        <c:lblOffset val="100"/>
        <c:baseTimeUnit val="years"/>
      </c:dateAx>
      <c:valAx>
        <c:axId val="1435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82.22</c:v>
                </c:pt>
                <c:pt idx="1">
                  <c:v>82.43</c:v>
                </c:pt>
                <c:pt idx="2">
                  <c:v>83.74</c:v>
                </c:pt>
                <c:pt idx="3">
                  <c:v>85.9</c:v>
                </c:pt>
                <c:pt idx="4">
                  <c:v>86.02</c:v>
                </c:pt>
              </c:numCache>
            </c:numRef>
          </c:val>
        </c:ser>
        <c:dLbls>
          <c:showLegendKey val="0"/>
          <c:showVal val="0"/>
          <c:showCatName val="0"/>
          <c:showSerName val="0"/>
          <c:showPercent val="0"/>
          <c:showBubbleSize val="0"/>
        </c:dLbls>
        <c:gapWidth val="150"/>
        <c:axId val="143460608"/>
        <c:axId val="1434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43460608"/>
        <c:axId val="143470976"/>
      </c:lineChart>
      <c:dateAx>
        <c:axId val="143460608"/>
        <c:scaling>
          <c:orientation val="minMax"/>
        </c:scaling>
        <c:delete val="1"/>
        <c:axPos val="b"/>
        <c:numFmt formatCode="ge" sourceLinked="1"/>
        <c:majorTickMark val="none"/>
        <c:minorTickMark val="none"/>
        <c:tickLblPos val="none"/>
        <c:crossAx val="143470976"/>
        <c:crosses val="autoZero"/>
        <c:auto val="1"/>
        <c:lblOffset val="100"/>
        <c:baseTimeUnit val="years"/>
      </c:dateAx>
      <c:valAx>
        <c:axId val="1434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96.71</c:v>
                </c:pt>
                <c:pt idx="1">
                  <c:v>111.6</c:v>
                </c:pt>
                <c:pt idx="2">
                  <c:v>111.7</c:v>
                </c:pt>
                <c:pt idx="3">
                  <c:v>114.77</c:v>
                </c:pt>
                <c:pt idx="4">
                  <c:v>111.48</c:v>
                </c:pt>
              </c:numCache>
            </c:numRef>
          </c:val>
        </c:ser>
        <c:dLbls>
          <c:showLegendKey val="0"/>
          <c:showVal val="0"/>
          <c:showCatName val="0"/>
          <c:showSerName val="0"/>
          <c:showPercent val="0"/>
          <c:showBubbleSize val="0"/>
        </c:dLbls>
        <c:gapWidth val="150"/>
        <c:axId val="141883264"/>
        <c:axId val="1415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41883264"/>
        <c:axId val="141561856"/>
      </c:lineChart>
      <c:dateAx>
        <c:axId val="141883264"/>
        <c:scaling>
          <c:orientation val="minMax"/>
        </c:scaling>
        <c:delete val="1"/>
        <c:axPos val="b"/>
        <c:numFmt formatCode="ge" sourceLinked="1"/>
        <c:majorTickMark val="none"/>
        <c:minorTickMark val="none"/>
        <c:tickLblPos val="none"/>
        <c:crossAx val="141561856"/>
        <c:crosses val="autoZero"/>
        <c:auto val="1"/>
        <c:lblOffset val="100"/>
        <c:baseTimeUnit val="years"/>
      </c:dateAx>
      <c:valAx>
        <c:axId val="14156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18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36.049999999999997</c:v>
                </c:pt>
                <c:pt idx="1">
                  <c:v>38.07</c:v>
                </c:pt>
                <c:pt idx="2">
                  <c:v>39.97</c:v>
                </c:pt>
                <c:pt idx="3">
                  <c:v>42.16</c:v>
                </c:pt>
                <c:pt idx="4">
                  <c:v>44.9</c:v>
                </c:pt>
              </c:numCache>
            </c:numRef>
          </c:val>
        </c:ser>
        <c:dLbls>
          <c:showLegendKey val="0"/>
          <c:showVal val="0"/>
          <c:showCatName val="0"/>
          <c:showSerName val="0"/>
          <c:showPercent val="0"/>
          <c:showBubbleSize val="0"/>
        </c:dLbls>
        <c:gapWidth val="150"/>
        <c:axId val="141587968"/>
        <c:axId val="1415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41587968"/>
        <c:axId val="141589888"/>
      </c:lineChart>
      <c:dateAx>
        <c:axId val="141587968"/>
        <c:scaling>
          <c:orientation val="minMax"/>
        </c:scaling>
        <c:delete val="1"/>
        <c:axPos val="b"/>
        <c:numFmt formatCode="ge" sourceLinked="1"/>
        <c:majorTickMark val="none"/>
        <c:minorTickMark val="none"/>
        <c:tickLblPos val="none"/>
        <c:crossAx val="141589888"/>
        <c:crosses val="autoZero"/>
        <c:auto val="1"/>
        <c:lblOffset val="100"/>
        <c:baseTimeUnit val="years"/>
      </c:dateAx>
      <c:valAx>
        <c:axId val="1415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5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12.94</c:v>
                </c:pt>
                <c:pt idx="1">
                  <c:v>14.6</c:v>
                </c:pt>
                <c:pt idx="2">
                  <c:v>14.56</c:v>
                </c:pt>
                <c:pt idx="3">
                  <c:v>15.78</c:v>
                </c:pt>
                <c:pt idx="4">
                  <c:v>15.8</c:v>
                </c:pt>
              </c:numCache>
            </c:numRef>
          </c:val>
        </c:ser>
        <c:dLbls>
          <c:showLegendKey val="0"/>
          <c:showVal val="0"/>
          <c:showCatName val="0"/>
          <c:showSerName val="0"/>
          <c:showPercent val="0"/>
          <c:showBubbleSize val="0"/>
        </c:dLbls>
        <c:gapWidth val="150"/>
        <c:axId val="143271040"/>
        <c:axId val="1432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43271040"/>
        <c:axId val="143272960"/>
      </c:lineChart>
      <c:dateAx>
        <c:axId val="143271040"/>
        <c:scaling>
          <c:orientation val="minMax"/>
        </c:scaling>
        <c:delete val="1"/>
        <c:axPos val="b"/>
        <c:numFmt formatCode="ge" sourceLinked="1"/>
        <c:majorTickMark val="none"/>
        <c:minorTickMark val="none"/>
        <c:tickLblPos val="none"/>
        <c:crossAx val="143272960"/>
        <c:crosses val="autoZero"/>
        <c:auto val="1"/>
        <c:lblOffset val="100"/>
        <c:baseTimeUnit val="years"/>
      </c:dateAx>
      <c:valAx>
        <c:axId val="1432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313920"/>
        <c:axId val="1433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43313920"/>
        <c:axId val="143324288"/>
      </c:lineChart>
      <c:dateAx>
        <c:axId val="143313920"/>
        <c:scaling>
          <c:orientation val="minMax"/>
        </c:scaling>
        <c:delete val="1"/>
        <c:axPos val="b"/>
        <c:numFmt formatCode="ge" sourceLinked="1"/>
        <c:majorTickMark val="none"/>
        <c:minorTickMark val="none"/>
        <c:tickLblPos val="none"/>
        <c:crossAx val="143324288"/>
        <c:crosses val="autoZero"/>
        <c:auto val="1"/>
        <c:lblOffset val="100"/>
        <c:baseTimeUnit val="years"/>
      </c:dateAx>
      <c:valAx>
        <c:axId val="14332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3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855.1</c:v>
                </c:pt>
                <c:pt idx="1">
                  <c:v>2885.77</c:v>
                </c:pt>
                <c:pt idx="2">
                  <c:v>4455.9799999999996</c:v>
                </c:pt>
                <c:pt idx="3">
                  <c:v>1298.75</c:v>
                </c:pt>
                <c:pt idx="4">
                  <c:v>348.67</c:v>
                </c:pt>
              </c:numCache>
            </c:numRef>
          </c:val>
        </c:ser>
        <c:dLbls>
          <c:showLegendKey val="0"/>
          <c:showVal val="0"/>
          <c:showCatName val="0"/>
          <c:showSerName val="0"/>
          <c:showPercent val="0"/>
          <c:showBubbleSize val="0"/>
        </c:dLbls>
        <c:gapWidth val="150"/>
        <c:axId val="143227520"/>
        <c:axId val="1432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43227520"/>
        <c:axId val="143229696"/>
      </c:lineChart>
      <c:dateAx>
        <c:axId val="143227520"/>
        <c:scaling>
          <c:orientation val="minMax"/>
        </c:scaling>
        <c:delete val="1"/>
        <c:axPos val="b"/>
        <c:numFmt formatCode="ge" sourceLinked="1"/>
        <c:majorTickMark val="none"/>
        <c:minorTickMark val="none"/>
        <c:tickLblPos val="none"/>
        <c:crossAx val="143229696"/>
        <c:crosses val="autoZero"/>
        <c:auto val="1"/>
        <c:lblOffset val="100"/>
        <c:baseTimeUnit val="years"/>
      </c:dateAx>
      <c:valAx>
        <c:axId val="14322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2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687.34</c:v>
                </c:pt>
                <c:pt idx="1">
                  <c:v>586.39</c:v>
                </c:pt>
                <c:pt idx="2">
                  <c:v>594.99</c:v>
                </c:pt>
                <c:pt idx="3">
                  <c:v>577.82000000000005</c:v>
                </c:pt>
                <c:pt idx="4">
                  <c:v>597.82000000000005</c:v>
                </c:pt>
              </c:numCache>
            </c:numRef>
          </c:val>
        </c:ser>
        <c:dLbls>
          <c:showLegendKey val="0"/>
          <c:showVal val="0"/>
          <c:showCatName val="0"/>
          <c:showSerName val="0"/>
          <c:showPercent val="0"/>
          <c:showBubbleSize val="0"/>
        </c:dLbls>
        <c:gapWidth val="150"/>
        <c:axId val="143241600"/>
        <c:axId val="14324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43241600"/>
        <c:axId val="143243520"/>
      </c:lineChart>
      <c:dateAx>
        <c:axId val="143241600"/>
        <c:scaling>
          <c:orientation val="minMax"/>
        </c:scaling>
        <c:delete val="1"/>
        <c:axPos val="b"/>
        <c:numFmt formatCode="ge" sourceLinked="1"/>
        <c:majorTickMark val="none"/>
        <c:minorTickMark val="none"/>
        <c:tickLblPos val="none"/>
        <c:crossAx val="143243520"/>
        <c:crosses val="autoZero"/>
        <c:auto val="1"/>
        <c:lblOffset val="100"/>
        <c:baseTimeUnit val="years"/>
      </c:dateAx>
      <c:valAx>
        <c:axId val="143243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2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94.28</c:v>
                </c:pt>
                <c:pt idx="1">
                  <c:v>108.43</c:v>
                </c:pt>
                <c:pt idx="2">
                  <c:v>109.71</c:v>
                </c:pt>
                <c:pt idx="3">
                  <c:v>112.48</c:v>
                </c:pt>
                <c:pt idx="4">
                  <c:v>109.65</c:v>
                </c:pt>
              </c:numCache>
            </c:numRef>
          </c:val>
        </c:ser>
        <c:dLbls>
          <c:showLegendKey val="0"/>
          <c:showVal val="0"/>
          <c:showCatName val="0"/>
          <c:showSerName val="0"/>
          <c:showPercent val="0"/>
          <c:showBubbleSize val="0"/>
        </c:dLbls>
        <c:gapWidth val="150"/>
        <c:axId val="143355904"/>
        <c:axId val="1433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43355904"/>
        <c:axId val="143357824"/>
      </c:lineChart>
      <c:dateAx>
        <c:axId val="143355904"/>
        <c:scaling>
          <c:orientation val="minMax"/>
        </c:scaling>
        <c:delete val="1"/>
        <c:axPos val="b"/>
        <c:numFmt formatCode="ge" sourceLinked="1"/>
        <c:majorTickMark val="none"/>
        <c:minorTickMark val="none"/>
        <c:tickLblPos val="none"/>
        <c:crossAx val="143357824"/>
        <c:crosses val="autoZero"/>
        <c:auto val="1"/>
        <c:lblOffset val="100"/>
        <c:baseTimeUnit val="years"/>
      </c:dateAx>
      <c:valAx>
        <c:axId val="1433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141.5</c:v>
                </c:pt>
                <c:pt idx="1">
                  <c:v>145.08000000000001</c:v>
                </c:pt>
                <c:pt idx="2">
                  <c:v>143.63</c:v>
                </c:pt>
                <c:pt idx="3">
                  <c:v>140.29</c:v>
                </c:pt>
                <c:pt idx="4">
                  <c:v>144.51</c:v>
                </c:pt>
              </c:numCache>
            </c:numRef>
          </c:val>
        </c:ser>
        <c:dLbls>
          <c:showLegendKey val="0"/>
          <c:showVal val="0"/>
          <c:showCatName val="0"/>
          <c:showSerName val="0"/>
          <c:showPercent val="0"/>
          <c:showBubbleSize val="0"/>
        </c:dLbls>
        <c:gapWidth val="150"/>
        <c:axId val="143531008"/>
        <c:axId val="1435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43531008"/>
        <c:axId val="143533184"/>
      </c:lineChart>
      <c:dateAx>
        <c:axId val="143531008"/>
        <c:scaling>
          <c:orientation val="minMax"/>
        </c:scaling>
        <c:delete val="1"/>
        <c:axPos val="b"/>
        <c:numFmt formatCode="ge" sourceLinked="1"/>
        <c:majorTickMark val="none"/>
        <c:minorTickMark val="none"/>
        <c:tickLblPos val="none"/>
        <c:crossAx val="143533184"/>
        <c:crosses val="autoZero"/>
        <c:auto val="1"/>
        <c:lblOffset val="100"/>
        <c:baseTimeUnit val="years"/>
      </c:dateAx>
      <c:valAx>
        <c:axId val="1435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R7" zoomScaleNormal="100" workbookViewId="0">
      <selection activeCell="BJ11" sqref="BJ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日南市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56633</v>
      </c>
      <c r="AJ8" s="56"/>
      <c r="AK8" s="56"/>
      <c r="AL8" s="56"/>
      <c r="AM8" s="56"/>
      <c r="AN8" s="56"/>
      <c r="AO8" s="56"/>
      <c r="AP8" s="57"/>
      <c r="AQ8" s="47">
        <f>データ!R6</f>
        <v>536.1</v>
      </c>
      <c r="AR8" s="47"/>
      <c r="AS8" s="47"/>
      <c r="AT8" s="47"/>
      <c r="AU8" s="47"/>
      <c r="AV8" s="47"/>
      <c r="AW8" s="47"/>
      <c r="AX8" s="47"/>
      <c r="AY8" s="47">
        <f>データ!S6</f>
        <v>105.64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46.76</v>
      </c>
      <c r="K10" s="47"/>
      <c r="L10" s="47"/>
      <c r="M10" s="47"/>
      <c r="N10" s="47"/>
      <c r="O10" s="47"/>
      <c r="P10" s="47"/>
      <c r="Q10" s="47"/>
      <c r="R10" s="47">
        <f>データ!O6</f>
        <v>85.12</v>
      </c>
      <c r="S10" s="47"/>
      <c r="T10" s="47"/>
      <c r="U10" s="47"/>
      <c r="V10" s="47"/>
      <c r="W10" s="47"/>
      <c r="X10" s="47"/>
      <c r="Y10" s="47"/>
      <c r="Z10" s="78">
        <f>データ!P6</f>
        <v>2743</v>
      </c>
      <c r="AA10" s="78"/>
      <c r="AB10" s="78"/>
      <c r="AC10" s="78"/>
      <c r="AD10" s="78"/>
      <c r="AE10" s="78"/>
      <c r="AF10" s="78"/>
      <c r="AG10" s="78"/>
      <c r="AH10" s="2"/>
      <c r="AI10" s="78">
        <f>データ!T6</f>
        <v>47780</v>
      </c>
      <c r="AJ10" s="78"/>
      <c r="AK10" s="78"/>
      <c r="AL10" s="78"/>
      <c r="AM10" s="78"/>
      <c r="AN10" s="78"/>
      <c r="AO10" s="78"/>
      <c r="AP10" s="78"/>
      <c r="AQ10" s="47">
        <f>データ!U6</f>
        <v>59.89</v>
      </c>
      <c r="AR10" s="47"/>
      <c r="AS10" s="47"/>
      <c r="AT10" s="47"/>
      <c r="AU10" s="47"/>
      <c r="AV10" s="47"/>
      <c r="AW10" s="47"/>
      <c r="AX10" s="47"/>
      <c r="AY10" s="47">
        <f>データ!V6</f>
        <v>797.8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452041</v>
      </c>
      <c r="D6" s="31">
        <f t="shared" si="3"/>
        <v>46</v>
      </c>
      <c r="E6" s="31">
        <f t="shared" si="3"/>
        <v>1</v>
      </c>
      <c r="F6" s="31">
        <f t="shared" si="3"/>
        <v>0</v>
      </c>
      <c r="G6" s="31">
        <f t="shared" si="3"/>
        <v>1</v>
      </c>
      <c r="H6" s="31" t="str">
        <f t="shared" si="3"/>
        <v>宮崎県　日南市</v>
      </c>
      <c r="I6" s="31" t="str">
        <f t="shared" si="3"/>
        <v>法適用</v>
      </c>
      <c r="J6" s="31" t="str">
        <f t="shared" si="3"/>
        <v>水道事業</v>
      </c>
      <c r="K6" s="31" t="str">
        <f t="shared" si="3"/>
        <v>末端給水事業</v>
      </c>
      <c r="L6" s="31" t="str">
        <f t="shared" si="3"/>
        <v>A5</v>
      </c>
      <c r="M6" s="32" t="str">
        <f t="shared" si="3"/>
        <v>-</v>
      </c>
      <c r="N6" s="32">
        <f t="shared" si="3"/>
        <v>46.76</v>
      </c>
      <c r="O6" s="32">
        <f t="shared" si="3"/>
        <v>85.12</v>
      </c>
      <c r="P6" s="32">
        <f t="shared" si="3"/>
        <v>2743</v>
      </c>
      <c r="Q6" s="32">
        <f t="shared" si="3"/>
        <v>56633</v>
      </c>
      <c r="R6" s="32">
        <f t="shared" si="3"/>
        <v>536.1</v>
      </c>
      <c r="S6" s="32">
        <f t="shared" si="3"/>
        <v>105.64</v>
      </c>
      <c r="T6" s="32">
        <f t="shared" si="3"/>
        <v>47780</v>
      </c>
      <c r="U6" s="32">
        <f t="shared" si="3"/>
        <v>59.89</v>
      </c>
      <c r="V6" s="32">
        <f t="shared" si="3"/>
        <v>797.8</v>
      </c>
      <c r="W6" s="33">
        <f>IF(W7="",NA(),W7)</f>
        <v>96.71</v>
      </c>
      <c r="X6" s="33">
        <f t="shared" ref="X6:AF6" si="4">IF(X7="",NA(),X7)</f>
        <v>111.6</v>
      </c>
      <c r="Y6" s="33">
        <f t="shared" si="4"/>
        <v>111.7</v>
      </c>
      <c r="Z6" s="33">
        <f t="shared" si="4"/>
        <v>114.77</v>
      </c>
      <c r="AA6" s="33">
        <f t="shared" si="4"/>
        <v>111.48</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855.1</v>
      </c>
      <c r="AT6" s="33">
        <f t="shared" ref="AT6:BB6" si="6">IF(AT7="",NA(),AT7)</f>
        <v>2885.77</v>
      </c>
      <c r="AU6" s="33">
        <f t="shared" si="6"/>
        <v>4455.9799999999996</v>
      </c>
      <c r="AV6" s="33">
        <f t="shared" si="6"/>
        <v>1298.75</v>
      </c>
      <c r="AW6" s="33">
        <f t="shared" si="6"/>
        <v>348.67</v>
      </c>
      <c r="AX6" s="33">
        <f t="shared" si="6"/>
        <v>792.56</v>
      </c>
      <c r="AY6" s="33">
        <f t="shared" si="6"/>
        <v>832.37</v>
      </c>
      <c r="AZ6" s="33">
        <f t="shared" si="6"/>
        <v>852.01</v>
      </c>
      <c r="BA6" s="33">
        <f t="shared" si="6"/>
        <v>909.68</v>
      </c>
      <c r="BB6" s="33">
        <f t="shared" si="6"/>
        <v>382.09</v>
      </c>
      <c r="BC6" s="32" t="str">
        <f>IF(BC7="","",IF(BC7="-","【-】","【"&amp;SUBSTITUTE(TEXT(BC7,"#,##0.00"),"-","△")&amp;"】"))</f>
        <v>【264.16】</v>
      </c>
      <c r="BD6" s="33">
        <f>IF(BD7="",NA(),BD7)</f>
        <v>687.34</v>
      </c>
      <c r="BE6" s="33">
        <f t="shared" ref="BE6:BM6" si="7">IF(BE7="",NA(),BE7)</f>
        <v>586.39</v>
      </c>
      <c r="BF6" s="33">
        <f t="shared" si="7"/>
        <v>594.99</v>
      </c>
      <c r="BG6" s="33">
        <f t="shared" si="7"/>
        <v>577.82000000000005</v>
      </c>
      <c r="BH6" s="33">
        <f t="shared" si="7"/>
        <v>597.82000000000005</v>
      </c>
      <c r="BI6" s="33">
        <f t="shared" si="7"/>
        <v>403.05</v>
      </c>
      <c r="BJ6" s="33">
        <f t="shared" si="7"/>
        <v>403.15</v>
      </c>
      <c r="BK6" s="33">
        <f t="shared" si="7"/>
        <v>391.4</v>
      </c>
      <c r="BL6" s="33">
        <f t="shared" si="7"/>
        <v>382.65</v>
      </c>
      <c r="BM6" s="33">
        <f t="shared" si="7"/>
        <v>385.06</v>
      </c>
      <c r="BN6" s="32" t="str">
        <f>IF(BN7="","",IF(BN7="-","【-】","【"&amp;SUBSTITUTE(TEXT(BN7,"#,##0.00"),"-","△")&amp;"】"))</f>
        <v>【283.72】</v>
      </c>
      <c r="BO6" s="33">
        <f>IF(BO7="",NA(),BO7)</f>
        <v>94.28</v>
      </c>
      <c r="BP6" s="33">
        <f t="shared" ref="BP6:BX6" si="8">IF(BP7="",NA(),BP7)</f>
        <v>108.43</v>
      </c>
      <c r="BQ6" s="33">
        <f t="shared" si="8"/>
        <v>109.71</v>
      </c>
      <c r="BR6" s="33">
        <f t="shared" si="8"/>
        <v>112.48</v>
      </c>
      <c r="BS6" s="33">
        <f t="shared" si="8"/>
        <v>109.65</v>
      </c>
      <c r="BT6" s="33">
        <f t="shared" si="8"/>
        <v>97.63</v>
      </c>
      <c r="BU6" s="33">
        <f t="shared" si="8"/>
        <v>94.86</v>
      </c>
      <c r="BV6" s="33">
        <f t="shared" si="8"/>
        <v>95.91</v>
      </c>
      <c r="BW6" s="33">
        <f t="shared" si="8"/>
        <v>96.1</v>
      </c>
      <c r="BX6" s="33">
        <f t="shared" si="8"/>
        <v>99.07</v>
      </c>
      <c r="BY6" s="32" t="str">
        <f>IF(BY7="","",IF(BY7="-","【-】","【"&amp;SUBSTITUTE(TEXT(BY7,"#,##0.00"),"-","△")&amp;"】"))</f>
        <v>【104.60】</v>
      </c>
      <c r="BZ6" s="33">
        <f>IF(BZ7="",NA(),BZ7)</f>
        <v>141.5</v>
      </c>
      <c r="CA6" s="33">
        <f t="shared" ref="CA6:CI6" si="9">IF(CA7="",NA(),CA7)</f>
        <v>145.08000000000001</v>
      </c>
      <c r="CB6" s="33">
        <f t="shared" si="9"/>
        <v>143.63</v>
      </c>
      <c r="CC6" s="33">
        <f t="shared" si="9"/>
        <v>140.29</v>
      </c>
      <c r="CD6" s="33">
        <f t="shared" si="9"/>
        <v>144.51</v>
      </c>
      <c r="CE6" s="33">
        <f t="shared" si="9"/>
        <v>172.59</v>
      </c>
      <c r="CF6" s="33">
        <f t="shared" si="9"/>
        <v>179.14</v>
      </c>
      <c r="CG6" s="33">
        <f t="shared" si="9"/>
        <v>179.29</v>
      </c>
      <c r="CH6" s="33">
        <f t="shared" si="9"/>
        <v>178.39</v>
      </c>
      <c r="CI6" s="33">
        <f t="shared" si="9"/>
        <v>173.03</v>
      </c>
      <c r="CJ6" s="32" t="str">
        <f>IF(CJ7="","",IF(CJ7="-","【-】","【"&amp;SUBSTITUTE(TEXT(CJ7,"#,##0.00"),"-","△")&amp;"】"))</f>
        <v>【164.21】</v>
      </c>
      <c r="CK6" s="33">
        <f>IF(CK7="",NA(),CK7)</f>
        <v>65.88</v>
      </c>
      <c r="CL6" s="33">
        <f t="shared" ref="CL6:CT6" si="10">IF(CL7="",NA(),CL7)</f>
        <v>64.430000000000007</v>
      </c>
      <c r="CM6" s="33">
        <f t="shared" si="10"/>
        <v>61.87</v>
      </c>
      <c r="CN6" s="33">
        <f t="shared" si="10"/>
        <v>60.1</v>
      </c>
      <c r="CO6" s="33">
        <f t="shared" si="10"/>
        <v>64.22</v>
      </c>
      <c r="CP6" s="33">
        <f t="shared" si="10"/>
        <v>60.17</v>
      </c>
      <c r="CQ6" s="33">
        <f t="shared" si="10"/>
        <v>58.76</v>
      </c>
      <c r="CR6" s="33">
        <f t="shared" si="10"/>
        <v>59.09</v>
      </c>
      <c r="CS6" s="33">
        <f t="shared" si="10"/>
        <v>59.23</v>
      </c>
      <c r="CT6" s="33">
        <f t="shared" si="10"/>
        <v>58.58</v>
      </c>
      <c r="CU6" s="32" t="str">
        <f>IF(CU7="","",IF(CU7="-","【-】","【"&amp;SUBSTITUTE(TEXT(CU7,"#,##0.00"),"-","△")&amp;"】"))</f>
        <v>【59.80】</v>
      </c>
      <c r="CV6" s="33">
        <f>IF(CV7="",NA(),CV7)</f>
        <v>82.22</v>
      </c>
      <c r="CW6" s="33">
        <f t="shared" ref="CW6:DE6" si="11">IF(CW7="",NA(),CW7)</f>
        <v>82.43</v>
      </c>
      <c r="CX6" s="33">
        <f t="shared" si="11"/>
        <v>83.74</v>
      </c>
      <c r="CY6" s="33">
        <f t="shared" si="11"/>
        <v>85.9</v>
      </c>
      <c r="CZ6" s="33">
        <f t="shared" si="11"/>
        <v>86.02</v>
      </c>
      <c r="DA6" s="33">
        <f t="shared" si="11"/>
        <v>85.47</v>
      </c>
      <c r="DB6" s="33">
        <f t="shared" si="11"/>
        <v>84.87</v>
      </c>
      <c r="DC6" s="33">
        <f t="shared" si="11"/>
        <v>85.4</v>
      </c>
      <c r="DD6" s="33">
        <f t="shared" si="11"/>
        <v>85.53</v>
      </c>
      <c r="DE6" s="33">
        <f t="shared" si="11"/>
        <v>85.23</v>
      </c>
      <c r="DF6" s="32" t="str">
        <f>IF(DF7="","",IF(DF7="-","【-】","【"&amp;SUBSTITUTE(TEXT(DF7,"#,##0.00"),"-","△")&amp;"】"))</f>
        <v>【89.78】</v>
      </c>
      <c r="DG6" s="33">
        <f>IF(DG7="",NA(),DG7)</f>
        <v>36.049999999999997</v>
      </c>
      <c r="DH6" s="33">
        <f t="shared" ref="DH6:DP6" si="12">IF(DH7="",NA(),DH7)</f>
        <v>38.07</v>
      </c>
      <c r="DI6" s="33">
        <f t="shared" si="12"/>
        <v>39.97</v>
      </c>
      <c r="DJ6" s="33">
        <f t="shared" si="12"/>
        <v>42.16</v>
      </c>
      <c r="DK6" s="33">
        <f t="shared" si="12"/>
        <v>44.9</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12.94</v>
      </c>
      <c r="DS6" s="33">
        <f t="shared" ref="DS6:EA6" si="13">IF(DS7="",NA(),DS7)</f>
        <v>14.6</v>
      </c>
      <c r="DT6" s="33">
        <f t="shared" si="13"/>
        <v>14.56</v>
      </c>
      <c r="DU6" s="33">
        <f t="shared" si="13"/>
        <v>15.78</v>
      </c>
      <c r="DV6" s="33">
        <f t="shared" si="13"/>
        <v>15.8</v>
      </c>
      <c r="DW6" s="33">
        <f t="shared" si="13"/>
        <v>6.06</v>
      </c>
      <c r="DX6" s="33">
        <f t="shared" si="13"/>
        <v>6.47</v>
      </c>
      <c r="DY6" s="33">
        <f t="shared" si="13"/>
        <v>7.8</v>
      </c>
      <c r="DZ6" s="33">
        <f t="shared" si="13"/>
        <v>8.39</v>
      </c>
      <c r="EA6" s="33">
        <f t="shared" si="13"/>
        <v>10.09</v>
      </c>
      <c r="EB6" s="32" t="str">
        <f>IF(EB7="","",IF(EB7="-","【-】","【"&amp;SUBSTITUTE(TEXT(EB7,"#,##0.00"),"-","△")&amp;"】"))</f>
        <v>【12.42】</v>
      </c>
      <c r="EC6" s="33">
        <f>IF(EC7="",NA(),EC7)</f>
        <v>0.6</v>
      </c>
      <c r="ED6" s="33">
        <f t="shared" ref="ED6:EL6" si="14">IF(ED7="",NA(),ED7)</f>
        <v>0.9</v>
      </c>
      <c r="EE6" s="33">
        <f t="shared" si="14"/>
        <v>0.93</v>
      </c>
      <c r="EF6" s="33">
        <f t="shared" si="14"/>
        <v>0.78</v>
      </c>
      <c r="EG6" s="33">
        <f t="shared" si="14"/>
        <v>0.6</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452041</v>
      </c>
      <c r="D7" s="35">
        <v>46</v>
      </c>
      <c r="E7" s="35">
        <v>1</v>
      </c>
      <c r="F7" s="35">
        <v>0</v>
      </c>
      <c r="G7" s="35">
        <v>1</v>
      </c>
      <c r="H7" s="35" t="s">
        <v>93</v>
      </c>
      <c r="I7" s="35" t="s">
        <v>94</v>
      </c>
      <c r="J7" s="35" t="s">
        <v>95</v>
      </c>
      <c r="K7" s="35" t="s">
        <v>96</v>
      </c>
      <c r="L7" s="35" t="s">
        <v>97</v>
      </c>
      <c r="M7" s="36" t="s">
        <v>98</v>
      </c>
      <c r="N7" s="36">
        <v>46.76</v>
      </c>
      <c r="O7" s="36">
        <v>85.12</v>
      </c>
      <c r="P7" s="36">
        <v>2743</v>
      </c>
      <c r="Q7" s="36">
        <v>56633</v>
      </c>
      <c r="R7" s="36">
        <v>536.1</v>
      </c>
      <c r="S7" s="36">
        <v>105.64</v>
      </c>
      <c r="T7" s="36">
        <v>47780</v>
      </c>
      <c r="U7" s="36">
        <v>59.89</v>
      </c>
      <c r="V7" s="36">
        <v>797.8</v>
      </c>
      <c r="W7" s="36">
        <v>96.71</v>
      </c>
      <c r="X7" s="36">
        <v>111.6</v>
      </c>
      <c r="Y7" s="36">
        <v>111.7</v>
      </c>
      <c r="Z7" s="36">
        <v>114.77</v>
      </c>
      <c r="AA7" s="36">
        <v>111.48</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855.1</v>
      </c>
      <c r="AT7" s="36">
        <v>2885.77</v>
      </c>
      <c r="AU7" s="36">
        <v>4455.9799999999996</v>
      </c>
      <c r="AV7" s="36">
        <v>1298.75</v>
      </c>
      <c r="AW7" s="36">
        <v>348.67</v>
      </c>
      <c r="AX7" s="36">
        <v>792.56</v>
      </c>
      <c r="AY7" s="36">
        <v>832.37</v>
      </c>
      <c r="AZ7" s="36">
        <v>852.01</v>
      </c>
      <c r="BA7" s="36">
        <v>909.68</v>
      </c>
      <c r="BB7" s="36">
        <v>382.09</v>
      </c>
      <c r="BC7" s="36">
        <v>264.16000000000003</v>
      </c>
      <c r="BD7" s="36">
        <v>687.34</v>
      </c>
      <c r="BE7" s="36">
        <v>586.39</v>
      </c>
      <c r="BF7" s="36">
        <v>594.99</v>
      </c>
      <c r="BG7" s="36">
        <v>577.82000000000005</v>
      </c>
      <c r="BH7" s="36">
        <v>597.82000000000005</v>
      </c>
      <c r="BI7" s="36">
        <v>403.05</v>
      </c>
      <c r="BJ7" s="36">
        <v>403.15</v>
      </c>
      <c r="BK7" s="36">
        <v>391.4</v>
      </c>
      <c r="BL7" s="36">
        <v>382.65</v>
      </c>
      <c r="BM7" s="36">
        <v>385.06</v>
      </c>
      <c r="BN7" s="36">
        <v>283.72000000000003</v>
      </c>
      <c r="BO7" s="36">
        <v>94.28</v>
      </c>
      <c r="BP7" s="36">
        <v>108.43</v>
      </c>
      <c r="BQ7" s="36">
        <v>109.71</v>
      </c>
      <c r="BR7" s="36">
        <v>112.48</v>
      </c>
      <c r="BS7" s="36">
        <v>109.65</v>
      </c>
      <c r="BT7" s="36">
        <v>97.63</v>
      </c>
      <c r="BU7" s="36">
        <v>94.86</v>
      </c>
      <c r="BV7" s="36">
        <v>95.91</v>
      </c>
      <c r="BW7" s="36">
        <v>96.1</v>
      </c>
      <c r="BX7" s="36">
        <v>99.07</v>
      </c>
      <c r="BY7" s="36">
        <v>104.6</v>
      </c>
      <c r="BZ7" s="36">
        <v>141.5</v>
      </c>
      <c r="CA7" s="36">
        <v>145.08000000000001</v>
      </c>
      <c r="CB7" s="36">
        <v>143.63</v>
      </c>
      <c r="CC7" s="36">
        <v>140.29</v>
      </c>
      <c r="CD7" s="36">
        <v>144.51</v>
      </c>
      <c r="CE7" s="36">
        <v>172.59</v>
      </c>
      <c r="CF7" s="36">
        <v>179.14</v>
      </c>
      <c r="CG7" s="36">
        <v>179.29</v>
      </c>
      <c r="CH7" s="36">
        <v>178.39</v>
      </c>
      <c r="CI7" s="36">
        <v>173.03</v>
      </c>
      <c r="CJ7" s="36">
        <v>164.21</v>
      </c>
      <c r="CK7" s="36">
        <v>65.88</v>
      </c>
      <c r="CL7" s="36">
        <v>64.430000000000007</v>
      </c>
      <c r="CM7" s="36">
        <v>61.87</v>
      </c>
      <c r="CN7" s="36">
        <v>60.1</v>
      </c>
      <c r="CO7" s="36">
        <v>64.22</v>
      </c>
      <c r="CP7" s="36">
        <v>60.17</v>
      </c>
      <c r="CQ7" s="36">
        <v>58.76</v>
      </c>
      <c r="CR7" s="36">
        <v>59.09</v>
      </c>
      <c r="CS7" s="36">
        <v>59.23</v>
      </c>
      <c r="CT7" s="36">
        <v>58.58</v>
      </c>
      <c r="CU7" s="36">
        <v>59.8</v>
      </c>
      <c r="CV7" s="36">
        <v>82.22</v>
      </c>
      <c r="CW7" s="36">
        <v>82.43</v>
      </c>
      <c r="CX7" s="36">
        <v>83.74</v>
      </c>
      <c r="CY7" s="36">
        <v>85.9</v>
      </c>
      <c r="CZ7" s="36">
        <v>86.02</v>
      </c>
      <c r="DA7" s="36">
        <v>85.47</v>
      </c>
      <c r="DB7" s="36">
        <v>84.87</v>
      </c>
      <c r="DC7" s="36">
        <v>85.4</v>
      </c>
      <c r="DD7" s="36">
        <v>85.53</v>
      </c>
      <c r="DE7" s="36">
        <v>85.23</v>
      </c>
      <c r="DF7" s="36">
        <v>89.78</v>
      </c>
      <c r="DG7" s="36">
        <v>36.049999999999997</v>
      </c>
      <c r="DH7" s="36">
        <v>38.07</v>
      </c>
      <c r="DI7" s="36">
        <v>39.97</v>
      </c>
      <c r="DJ7" s="36">
        <v>42.16</v>
      </c>
      <c r="DK7" s="36">
        <v>44.9</v>
      </c>
      <c r="DL7" s="36">
        <v>34.47</v>
      </c>
      <c r="DM7" s="36">
        <v>35.53</v>
      </c>
      <c r="DN7" s="36">
        <v>36.36</v>
      </c>
      <c r="DO7" s="36">
        <v>37.340000000000003</v>
      </c>
      <c r="DP7" s="36">
        <v>44.31</v>
      </c>
      <c r="DQ7" s="36">
        <v>46.31</v>
      </c>
      <c r="DR7" s="36">
        <v>12.94</v>
      </c>
      <c r="DS7" s="36">
        <v>14.6</v>
      </c>
      <c r="DT7" s="36">
        <v>14.56</v>
      </c>
      <c r="DU7" s="36">
        <v>15.78</v>
      </c>
      <c r="DV7" s="36">
        <v>15.8</v>
      </c>
      <c r="DW7" s="36">
        <v>6.06</v>
      </c>
      <c r="DX7" s="36">
        <v>6.47</v>
      </c>
      <c r="DY7" s="36">
        <v>7.8</v>
      </c>
      <c r="DZ7" s="36">
        <v>8.39</v>
      </c>
      <c r="EA7" s="36">
        <v>10.09</v>
      </c>
      <c r="EB7" s="36">
        <v>12.42</v>
      </c>
      <c r="EC7" s="36">
        <v>0.6</v>
      </c>
      <c r="ED7" s="36">
        <v>0.9</v>
      </c>
      <c r="EE7" s="36">
        <v>0.93</v>
      </c>
      <c r="EF7" s="36">
        <v>0.78</v>
      </c>
      <c r="EG7" s="36">
        <v>0.6</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2016-02-11T01:49:42Z</cp:lastPrinted>
  <dcterms:created xsi:type="dcterms:W3CDTF">2016-02-03T07:30:27Z</dcterms:created>
  <dcterms:modified xsi:type="dcterms:W3CDTF">2016-02-24T12:50:06Z</dcterms:modified>
</cp:coreProperties>
</file>