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<sst xmlns="http://schemas.openxmlformats.org/spreadsheetml/2006/main" count="217" uniqueCount="107">
  <si>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</si>
  <si>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</si>
  <si>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</si>
  <si>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</si>
  <si>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</si>
  <si>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</si>
  <si>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</si>
  <si>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</si>
  <si>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</si>
  <si>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</si>
  <si>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</si>
  <si>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</si>
  <si>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</si>
  <si>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</si>
  <si>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</si>
  <si>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</si>
  <si>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</si>
  <si>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</si>
  <si>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</si>
  <si>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</si>
  <si>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</si>
  <si>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</si>
  <si>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</si>
  <si>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</si>
  <si>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</si>
  <si>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</si>
  <si>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</si>
  <si>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</si>
  <si>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</si>
  <si>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</si>
  <si>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</si>
  <si>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</si>
  <si>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</si>
  <si>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</si>
  <si>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</si>
  <si>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</si>
  <si>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</si>
  <si>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</si>
  <si>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</si>
  <si>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</si>
  <si>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</si>
  <si>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</si>
  <si>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</si>
  <si>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</si>
  <si>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</si>
  <si>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</si>
  <si>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</si>
  <si>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</si>
  <si>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</si>
  <si>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</si>
  <si>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</si>
  <si>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</si>
  <si>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</si>
  <si>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</si>
  <si>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</si>
  <si>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</si>
  <si>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</si>
  <si>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</si>
  <si>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</si>
  <si>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</si>
  <si>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</si>
  <si>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</si>
  <si>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</si>
  <si>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</si>
  <si>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</si>
  <si>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</si>
  <si>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</si>
  <si>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</si>
  <si>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</si>
  <si>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</si>
  <si>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</si>
  <si>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</si>
  <si>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</si>
  <si>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</si>
  <si>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</si>
  <si>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</si>
  <si>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</si>
  <si>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</si>
  <si>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</si>
  <si>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</si>
  <si>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</si>
  <si>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</si>
  <si>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</si>
  <si>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</si>
  <si>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</si>
  <si>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</si>
  <si>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</si>
  <si>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</si>
  <si>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</si>
  <si>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</si>
  <si>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</si>
  <si>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</si>
  <si>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</si>
  <si>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</si>
  <si>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</si>
  <si>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</si>
  <si>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</si>
  <si>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</si>
  <si>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</si>
  <si>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</si>
  <si>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</si>
  <si>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</si>
  <si>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</si>
  <si>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</si>
  <si>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近年の人口減少及び節水意識の高揚に加え、大規模事業所の自主努力等より、給水収益はますます減少することが見込まれます。
　一方、水道施設の維持管理に係る費用は増加傾向にあることから、さらに経費の削減に努める必要があります。
　今後は、経営改善はもちろんのこと、更新計画等を見直し、長期的な経営計画について検討する必要があります。</t>
    <rPh sb="1" eb="3">
      <t>キンネン</t>
    </rPh>
    <rPh sb="4" eb="6">
      <t>ジンコウ</t>
    </rPh>
    <rPh sb="6" eb="8">
      <t>ゲンショウ</t>
    </rPh>
    <rPh sb="8" eb="9">
      <t>オヨ</t>
    </rPh>
    <rPh sb="10" eb="12">
      <t>セッスイ</t>
    </rPh>
    <rPh sb="12" eb="14">
      <t>イシキ</t>
    </rPh>
    <rPh sb="15" eb="17">
      <t>コウヨウ</t>
    </rPh>
    <rPh sb="18" eb="19">
      <t>クワ</t>
    </rPh>
    <rPh sb="21" eb="24">
      <t>ダイキボ</t>
    </rPh>
    <rPh sb="24" eb="27">
      <t>ジギョウショ</t>
    </rPh>
    <rPh sb="28" eb="30">
      <t>ジシュ</t>
    </rPh>
    <rPh sb="30" eb="32">
      <t>ドリョク</t>
    </rPh>
    <rPh sb="32" eb="33">
      <t>トウ</t>
    </rPh>
    <rPh sb="36" eb="38">
      <t>キュウスイ</t>
    </rPh>
    <rPh sb="38" eb="40">
      <t>シュウエキ</t>
    </rPh>
    <rPh sb="45" eb="47">
      <t>ゲンショウ</t>
    </rPh>
    <rPh sb="52" eb="54">
      <t>ミコ</t>
    </rPh>
    <rPh sb="61" eb="63">
      <t>イッポウ</t>
    </rPh>
    <rPh sb="64" eb="66">
      <t>スイドウ</t>
    </rPh>
    <rPh sb="66" eb="68">
      <t>シセツ</t>
    </rPh>
    <rPh sb="69" eb="71">
      <t>イジ</t>
    </rPh>
    <rPh sb="71" eb="73">
      <t>カンリ</t>
    </rPh>
    <rPh sb="74" eb="75">
      <t>カカ</t>
    </rPh>
    <rPh sb="76" eb="78">
      <t>ヒヨウ</t>
    </rPh>
    <rPh sb="79" eb="81">
      <t>ゾウカ</t>
    </rPh>
    <rPh sb="81" eb="83">
      <t>ケイコウ</t>
    </rPh>
    <rPh sb="94" eb="96">
      <t>ケイヒ</t>
    </rPh>
    <rPh sb="97" eb="99">
      <t>サクゲン</t>
    </rPh>
    <rPh sb="100" eb="101">
      <t>ツト</t>
    </rPh>
    <rPh sb="103" eb="105">
      <t>ヒツヨウ</t>
    </rPh>
    <rPh sb="113" eb="115">
      <t>コンゴ</t>
    </rPh>
    <rPh sb="117" eb="119">
      <t>ケイエイ</t>
    </rPh>
    <rPh sb="119" eb="121">
      <t>カイゼン</t>
    </rPh>
    <rPh sb="130" eb="132">
      <t>コウシン</t>
    </rPh>
    <rPh sb="132" eb="134">
      <t>ケイカク</t>
    </rPh>
    <rPh sb="134" eb="135">
      <t>トウ</t>
    </rPh>
    <rPh sb="136" eb="138">
      <t>ミナオ</t>
    </rPh>
    <rPh sb="140" eb="143">
      <t>チョウキテキ</t>
    </rPh>
    <rPh sb="144" eb="146">
      <t>ケイエイ</t>
    </rPh>
    <rPh sb="146" eb="148">
      <t>ケイカク</t>
    </rPh>
    <rPh sb="152" eb="154">
      <t>ケントウ</t>
    </rPh>
    <rPh sb="156" eb="158">
      <t>ヒツヨウ</t>
    </rPh>
    <phoneticPr fontId="4"/>
  </si>
  <si>
    <t xml:space="preserve"> 「施設全体の減価償却の状況」については、「有形固定資産減価償却率」のとおり、類似団体より高い状況にありますが、これは、Ｈ12年度に浄水場内中央監視室を整備したことによるものであります。
 「管路経年化率」は、類似団体と比較して高く、法定耐用年数を超過した老朽管を多く保有していることを示しています。
　このことを踏まえ、現在、年次的に管路更新工事を進めており、「管路更新率」は類似団体より0.3ポイント上回っています。
　しかしながら、厳しい財政状況の中で更新工事を進めていくには限界があり、新たな財源の確保と更新計画の見直しが必要です。</t>
    <rPh sb="2" eb="4">
      <t>シセツ</t>
    </rPh>
    <rPh sb="4" eb="6">
      <t>ゼンタイ</t>
    </rPh>
    <rPh sb="7" eb="9">
      <t>ゲンカ</t>
    </rPh>
    <rPh sb="9" eb="11">
      <t>ショウキャク</t>
    </rPh>
    <rPh sb="12" eb="14">
      <t>ジョウキョウ</t>
    </rPh>
    <rPh sb="22" eb="24">
      <t>ユウケイ</t>
    </rPh>
    <rPh sb="24" eb="26">
      <t>コテイ</t>
    </rPh>
    <rPh sb="26" eb="28">
      <t>シサン</t>
    </rPh>
    <rPh sb="28" eb="30">
      <t>ゲンカ</t>
    </rPh>
    <rPh sb="30" eb="32">
      <t>ショウキャク</t>
    </rPh>
    <rPh sb="32" eb="33">
      <t>リツ</t>
    </rPh>
    <rPh sb="39" eb="41">
      <t>ルイジ</t>
    </rPh>
    <rPh sb="41" eb="43">
      <t>ダンタイ</t>
    </rPh>
    <rPh sb="45" eb="46">
      <t>タカ</t>
    </rPh>
    <rPh sb="47" eb="49">
      <t>ジョウキョウ</t>
    </rPh>
    <rPh sb="63" eb="65">
      <t>ネンド</t>
    </rPh>
    <rPh sb="66" eb="69">
      <t>ジョウスイジョウ</t>
    </rPh>
    <rPh sb="69" eb="70">
      <t>ナイ</t>
    </rPh>
    <rPh sb="70" eb="72">
      <t>チュウオウ</t>
    </rPh>
    <rPh sb="72" eb="75">
      <t>カンシシツ</t>
    </rPh>
    <rPh sb="76" eb="78">
      <t>セイビ</t>
    </rPh>
    <rPh sb="96" eb="98">
      <t>カンロ</t>
    </rPh>
    <rPh sb="98" eb="101">
      <t>ケイネンカ</t>
    </rPh>
    <rPh sb="101" eb="102">
      <t>リツ</t>
    </rPh>
    <rPh sb="105" eb="107">
      <t>ルイジ</t>
    </rPh>
    <rPh sb="107" eb="109">
      <t>ダンタイ</t>
    </rPh>
    <rPh sb="110" eb="112">
      <t>ヒカク</t>
    </rPh>
    <rPh sb="114" eb="115">
      <t>タカ</t>
    </rPh>
    <rPh sb="117" eb="119">
      <t>ホウテイ</t>
    </rPh>
    <rPh sb="119" eb="121">
      <t>タイヨウ</t>
    </rPh>
    <rPh sb="121" eb="123">
      <t>ネンスウ</t>
    </rPh>
    <rPh sb="124" eb="126">
      <t>チョウカ</t>
    </rPh>
    <rPh sb="128" eb="130">
      <t>ロウキュウ</t>
    </rPh>
    <rPh sb="130" eb="131">
      <t>カン</t>
    </rPh>
    <rPh sb="132" eb="133">
      <t>オオ</t>
    </rPh>
    <rPh sb="134" eb="136">
      <t>ホユウ</t>
    </rPh>
    <rPh sb="143" eb="144">
      <t>シメ</t>
    </rPh>
    <rPh sb="157" eb="158">
      <t>フ</t>
    </rPh>
    <rPh sb="161" eb="163">
      <t>ゲンザイ</t>
    </rPh>
    <rPh sb="164" eb="166">
      <t>ネンジ</t>
    </rPh>
    <rPh sb="166" eb="167">
      <t>テキ</t>
    </rPh>
    <rPh sb="168" eb="170">
      <t>カンロ</t>
    </rPh>
    <rPh sb="170" eb="172">
      <t>コウシン</t>
    </rPh>
    <rPh sb="172" eb="174">
      <t>コウジ</t>
    </rPh>
    <rPh sb="175" eb="176">
      <t>スス</t>
    </rPh>
    <rPh sb="182" eb="184">
      <t>カンロ</t>
    </rPh>
    <rPh sb="184" eb="186">
      <t>コウシン</t>
    </rPh>
    <rPh sb="186" eb="187">
      <t>リツ</t>
    </rPh>
    <rPh sb="189" eb="191">
      <t>ルイジ</t>
    </rPh>
    <rPh sb="191" eb="193">
      <t>ダンタイ</t>
    </rPh>
    <rPh sb="219" eb="220">
      <t>キビ</t>
    </rPh>
    <rPh sb="222" eb="224">
      <t>ザイセイ</t>
    </rPh>
    <rPh sb="224" eb="226">
      <t>ジョウキョウ</t>
    </rPh>
    <rPh sb="227" eb="228">
      <t>ナカ</t>
    </rPh>
    <rPh sb="229" eb="231">
      <t>コウシン</t>
    </rPh>
    <rPh sb="231" eb="233">
      <t>コウジ</t>
    </rPh>
    <rPh sb="234" eb="235">
      <t>スス</t>
    </rPh>
    <rPh sb="241" eb="243">
      <t>ゲンカイ</t>
    </rPh>
    <rPh sb="247" eb="248">
      <t>アラ</t>
    </rPh>
    <rPh sb="250" eb="252">
      <t>ザイゲン</t>
    </rPh>
    <rPh sb="253" eb="255">
      <t>カクホ</t>
    </rPh>
    <rPh sb="256" eb="258">
      <t>コウシン</t>
    </rPh>
    <rPh sb="258" eb="260">
      <t>ケイカク</t>
    </rPh>
    <rPh sb="261" eb="263">
      <t>ミナオ</t>
    </rPh>
    <rPh sb="265" eb="267">
      <t>ヒツヨウ</t>
    </rPh>
    <phoneticPr fontId="4"/>
  </si>
  <si>
    <t xml:space="preserve"> 「経常収支比率」は、Ｈ24年度まで上昇していましたが、その後、徐々に低下してきています。これは維持費が増加する一方、財源となる給水収益が減少傾向にあることに起因しています。しかしながら、類似団体と比較して高い比率を維持していることから、現在のところ経営は安定していると言えます。
 「流動比率」は、Ｈ25年度に大きく増加していますが、これは前年度繰越現金が増加したことによるものです。また、Ｈ26年度は大きく減少していますが、会計基準見直しによるものであり、支払能力に問題はありません。
 「企業債残高対給水収益比率」については、類似団体と比較して高い状況にありますが、これは主に配水管整備事業の財源とした企業債発行が影響したものであります。現在、償還は進んでいますが、今後も、老朽化の著しい施設等の更新及び耐震化を行うための企業債活用を予定していることから、財源の調整を図ることはもちろんのこと、借入額の抑制に努める必要があります。
 「給水原価」は類似団体より低い現状にありますが、将来、供給単価との逆転も想定されることから、安全な水質を保持しながら、さらに経費削減に努める必要があります。
 「施設の効率性」については、「施設利用率」が類似団体より低い状況から、給水人口と比較し、施設規模が大きいと言えます。今後も給水人口の増加は見込めないことから、適切な施設利用について見直す必要があります。
 「有収率」は、類似団体より低く、今後も漏水対策を進めていく必要があります。</t>
    <rPh sb="2" eb="4">
      <t>ケイジョウ</t>
    </rPh>
    <rPh sb="4" eb="6">
      <t>シュウシ</t>
    </rPh>
    <rPh sb="6" eb="8">
      <t>ヒリツ</t>
    </rPh>
    <rPh sb="14" eb="16">
      <t>ネンド</t>
    </rPh>
    <rPh sb="18" eb="20">
      <t>ジョウショウ</t>
    </rPh>
    <rPh sb="30" eb="31">
      <t>ゴ</t>
    </rPh>
    <rPh sb="32" eb="34">
      <t>ジョジョ</t>
    </rPh>
    <rPh sb="35" eb="37">
      <t>テイカ</t>
    </rPh>
    <rPh sb="48" eb="51">
      <t>イジヒ</t>
    </rPh>
    <rPh sb="52" eb="54">
      <t>ゾウカ</t>
    </rPh>
    <rPh sb="56" eb="58">
      <t>イッポウ</t>
    </rPh>
    <rPh sb="59" eb="61">
      <t>ザイゲン</t>
    </rPh>
    <rPh sb="64" eb="66">
      <t>キュウスイ</t>
    </rPh>
    <rPh sb="66" eb="68">
      <t>シュウエキ</t>
    </rPh>
    <rPh sb="69" eb="71">
      <t>ゲンショウ</t>
    </rPh>
    <rPh sb="71" eb="73">
      <t>ケイコウ</t>
    </rPh>
    <rPh sb="79" eb="81">
      <t>キイン</t>
    </rPh>
    <rPh sb="94" eb="96">
      <t>ルイジ</t>
    </rPh>
    <rPh sb="96" eb="98">
      <t>ダンタイ</t>
    </rPh>
    <rPh sb="99" eb="101">
      <t>ヒカク</t>
    </rPh>
    <rPh sb="103" eb="104">
      <t>タカ</t>
    </rPh>
    <rPh sb="105" eb="107">
      <t>ヒリツ</t>
    </rPh>
    <rPh sb="108" eb="110">
      <t>イジ</t>
    </rPh>
    <rPh sb="119" eb="121">
      <t>ゲンザイ</t>
    </rPh>
    <rPh sb="125" eb="127">
      <t>ケイエイ</t>
    </rPh>
    <rPh sb="128" eb="130">
      <t>アンテイ</t>
    </rPh>
    <rPh sb="135" eb="136">
      <t>イ</t>
    </rPh>
    <rPh sb="143" eb="145">
      <t>リュウドウ</t>
    </rPh>
    <rPh sb="145" eb="147">
      <t>ヒリツ</t>
    </rPh>
    <rPh sb="153" eb="155">
      <t>ネンド</t>
    </rPh>
    <rPh sb="156" eb="157">
      <t>オオ</t>
    </rPh>
    <rPh sb="159" eb="161">
      <t>ゾウカ</t>
    </rPh>
    <rPh sb="171" eb="174">
      <t>ゼンネンド</t>
    </rPh>
    <rPh sb="174" eb="176">
      <t>クリコシ</t>
    </rPh>
    <rPh sb="176" eb="178">
      <t>ゲンキン</t>
    </rPh>
    <rPh sb="179" eb="181">
      <t>ゾウカ</t>
    </rPh>
    <rPh sb="199" eb="201">
      <t>ネンド</t>
    </rPh>
    <rPh sb="202" eb="203">
      <t>オオ</t>
    </rPh>
    <rPh sb="205" eb="207">
      <t>ゲンショウ</t>
    </rPh>
    <rPh sb="214" eb="216">
      <t>カイケイ</t>
    </rPh>
    <rPh sb="216" eb="218">
      <t>キジュン</t>
    </rPh>
    <rPh sb="218" eb="220">
      <t>ミナオ</t>
    </rPh>
    <rPh sb="230" eb="232">
      <t>シハライ</t>
    </rPh>
    <rPh sb="232" eb="234">
      <t>ノウリョク</t>
    </rPh>
    <rPh sb="235" eb="237">
      <t>モンダイ</t>
    </rPh>
    <rPh sb="247" eb="249">
      <t>キギョウ</t>
    </rPh>
    <rPh sb="249" eb="250">
      <t>サイ</t>
    </rPh>
    <rPh sb="250" eb="252">
      <t>ザンダカ</t>
    </rPh>
    <rPh sb="252" eb="253">
      <t>タイ</t>
    </rPh>
    <rPh sb="253" eb="255">
      <t>キュウスイ</t>
    </rPh>
    <rPh sb="255" eb="257">
      <t>シュウエキ</t>
    </rPh>
    <rPh sb="257" eb="259">
      <t>ヒリツ</t>
    </rPh>
    <rPh sb="266" eb="268">
      <t>ルイジ</t>
    </rPh>
    <rPh sb="268" eb="270">
      <t>ダンタイ</t>
    </rPh>
    <rPh sb="271" eb="273">
      <t>ヒカク</t>
    </rPh>
    <rPh sb="275" eb="276">
      <t>タカ</t>
    </rPh>
    <rPh sb="277" eb="279">
      <t>ジョウキョウ</t>
    </rPh>
    <rPh sb="289" eb="290">
      <t>オモ</t>
    </rPh>
    <rPh sb="291" eb="293">
      <t>ハイスイ</t>
    </rPh>
    <rPh sb="293" eb="294">
      <t>カン</t>
    </rPh>
    <rPh sb="294" eb="296">
      <t>セイビ</t>
    </rPh>
    <rPh sb="296" eb="298">
      <t>ジギョウ</t>
    </rPh>
    <rPh sb="299" eb="301">
      <t>ザイゲン</t>
    </rPh>
    <rPh sb="304" eb="306">
      <t>キギョウ</t>
    </rPh>
    <rPh sb="306" eb="307">
      <t>サイ</t>
    </rPh>
    <rPh sb="307" eb="309">
      <t>ハッコウ</t>
    </rPh>
    <rPh sb="310" eb="312">
      <t>エイキョウ</t>
    </rPh>
    <rPh sb="322" eb="324">
      <t>ゲンザイ</t>
    </rPh>
    <rPh sb="325" eb="327">
      <t>ショウカン</t>
    </rPh>
    <rPh sb="328" eb="329">
      <t>スス</t>
    </rPh>
    <rPh sb="336" eb="338">
      <t>コンゴ</t>
    </rPh>
    <rPh sb="340" eb="343">
      <t>ロウキュウカ</t>
    </rPh>
    <rPh sb="344" eb="345">
      <t>イチジル</t>
    </rPh>
    <rPh sb="347" eb="349">
      <t>シセツ</t>
    </rPh>
    <rPh sb="349" eb="350">
      <t>トウ</t>
    </rPh>
    <rPh sb="351" eb="353">
      <t>コウシン</t>
    </rPh>
    <rPh sb="353" eb="354">
      <t>オヨ</t>
    </rPh>
    <rPh sb="355" eb="358">
      <t>タイシンカ</t>
    </rPh>
    <rPh sb="359" eb="360">
      <t>オコナ</t>
    </rPh>
    <rPh sb="364" eb="366">
      <t>キギョウ</t>
    </rPh>
    <rPh sb="366" eb="367">
      <t>サイ</t>
    </rPh>
    <rPh sb="367" eb="369">
      <t>カツヨウ</t>
    </rPh>
    <rPh sb="370" eb="372">
      <t>ヨテイ</t>
    </rPh>
    <rPh sb="381" eb="383">
      <t>ザイゲン</t>
    </rPh>
    <rPh sb="384" eb="386">
      <t>チョウセイ</t>
    </rPh>
    <rPh sb="387" eb="388">
      <t>ハカ</t>
    </rPh>
    <rPh sb="400" eb="402">
      <t>カリイレ</t>
    </rPh>
    <rPh sb="402" eb="403">
      <t>ガク</t>
    </rPh>
    <rPh sb="404" eb="406">
      <t>ヨクセイ</t>
    </rPh>
    <rPh sb="407" eb="408">
      <t>ツト</t>
    </rPh>
    <rPh sb="421" eb="423">
      <t>キュウスイ</t>
    </rPh>
    <rPh sb="423" eb="425">
      <t>ゲンカ</t>
    </rPh>
    <rPh sb="433" eb="434">
      <t>ヒク</t>
    </rPh>
    <rPh sb="435" eb="437">
      <t>ゲンジョウ</t>
    </rPh>
    <rPh sb="444" eb="446">
      <t>ショウライ</t>
    </rPh>
    <rPh sb="447" eb="449">
      <t>キョウキュウ</t>
    </rPh>
    <rPh sb="449" eb="451">
      <t>タンカ</t>
    </rPh>
    <rPh sb="453" eb="455">
      <t>ギャクテン</t>
    </rPh>
    <rPh sb="456" eb="458">
      <t>ソウテイ</t>
    </rPh>
    <rPh sb="466" eb="468">
      <t>アンゼン</t>
    </rPh>
    <rPh sb="469" eb="471">
      <t>スイシツ</t>
    </rPh>
    <rPh sb="472" eb="474">
      <t>ホジ</t>
    </rPh>
    <rPh sb="482" eb="484">
      <t>ケイヒ</t>
    </rPh>
    <rPh sb="484" eb="486">
      <t>サクゲン</t>
    </rPh>
    <rPh sb="487" eb="488">
      <t>ツト</t>
    </rPh>
    <rPh sb="490" eb="492">
      <t>ヒツヨウ</t>
    </rPh>
    <rPh sb="501" eb="503">
      <t>シセツ</t>
    </rPh>
    <rPh sb="504" eb="507">
      <t>コウリツセイ</t>
    </rPh>
    <rPh sb="515" eb="517">
      <t>シセツ</t>
    </rPh>
    <rPh sb="517" eb="520">
      <t>リヨウリツ</t>
    </rPh>
    <rPh sb="522" eb="524">
      <t>ルイジ</t>
    </rPh>
    <rPh sb="524" eb="526">
      <t>ダンタイ</t>
    </rPh>
    <rPh sb="528" eb="529">
      <t>ヒク</t>
    </rPh>
    <rPh sb="530" eb="532">
      <t>ジョウキョウ</t>
    </rPh>
    <rPh sb="535" eb="537">
      <t>キュウスイ</t>
    </rPh>
    <rPh sb="537" eb="539">
      <t>ジンコウ</t>
    </rPh>
    <rPh sb="540" eb="542">
      <t>ヒカク</t>
    </rPh>
    <rPh sb="544" eb="546">
      <t>シセツ</t>
    </rPh>
    <rPh sb="546" eb="548">
      <t>キボ</t>
    </rPh>
    <rPh sb="549" eb="550">
      <t>オオ</t>
    </rPh>
    <rPh sb="553" eb="554">
      <t>イ</t>
    </rPh>
    <rPh sb="558" eb="560">
      <t>コンゴ</t>
    </rPh>
    <rPh sb="561" eb="563">
      <t>キュウスイ</t>
    </rPh>
    <rPh sb="563" eb="565">
      <t>ジンコウ</t>
    </rPh>
    <rPh sb="566" eb="568">
      <t>ゾウカ</t>
    </rPh>
    <rPh sb="569" eb="571">
      <t>ミコ</t>
    </rPh>
    <rPh sb="579" eb="581">
      <t>テキセツ</t>
    </rPh>
    <rPh sb="582" eb="584">
      <t>シセツ</t>
    </rPh>
    <rPh sb="584" eb="586">
      <t>リヨウ</t>
    </rPh>
    <rPh sb="590" eb="592">
      <t>ミナオ</t>
    </rPh>
    <rPh sb="604" eb="606">
      <t>ユウシュウ</t>
    </rPh>
    <rPh sb="606" eb="607">
      <t>リツ</t>
    </rPh>
    <rPh sb="610" eb="612">
      <t>ルイジ</t>
    </rPh>
    <rPh sb="612" eb="614">
      <t>ダンタイ</t>
    </rPh>
    <rPh sb="616" eb="617">
      <t>ヒク</t>
    </rPh>
    <rPh sb="619" eb="621">
      <t>コンゴ</t>
    </rPh>
    <rPh sb="622" eb="624">
      <t>ロウスイ</t>
    </rPh>
    <rPh sb="624" eb="626">
      <t>タイサク</t>
    </rPh>
    <rPh sb="627" eb="628">
      <t>スス</t>
    </rPh>
    <rPh sb="632" eb="6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</si>
</sst>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c:v>
                </c:pt>
                <c:pt idx="1">
                  <c:v>1.03</c:v>
                </c:pt>
                <c:pt idx="2">
                  <c:v>0.94</c:v>
                </c:pt>
                <c:pt idx="3">
                  <c:v>0.69</c:v>
                </c:pt>
                <c:pt idx="4">
                  <c:v>1.06</c:v>
                </c:pt>
              </c:numCache>
            </c:numRef>
          </c:val>
        </c:ser>
        <c:dLbls>
          <c:showLegendKey val="0"/>
          <c:showVal val="0"/>
          <c:showCatName val="0"/>
          <c:showSerName val="0"/>
          <c:showPercent val="0"/>
          <c:showBubbleSize val="0"/>
        </c:dLbls>
        <c:gapWidth val="150"/>
        <c:axId val="43096320"/>
        <c:axId val="4310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43096320"/>
        <c:axId val="43102592"/>
      </c:lineChart>
      <c:dateAx>
        <c:axId val="43096320"/>
        <c:scaling>
          <c:orientation val="minMax"/>
        </c:scaling>
        <c:delete val="1"/>
        <c:axPos val="b"/>
        <c:numFmt formatCode="ge" sourceLinked="1"/>
        <c:majorTickMark val="none"/>
        <c:minorTickMark val="none"/>
        <c:tickLblPos val="none"/>
        <c:crossAx val="43102592"/>
        <c:crosses val="autoZero"/>
        <c:auto val="1"/>
        <c:lblOffset val="100"/>
        <c:baseTimeUnit val="years"/>
      </c:dateAx>
      <c:valAx>
        <c:axId val="4310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58.86</c:v>
                </c:pt>
                <c:pt idx="1">
                  <c:v>58.42</c:v>
                </c:pt>
                <c:pt idx="2">
                  <c:v>57.74</c:v>
                </c:pt>
                <c:pt idx="3">
                  <c:v>56.1</c:v>
                </c:pt>
                <c:pt idx="4">
                  <c:v>54.27</c:v>
                </c:pt>
              </c:numCache>
            </c:numRef>
          </c:val>
        </c:ser>
        <c:dLbls>
          <c:showLegendKey val="0"/>
          <c:showVal val="0"/>
          <c:showCatName val="0"/>
          <c:showSerName val="0"/>
          <c:showPercent val="0"/>
          <c:showBubbleSize val="0"/>
        </c:dLbls>
        <c:gapWidth val="150"/>
        <c:axId val="105659008"/>
        <c:axId val="1056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5659008"/>
        <c:axId val="105673472"/>
      </c:lineChart>
      <c:dateAx>
        <c:axId val="105659008"/>
        <c:scaling>
          <c:orientation val="minMax"/>
        </c:scaling>
        <c:delete val="1"/>
        <c:axPos val="b"/>
        <c:numFmt formatCode="ge" sourceLinked="1"/>
        <c:majorTickMark val="none"/>
        <c:minorTickMark val="none"/>
        <c:tickLblPos val="none"/>
        <c:crossAx val="105673472"/>
        <c:crosses val="autoZero"/>
        <c:auto val="1"/>
        <c:lblOffset val="100"/>
        <c:baseTimeUnit val="years"/>
      </c:dateAx>
      <c:valAx>
        <c:axId val="1056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82.84</c:v>
                </c:pt>
                <c:pt idx="1">
                  <c:v>83.42</c:v>
                </c:pt>
                <c:pt idx="2">
                  <c:v>84.11</c:v>
                </c:pt>
                <c:pt idx="3">
                  <c:v>86.43</c:v>
                </c:pt>
                <c:pt idx="4">
                  <c:v>86.11</c:v>
                </c:pt>
              </c:numCache>
            </c:numRef>
          </c:val>
        </c:ser>
        <c:dLbls>
          <c:showLegendKey val="0"/>
          <c:showVal val="0"/>
          <c:showCatName val="0"/>
          <c:showSerName val="0"/>
          <c:showPercent val="0"/>
          <c:showBubbleSize val="0"/>
        </c:dLbls>
        <c:gapWidth val="150"/>
        <c:axId val="105707776"/>
        <c:axId val="1057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5707776"/>
        <c:axId val="105709952"/>
      </c:lineChart>
      <c:dateAx>
        <c:axId val="105707776"/>
        <c:scaling>
          <c:orientation val="minMax"/>
        </c:scaling>
        <c:delete val="1"/>
        <c:axPos val="b"/>
        <c:numFmt formatCode="ge" sourceLinked="1"/>
        <c:majorTickMark val="none"/>
        <c:minorTickMark val="none"/>
        <c:tickLblPos val="none"/>
        <c:crossAx val="105709952"/>
        <c:crosses val="autoZero"/>
        <c:auto val="1"/>
        <c:lblOffset val="100"/>
        <c:baseTimeUnit val="years"/>
      </c:dateAx>
      <c:valAx>
        <c:axId val="105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115.21</c:v>
                </c:pt>
                <c:pt idx="1">
                  <c:v>116.58</c:v>
                </c:pt>
                <c:pt idx="2">
                  <c:v>119.77</c:v>
                </c:pt>
                <c:pt idx="3">
                  <c:v>119.4</c:v>
                </c:pt>
                <c:pt idx="4">
                  <c:v>115.89</c:v>
                </c:pt>
              </c:numCache>
            </c:numRef>
          </c:val>
        </c:ser>
        <c:dLbls>
          <c:showLegendKey val="0"/>
          <c:showVal val="0"/>
          <c:showCatName val="0"/>
          <c:showSerName val="0"/>
          <c:showPercent val="0"/>
          <c:showBubbleSize val="0"/>
        </c:dLbls>
        <c:gapWidth val="150"/>
        <c:axId val="43120512"/>
        <c:axId val="10525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3120512"/>
        <c:axId val="105254912"/>
      </c:lineChart>
      <c:dateAx>
        <c:axId val="43120512"/>
        <c:scaling>
          <c:orientation val="minMax"/>
        </c:scaling>
        <c:delete val="1"/>
        <c:axPos val="b"/>
        <c:numFmt formatCode="ge" sourceLinked="1"/>
        <c:majorTickMark val="none"/>
        <c:minorTickMark val="none"/>
        <c:tickLblPos val="none"/>
        <c:crossAx val="105254912"/>
        <c:crosses val="autoZero"/>
        <c:auto val="1"/>
        <c:lblOffset val="100"/>
        <c:baseTimeUnit val="years"/>
      </c:dateAx>
      <c:valAx>
        <c:axId val="1052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45.74</c:v>
                </c:pt>
                <c:pt idx="1">
                  <c:v>47.16</c:v>
                </c:pt>
                <c:pt idx="2">
                  <c:v>48.66</c:v>
                </c:pt>
                <c:pt idx="3">
                  <c:v>48.9</c:v>
                </c:pt>
                <c:pt idx="4">
                  <c:v>50.3</c:v>
                </c:pt>
              </c:numCache>
            </c:numRef>
          </c:val>
        </c:ser>
        <c:dLbls>
          <c:showLegendKey val="0"/>
          <c:showVal val="0"/>
          <c:showCatName val="0"/>
          <c:showSerName val="0"/>
          <c:showPercent val="0"/>
          <c:showBubbleSize val="0"/>
        </c:dLbls>
        <c:gapWidth val="150"/>
        <c:axId val="105276928"/>
        <c:axId val="105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5276928"/>
        <c:axId val="105278848"/>
      </c:lineChart>
      <c:dateAx>
        <c:axId val="105276928"/>
        <c:scaling>
          <c:orientation val="minMax"/>
        </c:scaling>
        <c:delete val="1"/>
        <c:axPos val="b"/>
        <c:numFmt formatCode="ge" sourceLinked="1"/>
        <c:majorTickMark val="none"/>
        <c:minorTickMark val="none"/>
        <c:tickLblPos val="none"/>
        <c:crossAx val="105278848"/>
        <c:crosses val="autoZero"/>
        <c:auto val="1"/>
        <c:lblOffset val="100"/>
        <c:baseTimeUnit val="years"/>
      </c:dateAx>
      <c:valAx>
        <c:axId val="105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15.13</c:v>
                </c:pt>
                <c:pt idx="1">
                  <c:v>17.77</c:v>
                </c:pt>
                <c:pt idx="2">
                  <c:v>17.05</c:v>
                </c:pt>
                <c:pt idx="3">
                  <c:v>14.95</c:v>
                </c:pt>
                <c:pt idx="4">
                  <c:v>21.22</c:v>
                </c:pt>
              </c:numCache>
            </c:numRef>
          </c:val>
        </c:ser>
        <c:dLbls>
          <c:showLegendKey val="0"/>
          <c:showVal val="0"/>
          <c:showCatName val="0"/>
          <c:showSerName val="0"/>
          <c:showPercent val="0"/>
          <c:showBubbleSize val="0"/>
        </c:dLbls>
        <c:gapWidth val="150"/>
        <c:axId val="105314944"/>
        <c:axId val="105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5314944"/>
        <c:axId val="105321216"/>
      </c:lineChart>
      <c:dateAx>
        <c:axId val="105314944"/>
        <c:scaling>
          <c:orientation val="minMax"/>
        </c:scaling>
        <c:delete val="1"/>
        <c:axPos val="b"/>
        <c:numFmt formatCode="ge" sourceLinked="1"/>
        <c:majorTickMark val="none"/>
        <c:minorTickMark val="none"/>
        <c:tickLblPos val="none"/>
        <c:crossAx val="105321216"/>
        <c:crosses val="autoZero"/>
        <c:auto val="1"/>
        <c:lblOffset val="100"/>
        <c:baseTimeUnit val="years"/>
      </c:dateAx>
      <c:valAx>
        <c:axId val="1053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52192"/>
        <c:axId val="1053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5352192"/>
        <c:axId val="105358464"/>
      </c:lineChart>
      <c:dateAx>
        <c:axId val="105352192"/>
        <c:scaling>
          <c:orientation val="minMax"/>
        </c:scaling>
        <c:delete val="1"/>
        <c:axPos val="b"/>
        <c:numFmt formatCode="ge" sourceLinked="1"/>
        <c:majorTickMark val="none"/>
        <c:minorTickMark val="none"/>
        <c:tickLblPos val="none"/>
        <c:crossAx val="105358464"/>
        <c:crosses val="autoZero"/>
        <c:auto val="1"/>
        <c:lblOffset val="100"/>
        <c:baseTimeUnit val="years"/>
      </c:dateAx>
      <c:valAx>
        <c:axId val="1053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1358.57</c:v>
                </c:pt>
                <c:pt idx="1">
                  <c:v>1745.99</c:v>
                </c:pt>
                <c:pt idx="2">
                  <c:v>2138.17</c:v>
                </c:pt>
                <c:pt idx="3">
                  <c:v>6268.11</c:v>
                </c:pt>
                <c:pt idx="4">
                  <c:v>352.04</c:v>
                </c:pt>
              </c:numCache>
            </c:numRef>
          </c:val>
        </c:ser>
        <c:dLbls>
          <c:showLegendKey val="0"/>
          <c:showVal val="0"/>
          <c:showCatName val="0"/>
          <c:showSerName val="0"/>
          <c:showPercent val="0"/>
          <c:showBubbleSize val="0"/>
        </c:dLbls>
        <c:gapWidth val="150"/>
        <c:axId val="105378560"/>
        <c:axId val="1053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5378560"/>
        <c:axId val="105380480"/>
      </c:lineChart>
      <c:dateAx>
        <c:axId val="105378560"/>
        <c:scaling>
          <c:orientation val="minMax"/>
        </c:scaling>
        <c:delete val="1"/>
        <c:axPos val="b"/>
        <c:numFmt formatCode="ge" sourceLinked="1"/>
        <c:majorTickMark val="none"/>
        <c:minorTickMark val="none"/>
        <c:tickLblPos val="none"/>
        <c:crossAx val="105380480"/>
        <c:crosses val="autoZero"/>
        <c:auto val="1"/>
        <c:lblOffset val="100"/>
        <c:baseTimeUnit val="years"/>
      </c:dateAx>
      <c:valAx>
        <c:axId val="10538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456.37</c:v>
                </c:pt>
                <c:pt idx="1">
                  <c:v>433.56</c:v>
                </c:pt>
                <c:pt idx="2">
                  <c:v>421.57</c:v>
                </c:pt>
                <c:pt idx="3">
                  <c:v>418.43</c:v>
                </c:pt>
                <c:pt idx="4">
                  <c:v>419.32</c:v>
                </c:pt>
              </c:numCache>
            </c:numRef>
          </c:val>
        </c:ser>
        <c:dLbls>
          <c:showLegendKey val="0"/>
          <c:showVal val="0"/>
          <c:showCatName val="0"/>
          <c:showSerName val="0"/>
          <c:showPercent val="0"/>
          <c:showBubbleSize val="0"/>
        </c:dLbls>
        <c:gapWidth val="150"/>
        <c:axId val="105488768"/>
        <c:axId val="105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5488768"/>
        <c:axId val="105490688"/>
      </c:lineChart>
      <c:dateAx>
        <c:axId val="105488768"/>
        <c:scaling>
          <c:orientation val="minMax"/>
        </c:scaling>
        <c:delete val="1"/>
        <c:axPos val="b"/>
        <c:numFmt formatCode="ge" sourceLinked="1"/>
        <c:majorTickMark val="none"/>
        <c:minorTickMark val="none"/>
        <c:tickLblPos val="none"/>
        <c:crossAx val="105490688"/>
        <c:crosses val="autoZero"/>
        <c:auto val="1"/>
        <c:lblOffset val="100"/>
        <c:baseTimeUnit val="years"/>
      </c:dateAx>
      <c:valAx>
        <c:axId val="10549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109.83</c:v>
                </c:pt>
                <c:pt idx="1">
                  <c:v>110.37</c:v>
                </c:pt>
                <c:pt idx="2">
                  <c:v>112.52</c:v>
                </c:pt>
                <c:pt idx="3">
                  <c:v>112.38</c:v>
                </c:pt>
                <c:pt idx="4">
                  <c:v>109.61</c:v>
                </c:pt>
              </c:numCache>
            </c:numRef>
          </c:val>
        </c:ser>
        <c:dLbls>
          <c:showLegendKey val="0"/>
          <c:showVal val="0"/>
          <c:showCatName val="0"/>
          <c:showSerName val="0"/>
          <c:showPercent val="0"/>
          <c:showBubbleSize val="0"/>
        </c:dLbls>
        <c:gapWidth val="150"/>
        <c:axId val="105533440"/>
        <c:axId val="1055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5533440"/>
        <c:axId val="105535360"/>
      </c:lineChart>
      <c:dateAx>
        <c:axId val="105533440"/>
        <c:scaling>
          <c:orientation val="minMax"/>
        </c:scaling>
        <c:delete val="1"/>
        <c:axPos val="b"/>
        <c:numFmt formatCode="ge" sourceLinked="1"/>
        <c:majorTickMark val="none"/>
        <c:minorTickMark val="none"/>
        <c:tickLblPos val="none"/>
        <c:crossAx val="105535360"/>
        <c:crosses val="autoZero"/>
        <c:auto val="1"/>
        <c:lblOffset val="100"/>
        <c:baseTimeUnit val="years"/>
      </c:dateAx>
      <c:valAx>
        <c:axId val="1055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126.73</c:v>
                </c:pt>
                <c:pt idx="1">
                  <c:v>126.52</c:v>
                </c:pt>
                <c:pt idx="2">
                  <c:v>124.26</c:v>
                </c:pt>
                <c:pt idx="3">
                  <c:v>124.43</c:v>
                </c:pt>
                <c:pt idx="4">
                  <c:v>127.37</c:v>
                </c:pt>
              </c:numCache>
            </c:numRef>
          </c:val>
        </c:ser>
        <c:dLbls>
          <c:showLegendKey val="0"/>
          <c:showVal val="0"/>
          <c:showCatName val="0"/>
          <c:showSerName val="0"/>
          <c:showPercent val="0"/>
          <c:showBubbleSize val="0"/>
        </c:dLbls>
        <c:gapWidth val="150"/>
        <c:axId val="105552896"/>
        <c:axId val="1055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5552896"/>
        <c:axId val="105567360"/>
      </c:lineChart>
      <c:dateAx>
        <c:axId val="105552896"/>
        <c:scaling>
          <c:orientation val="minMax"/>
        </c:scaling>
        <c:delete val="1"/>
        <c:axPos val="b"/>
        <c:numFmt formatCode="ge" sourceLinked="1"/>
        <c:majorTickMark val="none"/>
        <c:minorTickMark val="none"/>
        <c:tickLblPos val="none"/>
        <c:crossAx val="105567360"/>
        <c:crosses val="autoZero"/>
        <c:auto val="1"/>
        <c:lblOffset val="100"/>
        <c:baseTimeUnit val="years"/>
      </c:dateAx>
      <c:valAx>
        <c:axId val="1055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日向市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63347</v>
      </c>
      <c r="AJ8" s="56"/>
      <c r="AK8" s="56"/>
      <c r="AL8" s="56"/>
      <c r="AM8" s="56"/>
      <c r="AN8" s="56"/>
      <c r="AO8" s="56"/>
      <c r="AP8" s="57"/>
      <c r="AQ8" s="47">
        <f>データ!R6</f>
        <v>336.93</v>
      </c>
      <c r="AR8" s="47"/>
      <c r="AS8" s="47"/>
      <c r="AT8" s="47"/>
      <c r="AU8" s="47"/>
      <c r="AV8" s="47"/>
      <c r="AW8" s="47"/>
      <c r="AX8" s="47"/>
      <c r="AY8" s="47">
        <f>データ!S6</f>
        <v>188.01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55.38</v>
      </c>
      <c r="K10" s="47"/>
      <c r="L10" s="47"/>
      <c r="M10" s="47"/>
      <c r="N10" s="47"/>
      <c r="O10" s="47"/>
      <c r="P10" s="47"/>
      <c r="Q10" s="47"/>
      <c r="R10" s="47">
        <f>データ!O6</f>
        <v>92.17</v>
      </c>
      <c r="S10" s="47"/>
      <c r="T10" s="47"/>
      <c r="U10" s="47"/>
      <c r="V10" s="47"/>
      <c r="W10" s="47"/>
      <c r="X10" s="47"/>
      <c r="Y10" s="47"/>
      <c r="Z10" s="78">
        <f>データ!P6</f>
        <v>2286</v>
      </c>
      <c r="AA10" s="78"/>
      <c r="AB10" s="78"/>
      <c r="AC10" s="78"/>
      <c r="AD10" s="78"/>
      <c r="AE10" s="78"/>
      <c r="AF10" s="78"/>
      <c r="AG10" s="78"/>
      <c r="AH10" s="2"/>
      <c r="AI10" s="78">
        <f>データ!T6</f>
        <v>58082</v>
      </c>
      <c r="AJ10" s="78"/>
      <c r="AK10" s="78"/>
      <c r="AL10" s="78"/>
      <c r="AM10" s="78"/>
      <c r="AN10" s="78"/>
      <c r="AO10" s="78"/>
      <c r="AP10" s="78"/>
      <c r="AQ10" s="47">
        <f>データ!U6</f>
        <v>51.66</v>
      </c>
      <c r="AR10" s="47"/>
      <c r="AS10" s="47"/>
      <c r="AT10" s="47"/>
      <c r="AU10" s="47"/>
      <c r="AV10" s="47"/>
      <c r="AW10" s="47"/>
      <c r="AX10" s="47"/>
      <c r="AY10" s="47">
        <f>データ!V6</f>
        <v>1124.31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452068</v>
      </c>
      <c r="D6" s="31">
        <f t="shared" si="3"/>
        <v>46</v>
      </c>
      <c r="E6" s="31">
        <f t="shared" si="3"/>
        <v>1</v>
      </c>
      <c r="F6" s="31">
        <f t="shared" si="3"/>
        <v>0</v>
      </c>
      <c r="G6" s="31">
        <f t="shared" si="3"/>
        <v>1</v>
      </c>
      <c r="H6" s="31" t="str">
        <f t="shared" si="3"/>
        <v>宮崎県　日向市</v>
      </c>
      <c r="I6" s="31" t="str">
        <f t="shared" si="3"/>
        <v>法適用</v>
      </c>
      <c r="J6" s="31" t="str">
        <f t="shared" si="3"/>
        <v>水道事業</v>
      </c>
      <c r="K6" s="31" t="str">
        <f t="shared" si="3"/>
        <v>末端給水事業</v>
      </c>
      <c r="L6" s="31" t="str">
        <f t="shared" si="3"/>
        <v>A4</v>
      </c>
      <c r="M6" s="32" t="str">
        <f t="shared" si="3"/>
        <v>-</v>
      </c>
      <c r="N6" s="32">
        <f t="shared" si="3"/>
        <v>55.38</v>
      </c>
      <c r="O6" s="32">
        <f t="shared" si="3"/>
        <v>92.17</v>
      </c>
      <c r="P6" s="32">
        <f t="shared" si="3"/>
        <v>2286</v>
      </c>
      <c r="Q6" s="32">
        <f t="shared" si="3"/>
        <v>63347</v>
      </c>
      <c r="R6" s="32">
        <f t="shared" si="3"/>
        <v>336.93</v>
      </c>
      <c r="S6" s="32">
        <f t="shared" si="3"/>
        <v>188.01</v>
      </c>
      <c r="T6" s="32">
        <f t="shared" si="3"/>
        <v>58082</v>
      </c>
      <c r="U6" s="32">
        <f t="shared" si="3"/>
        <v>51.66</v>
      </c>
      <c r="V6" s="32">
        <f t="shared" si="3"/>
        <v>1124.31</v>
      </c>
      <c r="W6" s="33">
        <f>IF(W7="",NA(),W7)</f>
        <v>115.21</v>
      </c>
      <c r="X6" s="33">
        <f t="shared" ref="X6:AF6" si="4">IF(X7="",NA(),X7)</f>
        <v>116.58</v>
      </c>
      <c r="Y6" s="33">
        <f t="shared" si="4"/>
        <v>119.77</v>
      </c>
      <c r="Z6" s="33">
        <f t="shared" si="4"/>
        <v>119.4</v>
      </c>
      <c r="AA6" s="33">
        <f t="shared" si="4"/>
        <v>115.89</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1358.57</v>
      </c>
      <c r="AT6" s="33">
        <f t="shared" ref="AT6:BB6" si="6">IF(AT7="",NA(),AT7)</f>
        <v>1745.99</v>
      </c>
      <c r="AU6" s="33">
        <f t="shared" si="6"/>
        <v>2138.17</v>
      </c>
      <c r="AV6" s="33">
        <f t="shared" si="6"/>
        <v>6268.11</v>
      </c>
      <c r="AW6" s="33">
        <f t="shared" si="6"/>
        <v>352.04</v>
      </c>
      <c r="AX6" s="33">
        <f t="shared" si="6"/>
        <v>699.11</v>
      </c>
      <c r="AY6" s="33">
        <f t="shared" si="6"/>
        <v>695.41</v>
      </c>
      <c r="AZ6" s="33">
        <f t="shared" si="6"/>
        <v>701</v>
      </c>
      <c r="BA6" s="33">
        <f t="shared" si="6"/>
        <v>739.59</v>
      </c>
      <c r="BB6" s="33">
        <f t="shared" si="6"/>
        <v>335.95</v>
      </c>
      <c r="BC6" s="32" t="str">
        <f>IF(BC7="","",IF(BC7="-","【-】","【"&amp;SUBSTITUTE(TEXT(BC7,"#,##0.00"),"-","△")&amp;"】"))</f>
        <v>【264.16】</v>
      </c>
      <c r="BD6" s="33">
        <f>IF(BD7="",NA(),BD7)</f>
        <v>456.37</v>
      </c>
      <c r="BE6" s="33">
        <f t="shared" ref="BE6:BM6" si="7">IF(BE7="",NA(),BE7)</f>
        <v>433.56</v>
      </c>
      <c r="BF6" s="33">
        <f t="shared" si="7"/>
        <v>421.57</v>
      </c>
      <c r="BG6" s="33">
        <f t="shared" si="7"/>
        <v>418.43</v>
      </c>
      <c r="BH6" s="33">
        <f t="shared" si="7"/>
        <v>419.32</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109.83</v>
      </c>
      <c r="BP6" s="33">
        <f t="shared" ref="BP6:BX6" si="8">IF(BP7="",NA(),BP7)</f>
        <v>110.37</v>
      </c>
      <c r="BQ6" s="33">
        <f t="shared" si="8"/>
        <v>112.52</v>
      </c>
      <c r="BR6" s="33">
        <f t="shared" si="8"/>
        <v>112.38</v>
      </c>
      <c r="BS6" s="33">
        <f t="shared" si="8"/>
        <v>109.61</v>
      </c>
      <c r="BT6" s="33">
        <f t="shared" si="8"/>
        <v>101.27</v>
      </c>
      <c r="BU6" s="33">
        <f t="shared" si="8"/>
        <v>99.61</v>
      </c>
      <c r="BV6" s="33">
        <f t="shared" si="8"/>
        <v>100.27</v>
      </c>
      <c r="BW6" s="33">
        <f t="shared" si="8"/>
        <v>99.46</v>
      </c>
      <c r="BX6" s="33">
        <f t="shared" si="8"/>
        <v>105.21</v>
      </c>
      <c r="BY6" s="32" t="str">
        <f>IF(BY7="","",IF(BY7="-","【-】","【"&amp;SUBSTITUTE(TEXT(BY7,"#,##0.00"),"-","△")&amp;"】"))</f>
        <v>【104.60】</v>
      </c>
      <c r="BZ6" s="33">
        <f>IF(BZ7="",NA(),BZ7)</f>
        <v>126.73</v>
      </c>
      <c r="CA6" s="33">
        <f t="shared" ref="CA6:CI6" si="9">IF(CA7="",NA(),CA7)</f>
        <v>126.52</v>
      </c>
      <c r="CB6" s="33">
        <f t="shared" si="9"/>
        <v>124.26</v>
      </c>
      <c r="CC6" s="33">
        <f t="shared" si="9"/>
        <v>124.43</v>
      </c>
      <c r="CD6" s="33">
        <f t="shared" si="9"/>
        <v>127.37</v>
      </c>
      <c r="CE6" s="33">
        <f t="shared" si="9"/>
        <v>167.74</v>
      </c>
      <c r="CF6" s="33">
        <f t="shared" si="9"/>
        <v>169.59</v>
      </c>
      <c r="CG6" s="33">
        <f t="shared" si="9"/>
        <v>169.62</v>
      </c>
      <c r="CH6" s="33">
        <f t="shared" si="9"/>
        <v>171.78</v>
      </c>
      <c r="CI6" s="33">
        <f t="shared" si="9"/>
        <v>162.59</v>
      </c>
      <c r="CJ6" s="32" t="str">
        <f>IF(CJ7="","",IF(CJ7="-","【-】","【"&amp;SUBSTITUTE(TEXT(CJ7,"#,##0.00"),"-","△")&amp;"】"))</f>
        <v>【164.21】</v>
      </c>
      <c r="CK6" s="33">
        <f>IF(CK7="",NA(),CK7)</f>
        <v>58.86</v>
      </c>
      <c r="CL6" s="33">
        <f t="shared" ref="CL6:CT6" si="10">IF(CL7="",NA(),CL7)</f>
        <v>58.42</v>
      </c>
      <c r="CM6" s="33">
        <f t="shared" si="10"/>
        <v>57.74</v>
      </c>
      <c r="CN6" s="33">
        <f t="shared" si="10"/>
        <v>56.1</v>
      </c>
      <c r="CO6" s="33">
        <f t="shared" si="10"/>
        <v>54.27</v>
      </c>
      <c r="CP6" s="33">
        <f t="shared" si="10"/>
        <v>60.83</v>
      </c>
      <c r="CQ6" s="33">
        <f t="shared" si="10"/>
        <v>60.04</v>
      </c>
      <c r="CR6" s="33">
        <f t="shared" si="10"/>
        <v>59.88</v>
      </c>
      <c r="CS6" s="33">
        <f t="shared" si="10"/>
        <v>59.68</v>
      </c>
      <c r="CT6" s="33">
        <f t="shared" si="10"/>
        <v>59.17</v>
      </c>
      <c r="CU6" s="32" t="str">
        <f>IF(CU7="","",IF(CU7="-","【-】","【"&amp;SUBSTITUTE(TEXT(CU7,"#,##0.00"),"-","△")&amp;"】"))</f>
        <v>【59.80】</v>
      </c>
      <c r="CV6" s="33">
        <f>IF(CV7="",NA(),CV7)</f>
        <v>82.84</v>
      </c>
      <c r="CW6" s="33">
        <f t="shared" ref="CW6:DE6" si="11">IF(CW7="",NA(),CW7)</f>
        <v>83.42</v>
      </c>
      <c r="CX6" s="33">
        <f t="shared" si="11"/>
        <v>84.11</v>
      </c>
      <c r="CY6" s="33">
        <f t="shared" si="11"/>
        <v>86.43</v>
      </c>
      <c r="CZ6" s="33">
        <f t="shared" si="11"/>
        <v>86.11</v>
      </c>
      <c r="DA6" s="33">
        <f t="shared" si="11"/>
        <v>87.92</v>
      </c>
      <c r="DB6" s="33">
        <f t="shared" si="11"/>
        <v>87.33</v>
      </c>
      <c r="DC6" s="33">
        <f t="shared" si="11"/>
        <v>87.65</v>
      </c>
      <c r="DD6" s="33">
        <f t="shared" si="11"/>
        <v>87.63</v>
      </c>
      <c r="DE6" s="33">
        <f t="shared" si="11"/>
        <v>87.6</v>
      </c>
      <c r="DF6" s="32" t="str">
        <f>IF(DF7="","",IF(DF7="-","【-】","【"&amp;SUBSTITUTE(TEXT(DF7,"#,##0.00"),"-","△")&amp;"】"))</f>
        <v>【89.78】</v>
      </c>
      <c r="DG6" s="33">
        <f>IF(DG7="",NA(),DG7)</f>
        <v>45.74</v>
      </c>
      <c r="DH6" s="33">
        <f t="shared" ref="DH6:DP6" si="12">IF(DH7="",NA(),DH7)</f>
        <v>47.16</v>
      </c>
      <c r="DI6" s="33">
        <f t="shared" si="12"/>
        <v>48.66</v>
      </c>
      <c r="DJ6" s="33">
        <f t="shared" si="12"/>
        <v>48.9</v>
      </c>
      <c r="DK6" s="33">
        <f t="shared" si="12"/>
        <v>50.3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15.13</v>
      </c>
      <c r="DS6" s="33">
        <f t="shared" ref="DS6:EA6" si="13">IF(DS7="",NA(),DS7)</f>
        <v>17.77</v>
      </c>
      <c r="DT6" s="33">
        <f t="shared" si="13"/>
        <v>17.05</v>
      </c>
      <c r="DU6" s="33">
        <f t="shared" si="13"/>
        <v>14.95</v>
      </c>
      <c r="DV6" s="33">
        <f t="shared" si="13"/>
        <v>21.22</v>
      </c>
      <c r="DW6" s="33">
        <f t="shared" si="13"/>
        <v>6.92</v>
      </c>
      <c r="DX6" s="33">
        <f t="shared" si="13"/>
        <v>7.67</v>
      </c>
      <c r="DY6" s="33">
        <f t="shared" si="13"/>
        <v>8.4</v>
      </c>
      <c r="DZ6" s="33">
        <f t="shared" si="13"/>
        <v>9.7100000000000009</v>
      </c>
      <c r="EA6" s="33">
        <f t="shared" si="13"/>
        <v>10.71</v>
      </c>
      <c r="EB6" s="32" t="str">
        <f>IF(EB7="","",IF(EB7="-","【-】","【"&amp;SUBSTITUTE(TEXT(EB7,"#,##0.00"),"-","△")&amp;"】"))</f>
        <v>【12.42】</v>
      </c>
      <c r="EC6" s="33">
        <f>IF(EC7="",NA(),EC7)</f>
        <v>0.9</v>
      </c>
      <c r="ED6" s="33">
        <f t="shared" ref="ED6:EL6" si="14">IF(ED7="",NA(),ED7)</f>
        <v>1.03</v>
      </c>
      <c r="EE6" s="33">
        <f t="shared" si="14"/>
        <v>0.94</v>
      </c>
      <c r="EF6" s="33">
        <f t="shared" si="14"/>
        <v>0.69</v>
      </c>
      <c r="EG6" s="33">
        <f t="shared" si="14"/>
        <v>1.06</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452068</v>
      </c>
      <c r="D7" s="35">
        <v>46</v>
      </c>
      <c r="E7" s="35">
        <v>1</v>
      </c>
      <c r="F7" s="35">
        <v>0</v>
      </c>
      <c r="G7" s="35">
        <v>1</v>
      </c>
      <c r="H7" s="35" t="s">
        <v>93</v>
      </c>
      <c r="I7" s="35" t="s">
        <v>94</v>
      </c>
      <c r="J7" s="35" t="s">
        <v>95</v>
      </c>
      <c r="K7" s="35" t="s">
        <v>96</v>
      </c>
      <c r="L7" s="35" t="s">
        <v>97</v>
      </c>
      <c r="M7" s="36" t="s">
        <v>98</v>
      </c>
      <c r="N7" s="36">
        <v>55.38</v>
      </c>
      <c r="O7" s="36">
        <v>92.17</v>
      </c>
      <c r="P7" s="36">
        <v>2286</v>
      </c>
      <c r="Q7" s="36">
        <v>63347</v>
      </c>
      <c r="R7" s="36">
        <v>336.93</v>
      </c>
      <c r="S7" s="36">
        <v>188.01</v>
      </c>
      <c r="T7" s="36">
        <v>58082</v>
      </c>
      <c r="U7" s="36">
        <v>51.66</v>
      </c>
      <c r="V7" s="36">
        <v>1124.31</v>
      </c>
      <c r="W7" s="36">
        <v>115.21</v>
      </c>
      <c r="X7" s="36">
        <v>116.58</v>
      </c>
      <c r="Y7" s="36">
        <v>119.77</v>
      </c>
      <c r="Z7" s="36">
        <v>119.4</v>
      </c>
      <c r="AA7" s="36">
        <v>115.89</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1358.57</v>
      </c>
      <c r="AT7" s="36">
        <v>1745.99</v>
      </c>
      <c r="AU7" s="36">
        <v>2138.17</v>
      </c>
      <c r="AV7" s="36">
        <v>6268.11</v>
      </c>
      <c r="AW7" s="36">
        <v>352.04</v>
      </c>
      <c r="AX7" s="36">
        <v>699.11</v>
      </c>
      <c r="AY7" s="36">
        <v>695.41</v>
      </c>
      <c r="AZ7" s="36">
        <v>701</v>
      </c>
      <c r="BA7" s="36">
        <v>739.59</v>
      </c>
      <c r="BB7" s="36">
        <v>335.95</v>
      </c>
      <c r="BC7" s="36">
        <v>264.16000000000003</v>
      </c>
      <c r="BD7" s="36">
        <v>456.37</v>
      </c>
      <c r="BE7" s="36">
        <v>433.56</v>
      </c>
      <c r="BF7" s="36">
        <v>421.57</v>
      </c>
      <c r="BG7" s="36">
        <v>418.43</v>
      </c>
      <c r="BH7" s="36">
        <v>419.32</v>
      </c>
      <c r="BI7" s="36">
        <v>339.69</v>
      </c>
      <c r="BJ7" s="36">
        <v>343.45</v>
      </c>
      <c r="BK7" s="36">
        <v>330.99</v>
      </c>
      <c r="BL7" s="36">
        <v>324.08999999999997</v>
      </c>
      <c r="BM7" s="36">
        <v>319.82</v>
      </c>
      <c r="BN7" s="36">
        <v>283.72000000000003</v>
      </c>
      <c r="BO7" s="36">
        <v>109.83</v>
      </c>
      <c r="BP7" s="36">
        <v>110.37</v>
      </c>
      <c r="BQ7" s="36">
        <v>112.52</v>
      </c>
      <c r="BR7" s="36">
        <v>112.38</v>
      </c>
      <c r="BS7" s="36">
        <v>109.61</v>
      </c>
      <c r="BT7" s="36">
        <v>101.27</v>
      </c>
      <c r="BU7" s="36">
        <v>99.61</v>
      </c>
      <c r="BV7" s="36">
        <v>100.27</v>
      </c>
      <c r="BW7" s="36">
        <v>99.46</v>
      </c>
      <c r="BX7" s="36">
        <v>105.21</v>
      </c>
      <c r="BY7" s="36">
        <v>104.6</v>
      </c>
      <c r="BZ7" s="36">
        <v>126.73</v>
      </c>
      <c r="CA7" s="36">
        <v>126.52</v>
      </c>
      <c r="CB7" s="36">
        <v>124.26</v>
      </c>
      <c r="CC7" s="36">
        <v>124.43</v>
      </c>
      <c r="CD7" s="36">
        <v>127.37</v>
      </c>
      <c r="CE7" s="36">
        <v>167.74</v>
      </c>
      <c r="CF7" s="36">
        <v>169.59</v>
      </c>
      <c r="CG7" s="36">
        <v>169.62</v>
      </c>
      <c r="CH7" s="36">
        <v>171.78</v>
      </c>
      <c r="CI7" s="36">
        <v>162.59</v>
      </c>
      <c r="CJ7" s="36">
        <v>164.21</v>
      </c>
      <c r="CK7" s="36">
        <v>58.86</v>
      </c>
      <c r="CL7" s="36">
        <v>58.42</v>
      </c>
      <c r="CM7" s="36">
        <v>57.74</v>
      </c>
      <c r="CN7" s="36">
        <v>56.1</v>
      </c>
      <c r="CO7" s="36">
        <v>54.27</v>
      </c>
      <c r="CP7" s="36">
        <v>60.83</v>
      </c>
      <c r="CQ7" s="36">
        <v>60.04</v>
      </c>
      <c r="CR7" s="36">
        <v>59.88</v>
      </c>
      <c r="CS7" s="36">
        <v>59.68</v>
      </c>
      <c r="CT7" s="36">
        <v>59.17</v>
      </c>
      <c r="CU7" s="36">
        <v>59.8</v>
      </c>
      <c r="CV7" s="36">
        <v>82.84</v>
      </c>
      <c r="CW7" s="36">
        <v>83.42</v>
      </c>
      <c r="CX7" s="36">
        <v>84.11</v>
      </c>
      <c r="CY7" s="36">
        <v>86.43</v>
      </c>
      <c r="CZ7" s="36">
        <v>86.11</v>
      </c>
      <c r="DA7" s="36">
        <v>87.92</v>
      </c>
      <c r="DB7" s="36">
        <v>87.33</v>
      </c>
      <c r="DC7" s="36">
        <v>87.65</v>
      </c>
      <c r="DD7" s="36">
        <v>87.63</v>
      </c>
      <c r="DE7" s="36">
        <v>87.6</v>
      </c>
      <c r="DF7" s="36">
        <v>89.78</v>
      </c>
      <c r="DG7" s="36">
        <v>45.74</v>
      </c>
      <c r="DH7" s="36">
        <v>47.16</v>
      </c>
      <c r="DI7" s="36">
        <v>48.66</v>
      </c>
      <c r="DJ7" s="36">
        <v>48.9</v>
      </c>
      <c r="DK7" s="36">
        <v>50.3</v>
      </c>
      <c r="DL7" s="36">
        <v>36.700000000000003</v>
      </c>
      <c r="DM7" s="36">
        <v>37.71</v>
      </c>
      <c r="DN7" s="36">
        <v>38.69</v>
      </c>
      <c r="DO7" s="36">
        <v>39.65</v>
      </c>
      <c r="DP7" s="36">
        <v>45.25</v>
      </c>
      <c r="DQ7" s="36">
        <v>46.31</v>
      </c>
      <c r="DR7" s="36">
        <v>15.13</v>
      </c>
      <c r="DS7" s="36">
        <v>17.77</v>
      </c>
      <c r="DT7" s="36">
        <v>17.05</v>
      </c>
      <c r="DU7" s="36">
        <v>14.95</v>
      </c>
      <c r="DV7" s="36">
        <v>21.22</v>
      </c>
      <c r="DW7" s="36">
        <v>6.92</v>
      </c>
      <c r="DX7" s="36">
        <v>7.67</v>
      </c>
      <c r="DY7" s="36">
        <v>8.4</v>
      </c>
      <c r="DZ7" s="36">
        <v>9.7100000000000009</v>
      </c>
      <c r="EA7" s="36">
        <v>10.71</v>
      </c>
      <c r="EB7" s="36">
        <v>12.42</v>
      </c>
      <c r="EC7" s="36">
        <v>0.9</v>
      </c>
      <c r="ED7" s="36">
        <v>1.03</v>
      </c>
      <c r="EE7" s="36">
        <v>0.94</v>
      </c>
      <c r="EF7" s="36">
        <v>0.69</v>
      </c>
      <c r="EG7" s="36">
        <v>1.06</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hyuga</cp:lastModifiedBy>
  <cp:lastPrinted>2016-02-25T06:45:56Z</cp:lastPrinted>
  <dcterms:created xsi:type="dcterms:W3CDTF">2016-02-03T07:30:29Z</dcterms:created>
  <dcterms:modified xsi:type="dcterms:W3CDTF">2016-02-25T06:47:28Z</dcterms:modified>
  <cp:category/>
</cp:coreProperties>
</file>