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<sst xmlns="http://schemas.openxmlformats.org/spreadsheetml/2006/main" count="217" uniqueCount="107">
  <si>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</si>
  <si>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</si>
  <si>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</si>
  <si>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</si>
  <si>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</si>
  <si>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</si>
  <si>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</si>
  <si>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</si>
  <si>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</si>
  <si>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</si>
  <si>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</si>
  <si>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</si>
  <si>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</si>
  <si>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</si>
  <si>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</si>
  <si>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</si>
  <si>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</si>
  <si>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</si>
  <si>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</si>
  <si>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</si>
  <si>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</si>
  <si>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</si>
  <si>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</si>
  <si>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</si>
  <si>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</si>
  <si>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</si>
  <si>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</si>
  <si>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</si>
  <si>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</si>
  <si>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</si>
  <si>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</si>
  <si>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</si>
  <si>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</si>
  <si>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</si>
  <si>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</si>
  <si>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</si>
  <si>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</si>
  <si>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</si>
  <si>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</si>
  <si>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</si>
  <si>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</si>
  <si>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</si>
  <si>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</si>
  <si>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</si>
  <si>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</si>
  <si>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</si>
  <si>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</si>
  <si>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</si>
  <si>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</si>
  <si>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</si>
  <si>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</si>
  <si>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</si>
  <si>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</si>
  <si>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</si>
  <si>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</si>
  <si>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</si>
  <si>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</si>
  <si>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</si>
  <si>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</si>
  <si>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</si>
  <si>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</si>
  <si>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</si>
  <si>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</si>
  <si>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</si>
  <si>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</si>
  <si>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</si>
  <si>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</si>
  <si>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</si>
  <si>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</si>
  <si>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</si>
  <si>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</si>
  <si>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</si>
  <si>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</si>
  <si>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</si>
  <si>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</si>
  <si>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</si>
  <si>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</si>
  <si>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</si>
  <si>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</si>
  <si>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</si>
  <si>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</si>
  <si>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</si>
  <si>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</si>
  <si>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</si>
  <si>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</si>
  <si>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</si>
  <si>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</si>
  <si>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</si>
  <si>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</si>
  <si>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</si>
  <si>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</si>
  <si>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</si>
  <si>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</si>
  <si>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串間市</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</si>
  <si>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</si>
  <si>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</si>
  <si>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</si>
  <si>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</si>
  <si>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</si>
  <si>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</si>
  <si>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</si>
  <si>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</si>
  <si>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</si>
  <si>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</si>
  <si>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H20年度、H24年度の2回の料金改定により経営状況、老朽化状況は改善していますが、年々人口減少に伴う給水人口の減少により、有収水量の減少に歯止めがかからず、給水収益は減少する一方であるため、更なる費用削減が必要となっています。
　施設の老朽化についても、資産管理することで今後の更新時期に備えるために、計画的に更新を行っていく必要があります。</t>
    <phoneticPr fontId="4"/>
  </si>
  <si>
    <t>　「施設全体の減価償却の状況」については、有形固定資産減価償却率で表れているように、高度浄水施設整備事業など、比較的新しい施設があるため類似団体と比較すると低い状況になっています。
　「管路の経年化の状況」、「管路の更新投資の実施状況」については、H20年度とH24年度の料金改定により更新財源を確保したため、類似団体と比較すると更新は進んでいます。今後も計画的な更新を行い、老朽化対策を進めていく必要があります。</t>
    <rPh sb="127" eb="129">
      <t>ネンド</t>
    </rPh>
    <rPh sb="133" eb="135">
      <t>ネンド</t>
    </rPh>
    <phoneticPr fontId="4"/>
  </si>
  <si>
    <t>　「経常損益」、「累積欠損」については、H20年度（平均10.7％）、H24年度（平均21.9％）の料金改定を行ったことにより数値が改善しており、料金回収率にも表れているように「料金水準の適切性」が図られています。
　「流動比率」については、H26年度から大きく減少していますが、これは公営企業会計制度の見直しによる影響であり、当該値が100％を超えていることを踏まえれば、「支払能力」に問題はないところです。
　「企業債残高対給水収益比率」については、H19～H24の大きな事業として高度浄水施設整備事業における企業債発行が影響し、類似団体を上回っていますが、H25年度以降は企業債残高が減少し、「債務残高」は改善傾向にあります。
　「給水原価」は、類似団体より高い状況にありますが、これは近年の施設整備により減価償却費が高くなっていることが、要因となっています。高利率の企業債を繰上償還し支払利息の減少を図るなどの改善策を講じていますが、引き続き「費用の効率性」を高めていく必要があります。
　「施設の効率性」については、「施設利用率」が示しているように類似団体と比較すると高い数値であり、適正な規模です。
　「供給した配水量の効率性」については、「有収率」が示しているようにH26年度に若干の改善はしているものの、近年は減少傾向にあります。ムダのない経営を行う観点からも「有収率」の向上は喫緊の課題であるため、漏水調査など行っていき、効率性を高める必要があります。</t>
    <rPh sb="181" eb="182">
      <t>フ</t>
    </rPh>
    <rPh sb="188" eb="190">
      <t>シハラ</t>
    </rPh>
    <rPh sb="190" eb="192">
      <t>ノウリョク</t>
    </rPh>
    <rPh sb="208" eb="211">
      <t>キギョウサイ</t>
    </rPh>
    <rPh sb="211" eb="213">
      <t>ザンダカ</t>
    </rPh>
    <rPh sb="213" eb="214">
      <t>タイ</t>
    </rPh>
    <rPh sb="214" eb="216">
      <t>キュウスイ</t>
    </rPh>
    <rPh sb="216" eb="218">
      <t>シュウエキ</t>
    </rPh>
    <rPh sb="218" eb="220">
      <t>ヒリツ</t>
    </rPh>
    <rPh sb="263" eb="265">
      <t>エイキョウ</t>
    </rPh>
    <rPh sb="267" eb="269">
      <t>ルイジ</t>
    </rPh>
    <rPh sb="269" eb="271">
      <t>ダンタイ</t>
    </rPh>
    <rPh sb="272" eb="274">
      <t>ウワマワ</t>
    </rPh>
    <rPh sb="300" eb="302">
      <t>サイム</t>
    </rPh>
    <rPh sb="302" eb="304">
      <t>ザンダカ</t>
    </rPh>
    <rPh sb="409" eb="412">
      <t>カイゼンサク</t>
    </rPh>
    <rPh sb="413" eb="414">
      <t>コウ</t>
    </rPh>
    <rPh sb="421" eb="422">
      <t>ヒ</t>
    </rPh>
    <rPh sb="423" eb="424">
      <t>ツヅ</t>
    </rPh>
    <rPh sb="434" eb="435">
      <t>タカ</t>
    </rPh>
    <rPh sb="439" eb="441">
      <t>ヒツヨウ</t>
    </rPh>
    <rPh sb="497" eb="499">
      <t>テキセイ</t>
    </rPh>
    <rPh sb="500" eb="502">
      <t>キボ</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</si>
</sst>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0.16</c:v>
                </c:pt>
                <c:pt idx="1">
                  <c:v>0</c:v>
                </c:pt>
                <c:pt idx="2" formatCode="#,##0.00;&quot;△&quot;#,##0.00;&quot;-&quot;">
                  <c:v>0.93</c:v>
                </c:pt>
                <c:pt idx="3" formatCode="#,##0.00;&quot;△&quot;#,##0.00;&quot;-&quot;">
                  <c:v>1.17</c:v>
                </c:pt>
                <c:pt idx="4" formatCode="#,##0.00;&quot;△&quot;#,##0.00;&quot;-&quot;">
                  <c:v>1.97</c:v>
                </c:pt>
              </c:numCache>
            </c:numRef>
          </c:val>
        </c:ser>
        <c:dLbls>
          <c:showLegendKey val="0"/>
          <c:showVal val="0"/>
          <c:showCatName val="0"/>
          <c:showSerName val="0"/>
          <c:showPercent val="0"/>
          <c:showBubbleSize val="0"/>
        </c:dLbls>
        <c:gapWidth val="150"/>
        <c:axId val="152725760"/>
        <c:axId val="1527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152725760"/>
        <c:axId val="152732032"/>
      </c:lineChart>
      <c:dateAx>
        <c:axId val="152725760"/>
        <c:scaling>
          <c:orientation val="minMax"/>
        </c:scaling>
        <c:delete val="1"/>
        <c:axPos val="b"/>
        <c:numFmt formatCode="ge" sourceLinked="1"/>
        <c:majorTickMark val="none"/>
        <c:minorTickMark val="none"/>
        <c:tickLblPos val="none"/>
        <c:crossAx val="152732032"/>
        <c:crosses val="autoZero"/>
        <c:auto val="1"/>
        <c:lblOffset val="100"/>
        <c:baseTimeUnit val="years"/>
      </c:dateAx>
      <c:valAx>
        <c:axId val="1527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98.74</c:v>
                </c:pt>
                <c:pt idx="1">
                  <c:v>101.61</c:v>
                </c:pt>
                <c:pt idx="2">
                  <c:v>125.87</c:v>
                </c:pt>
                <c:pt idx="3">
                  <c:v>111.74</c:v>
                </c:pt>
                <c:pt idx="4">
                  <c:v>115.44</c:v>
                </c:pt>
              </c:numCache>
            </c:numRef>
          </c:val>
        </c:ser>
        <c:dLbls>
          <c:showLegendKey val="0"/>
          <c:showVal val="0"/>
          <c:showCatName val="0"/>
          <c:showSerName val="0"/>
          <c:showPercent val="0"/>
          <c:showBubbleSize val="0"/>
        </c:dLbls>
        <c:gapWidth val="150"/>
        <c:axId val="153950080"/>
        <c:axId val="1539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153950080"/>
        <c:axId val="153956352"/>
      </c:lineChart>
      <c:dateAx>
        <c:axId val="153950080"/>
        <c:scaling>
          <c:orientation val="minMax"/>
        </c:scaling>
        <c:delete val="1"/>
        <c:axPos val="b"/>
        <c:numFmt formatCode="ge" sourceLinked="1"/>
        <c:majorTickMark val="none"/>
        <c:minorTickMark val="none"/>
        <c:tickLblPos val="none"/>
        <c:crossAx val="153956352"/>
        <c:crosses val="autoZero"/>
        <c:auto val="1"/>
        <c:lblOffset val="100"/>
        <c:baseTimeUnit val="years"/>
      </c:dateAx>
      <c:valAx>
        <c:axId val="15395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9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38.58</c:v>
                </c:pt>
                <c:pt idx="1">
                  <c:v>38.74</c:v>
                </c:pt>
                <c:pt idx="2">
                  <c:v>32.31</c:v>
                </c:pt>
                <c:pt idx="3">
                  <c:v>35.03</c:v>
                </c:pt>
                <c:pt idx="4">
                  <c:v>36.18</c:v>
                </c:pt>
              </c:numCache>
            </c:numRef>
          </c:val>
        </c:ser>
        <c:dLbls>
          <c:showLegendKey val="0"/>
          <c:showVal val="0"/>
          <c:showCatName val="0"/>
          <c:showSerName val="0"/>
          <c:showPercent val="0"/>
          <c:showBubbleSize val="0"/>
        </c:dLbls>
        <c:gapWidth val="150"/>
        <c:axId val="153986560"/>
        <c:axId val="15398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153986560"/>
        <c:axId val="153988480"/>
      </c:lineChart>
      <c:dateAx>
        <c:axId val="153986560"/>
        <c:scaling>
          <c:orientation val="minMax"/>
        </c:scaling>
        <c:delete val="1"/>
        <c:axPos val="b"/>
        <c:numFmt formatCode="ge" sourceLinked="1"/>
        <c:majorTickMark val="none"/>
        <c:minorTickMark val="none"/>
        <c:tickLblPos val="none"/>
        <c:crossAx val="153988480"/>
        <c:crosses val="autoZero"/>
        <c:auto val="1"/>
        <c:lblOffset val="100"/>
        <c:baseTimeUnit val="years"/>
      </c:dateAx>
      <c:valAx>
        <c:axId val="1539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538560"/>
        <c:axId val="1555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155538560"/>
        <c:axId val="155540480"/>
      </c:lineChart>
      <c:dateAx>
        <c:axId val="155538560"/>
        <c:scaling>
          <c:orientation val="minMax"/>
        </c:scaling>
        <c:delete val="1"/>
        <c:axPos val="b"/>
        <c:numFmt formatCode="ge" sourceLinked="1"/>
        <c:majorTickMark val="none"/>
        <c:minorTickMark val="none"/>
        <c:tickLblPos val="none"/>
        <c:crossAx val="155540480"/>
        <c:crosses val="autoZero"/>
        <c:auto val="1"/>
        <c:lblOffset val="100"/>
        <c:baseTimeUnit val="years"/>
      </c:dateAx>
      <c:valAx>
        <c:axId val="1555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1.81</c:v>
                </c:pt>
                <c:pt idx="1">
                  <c:v>18.75</c:v>
                </c:pt>
                <c:pt idx="2">
                  <c:v>2.36</c:v>
                </c:pt>
                <c:pt idx="3" formatCode="#,##0.00;&quot;△&quot;#,##0.00">
                  <c:v>0</c:v>
                </c:pt>
                <c:pt idx="4" formatCode="#,##0.00;&quot;△&quot;#,##0.00">
                  <c:v>0</c:v>
                </c:pt>
              </c:numCache>
            </c:numRef>
          </c:val>
        </c:ser>
        <c:dLbls>
          <c:showLegendKey val="0"/>
          <c:showVal val="0"/>
          <c:showCatName val="0"/>
          <c:showSerName val="0"/>
          <c:showPercent val="0"/>
          <c:showBubbleSize val="0"/>
        </c:dLbls>
        <c:gapWidth val="150"/>
        <c:axId val="155581824"/>
        <c:axId val="1555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155581824"/>
        <c:axId val="155581056"/>
      </c:lineChart>
      <c:dateAx>
        <c:axId val="155581824"/>
        <c:scaling>
          <c:orientation val="minMax"/>
        </c:scaling>
        <c:delete val="1"/>
        <c:axPos val="b"/>
        <c:numFmt formatCode="ge" sourceLinked="1"/>
        <c:majorTickMark val="none"/>
        <c:minorTickMark val="none"/>
        <c:tickLblPos val="none"/>
        <c:crossAx val="155581056"/>
        <c:crosses val="autoZero"/>
        <c:auto val="1"/>
        <c:lblOffset val="100"/>
        <c:baseTimeUnit val="years"/>
      </c:dateAx>
      <c:valAx>
        <c:axId val="155581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5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2499.8200000000002</c:v>
                </c:pt>
                <c:pt idx="1">
                  <c:v>1764.98</c:v>
                </c:pt>
                <c:pt idx="2">
                  <c:v>1332.57</c:v>
                </c:pt>
                <c:pt idx="3">
                  <c:v>1101.43</c:v>
                </c:pt>
                <c:pt idx="4">
                  <c:v>278.86</c:v>
                </c:pt>
              </c:numCache>
            </c:numRef>
          </c:val>
        </c:ser>
        <c:dLbls>
          <c:showLegendKey val="0"/>
          <c:showVal val="0"/>
          <c:showCatName val="0"/>
          <c:showSerName val="0"/>
          <c:showPercent val="0"/>
          <c:showBubbleSize val="0"/>
        </c:dLbls>
        <c:gapWidth val="150"/>
        <c:axId val="155285376"/>
        <c:axId val="1552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155285376"/>
        <c:axId val="155295744"/>
      </c:lineChart>
      <c:dateAx>
        <c:axId val="155285376"/>
        <c:scaling>
          <c:orientation val="minMax"/>
        </c:scaling>
        <c:delete val="1"/>
        <c:axPos val="b"/>
        <c:numFmt formatCode="ge" sourceLinked="1"/>
        <c:majorTickMark val="none"/>
        <c:minorTickMark val="none"/>
        <c:tickLblPos val="none"/>
        <c:crossAx val="155295744"/>
        <c:crosses val="autoZero"/>
        <c:auto val="1"/>
        <c:lblOffset val="100"/>
        <c:baseTimeUnit val="years"/>
      </c:dateAx>
      <c:valAx>
        <c:axId val="15529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2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603.34</c:v>
                </c:pt>
                <c:pt idx="1">
                  <c:v>619.04</c:v>
                </c:pt>
                <c:pt idx="2">
                  <c:v>549.89</c:v>
                </c:pt>
                <c:pt idx="3">
                  <c:v>527.79999999999995</c:v>
                </c:pt>
                <c:pt idx="4">
                  <c:v>504.75</c:v>
                </c:pt>
              </c:numCache>
            </c:numRef>
          </c:val>
        </c:ser>
        <c:dLbls>
          <c:showLegendKey val="0"/>
          <c:showVal val="0"/>
          <c:showCatName val="0"/>
          <c:showSerName val="0"/>
          <c:showPercent val="0"/>
          <c:showBubbleSize val="0"/>
        </c:dLbls>
        <c:gapWidth val="150"/>
        <c:axId val="155325568"/>
        <c:axId val="1553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155325568"/>
        <c:axId val="155327488"/>
      </c:lineChart>
      <c:dateAx>
        <c:axId val="155325568"/>
        <c:scaling>
          <c:orientation val="minMax"/>
        </c:scaling>
        <c:delete val="1"/>
        <c:axPos val="b"/>
        <c:numFmt formatCode="ge" sourceLinked="1"/>
        <c:majorTickMark val="none"/>
        <c:minorTickMark val="none"/>
        <c:tickLblPos val="none"/>
        <c:crossAx val="155327488"/>
        <c:crosses val="autoZero"/>
        <c:auto val="1"/>
        <c:lblOffset val="100"/>
        <c:baseTimeUnit val="years"/>
      </c:dateAx>
      <c:valAx>
        <c:axId val="15532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3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94.79</c:v>
                </c:pt>
                <c:pt idx="1">
                  <c:v>98.02</c:v>
                </c:pt>
                <c:pt idx="2">
                  <c:v>121.84</c:v>
                </c:pt>
                <c:pt idx="3">
                  <c:v>104.86</c:v>
                </c:pt>
                <c:pt idx="4">
                  <c:v>109.82</c:v>
                </c:pt>
              </c:numCache>
            </c:numRef>
          </c:val>
        </c:ser>
        <c:dLbls>
          <c:showLegendKey val="0"/>
          <c:showVal val="0"/>
          <c:showCatName val="0"/>
          <c:showSerName val="0"/>
          <c:showPercent val="0"/>
          <c:showBubbleSize val="0"/>
        </c:dLbls>
        <c:gapWidth val="150"/>
        <c:axId val="155374336"/>
        <c:axId val="1553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155374336"/>
        <c:axId val="155376256"/>
      </c:lineChart>
      <c:dateAx>
        <c:axId val="155374336"/>
        <c:scaling>
          <c:orientation val="minMax"/>
        </c:scaling>
        <c:delete val="1"/>
        <c:axPos val="b"/>
        <c:numFmt formatCode="ge" sourceLinked="1"/>
        <c:majorTickMark val="none"/>
        <c:minorTickMark val="none"/>
        <c:tickLblPos val="none"/>
        <c:crossAx val="155376256"/>
        <c:crosses val="autoZero"/>
        <c:auto val="1"/>
        <c:lblOffset val="100"/>
        <c:baseTimeUnit val="years"/>
      </c:dateAx>
      <c:valAx>
        <c:axId val="1553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178.98</c:v>
                </c:pt>
                <c:pt idx="1">
                  <c:v>183.38</c:v>
                </c:pt>
                <c:pt idx="2">
                  <c:v>168.83</c:v>
                </c:pt>
                <c:pt idx="3">
                  <c:v>196.26</c:v>
                </c:pt>
                <c:pt idx="4">
                  <c:v>187.52</c:v>
                </c:pt>
              </c:numCache>
            </c:numRef>
          </c:val>
        </c:ser>
        <c:dLbls>
          <c:showLegendKey val="0"/>
          <c:showVal val="0"/>
          <c:showCatName val="0"/>
          <c:showSerName val="0"/>
          <c:showPercent val="0"/>
          <c:showBubbleSize val="0"/>
        </c:dLbls>
        <c:gapWidth val="150"/>
        <c:axId val="155471872"/>
        <c:axId val="1554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155471872"/>
        <c:axId val="155473792"/>
      </c:lineChart>
      <c:dateAx>
        <c:axId val="155471872"/>
        <c:scaling>
          <c:orientation val="minMax"/>
        </c:scaling>
        <c:delete val="1"/>
        <c:axPos val="b"/>
        <c:numFmt formatCode="ge" sourceLinked="1"/>
        <c:majorTickMark val="none"/>
        <c:minorTickMark val="none"/>
        <c:tickLblPos val="none"/>
        <c:crossAx val="155473792"/>
        <c:crosses val="autoZero"/>
        <c:auto val="1"/>
        <c:lblOffset val="100"/>
        <c:baseTimeUnit val="years"/>
      </c:dateAx>
      <c:valAx>
        <c:axId val="1554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61.32</c:v>
                </c:pt>
                <c:pt idx="1">
                  <c:v>58.12</c:v>
                </c:pt>
                <c:pt idx="2">
                  <c:v>61.44</c:v>
                </c:pt>
                <c:pt idx="3">
                  <c:v>69.3</c:v>
                </c:pt>
                <c:pt idx="4">
                  <c:v>67.069999999999993</c:v>
                </c:pt>
              </c:numCache>
            </c:numRef>
          </c:val>
        </c:ser>
        <c:dLbls>
          <c:showLegendKey val="0"/>
          <c:showVal val="0"/>
          <c:showCatName val="0"/>
          <c:showSerName val="0"/>
          <c:showPercent val="0"/>
          <c:showBubbleSize val="0"/>
        </c:dLbls>
        <c:gapWidth val="150"/>
        <c:axId val="155487616"/>
        <c:axId val="1555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155487616"/>
        <c:axId val="155506176"/>
      </c:lineChart>
      <c:dateAx>
        <c:axId val="155487616"/>
        <c:scaling>
          <c:orientation val="minMax"/>
        </c:scaling>
        <c:delete val="1"/>
        <c:axPos val="b"/>
        <c:numFmt formatCode="ge" sourceLinked="1"/>
        <c:majorTickMark val="none"/>
        <c:minorTickMark val="none"/>
        <c:tickLblPos val="none"/>
        <c:crossAx val="155506176"/>
        <c:crosses val="autoZero"/>
        <c:auto val="1"/>
        <c:lblOffset val="100"/>
        <c:baseTimeUnit val="years"/>
      </c:dateAx>
      <c:valAx>
        <c:axId val="1555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88.03</c:v>
                </c:pt>
                <c:pt idx="1">
                  <c:v>86.56</c:v>
                </c:pt>
                <c:pt idx="2">
                  <c:v>83.14</c:v>
                </c:pt>
                <c:pt idx="3">
                  <c:v>80.650000000000006</c:v>
                </c:pt>
                <c:pt idx="4">
                  <c:v>81.08</c:v>
                </c:pt>
              </c:numCache>
            </c:numRef>
          </c:val>
        </c:ser>
        <c:dLbls>
          <c:showLegendKey val="0"/>
          <c:showVal val="0"/>
          <c:showCatName val="0"/>
          <c:showSerName val="0"/>
          <c:showPercent val="0"/>
          <c:showBubbleSize val="0"/>
        </c:dLbls>
        <c:gapWidth val="150"/>
        <c:axId val="155592960"/>
        <c:axId val="1556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155592960"/>
        <c:axId val="155615616"/>
      </c:lineChart>
      <c:dateAx>
        <c:axId val="155592960"/>
        <c:scaling>
          <c:orientation val="minMax"/>
        </c:scaling>
        <c:delete val="1"/>
        <c:axPos val="b"/>
        <c:numFmt formatCode="ge" sourceLinked="1"/>
        <c:majorTickMark val="none"/>
        <c:minorTickMark val="none"/>
        <c:tickLblPos val="none"/>
        <c:crossAx val="155615616"/>
        <c:crosses val="autoZero"/>
        <c:auto val="1"/>
        <c:lblOffset val="100"/>
        <c:baseTimeUnit val="years"/>
      </c:dateAx>
      <c:valAx>
        <c:axId val="1556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5" zoomScaleNormal="100" workbookViewId="0">
      <selection activeCell="BK17" sqref="BK1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宮崎県　串間市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5" t="s">
        <v>1</v>
      </c>
      <c r="C7" s="86"/>
      <c r="D7" s="86"/>
      <c r="E7" s="86"/>
      <c r="F7" s="86"/>
      <c r="G7" s="86"/>
      <c r="H7" s="86"/>
      <c r="I7" s="87"/>
      <c r="J7" s="85" t="s">
        <v>2</v>
      </c>
      <c r="K7" s="86"/>
      <c r="L7" s="86"/>
      <c r="M7" s="86"/>
      <c r="N7" s="86"/>
      <c r="O7" s="86"/>
      <c r="P7" s="86"/>
      <c r="Q7" s="87"/>
      <c r="R7" s="85" t="s">
        <v>3</v>
      </c>
      <c r="S7" s="86"/>
      <c r="T7" s="86"/>
      <c r="U7" s="86"/>
      <c r="V7" s="86"/>
      <c r="W7" s="86"/>
      <c r="X7" s="86"/>
      <c r="Y7" s="87"/>
      <c r="Z7" s="85" t="s">
        <v>4</v>
      </c>
      <c r="AA7" s="86"/>
      <c r="AB7" s="86"/>
      <c r="AC7" s="86"/>
      <c r="AD7" s="86"/>
      <c r="AE7" s="86"/>
      <c r="AF7" s="86"/>
      <c r="AG7" s="87"/>
      <c r="AH7" s="3"/>
      <c r="AI7" s="85" t="s">
        <v>5</v>
      </c>
      <c r="AJ7" s="86"/>
      <c r="AK7" s="86"/>
      <c r="AL7" s="86"/>
      <c r="AM7" s="86"/>
      <c r="AN7" s="86"/>
      <c r="AO7" s="86"/>
      <c r="AP7" s="87"/>
      <c r="AQ7" s="74" t="s">
        <v>6</v>
      </c>
      <c r="AR7" s="74"/>
      <c r="AS7" s="74"/>
      <c r="AT7" s="74"/>
      <c r="AU7" s="74"/>
      <c r="AV7" s="74"/>
      <c r="AW7" s="74"/>
      <c r="AX7" s="74"/>
      <c r="AY7" s="74" t="s">
        <v>7</v>
      </c>
      <c r="AZ7" s="74"/>
      <c r="BA7" s="74"/>
      <c r="BB7" s="74"/>
      <c r="BC7" s="74"/>
      <c r="BD7" s="74"/>
      <c r="BE7" s="74"/>
      <c r="BF7" s="74"/>
      <c r="BG7" s="3"/>
      <c r="BH7" s="3"/>
      <c r="BI7" s="3"/>
      <c r="BJ7" s="3"/>
      <c r="BK7" s="3"/>
      <c r="BL7" s="4" t="s">
        <v>8</v>
      </c>
      <c r="BM7" s="5"/>
      <c r="BN7" s="5"/>
      <c r="BO7" s="5"/>
      <c r="BP7" s="5"/>
      <c r="BQ7" s="5"/>
      <c r="BR7" s="5"/>
      <c r="BS7" s="5"/>
      <c r="BT7" s="5"/>
      <c r="BU7" s="5"/>
      <c r="BV7" s="5"/>
      <c r="BW7" s="5"/>
      <c r="BX7" s="5"/>
      <c r="BY7" s="6"/>
    </row>
    <row r="8" spans="1:78" ht="18.75" customHeight="1">
      <c r="A8" s="2"/>
      <c r="B8" s="77" t="str">
        <f>データ!I6</f>
        <v>法適用</v>
      </c>
      <c r="C8" s="78"/>
      <c r="D8" s="78"/>
      <c r="E8" s="78"/>
      <c r="F8" s="78"/>
      <c r="G8" s="78"/>
      <c r="H8" s="78"/>
      <c r="I8" s="79"/>
      <c r="J8" s="77" t="str">
        <f>データ!J6</f>
        <v>水道事業</v>
      </c>
      <c r="K8" s="78"/>
      <c r="L8" s="78"/>
      <c r="M8" s="78"/>
      <c r="N8" s="78"/>
      <c r="O8" s="78"/>
      <c r="P8" s="78"/>
      <c r="Q8" s="79"/>
      <c r="R8" s="77" t="str">
        <f>データ!K6</f>
        <v>末端給水事業</v>
      </c>
      <c r="S8" s="78"/>
      <c r="T8" s="78"/>
      <c r="U8" s="78"/>
      <c r="V8" s="78"/>
      <c r="W8" s="78"/>
      <c r="X8" s="78"/>
      <c r="Y8" s="79"/>
      <c r="Z8" s="77" t="str">
        <f>データ!L6</f>
        <v>A7</v>
      </c>
      <c r="AA8" s="78"/>
      <c r="AB8" s="78"/>
      <c r="AC8" s="78"/>
      <c r="AD8" s="78"/>
      <c r="AE8" s="78"/>
      <c r="AF8" s="78"/>
      <c r="AG8" s="79"/>
      <c r="AH8" s="3"/>
      <c r="AI8" s="80">
        <f>データ!Q6</f>
        <v>20060</v>
      </c>
      <c r="AJ8" s="81"/>
      <c r="AK8" s="81"/>
      <c r="AL8" s="81"/>
      <c r="AM8" s="81"/>
      <c r="AN8" s="81"/>
      <c r="AO8" s="81"/>
      <c r="AP8" s="82"/>
      <c r="AQ8" s="60">
        <f>データ!R6</f>
        <v>295.16000000000003</v>
      </c>
      <c r="AR8" s="60"/>
      <c r="AS8" s="60"/>
      <c r="AT8" s="60"/>
      <c r="AU8" s="60"/>
      <c r="AV8" s="60"/>
      <c r="AW8" s="60"/>
      <c r="AX8" s="60"/>
      <c r="AY8" s="60">
        <f>データ!S6</f>
        <v>67.959999999999994</v>
      </c>
      <c r="AZ8" s="60"/>
      <c r="BA8" s="60"/>
      <c r="BB8" s="60"/>
      <c r="BC8" s="60"/>
      <c r="BD8" s="60"/>
      <c r="BE8" s="60"/>
      <c r="BF8" s="60"/>
      <c r="BG8" s="3"/>
      <c r="BH8" s="3"/>
      <c r="BI8" s="3"/>
      <c r="BJ8" s="3"/>
      <c r="BK8" s="3"/>
      <c r="BL8" s="72" t="s">
        <v>9</v>
      </c>
      <c r="BM8" s="73"/>
      <c r="BN8" s="7" t="s">
        <v>10</v>
      </c>
      <c r="BO8" s="8"/>
      <c r="BP8" s="8"/>
      <c r="BQ8" s="8"/>
      <c r="BR8" s="8"/>
      <c r="BS8" s="8"/>
      <c r="BT8" s="8"/>
      <c r="BU8" s="8"/>
      <c r="BV8" s="8"/>
      <c r="BW8" s="8"/>
      <c r="BX8" s="8"/>
      <c r="BY8" s="9"/>
    </row>
    <row r="9" spans="1:78" ht="18.75" customHeight="1">
      <c r="A9" s="2"/>
      <c r="B9" s="74" t="s">
        <v>11</v>
      </c>
      <c r="C9" s="74"/>
      <c r="D9" s="74"/>
      <c r="E9" s="74"/>
      <c r="F9" s="74"/>
      <c r="G9" s="74"/>
      <c r="H9" s="74"/>
      <c r="I9" s="74"/>
      <c r="J9" s="74" t="s">
        <v>12</v>
      </c>
      <c r="K9" s="74"/>
      <c r="L9" s="74"/>
      <c r="M9" s="74"/>
      <c r="N9" s="74"/>
      <c r="O9" s="74"/>
      <c r="P9" s="74"/>
      <c r="Q9" s="74"/>
      <c r="R9" s="74" t="s">
        <v>13</v>
      </c>
      <c r="S9" s="74"/>
      <c r="T9" s="74"/>
      <c r="U9" s="74"/>
      <c r="V9" s="74"/>
      <c r="W9" s="74"/>
      <c r="X9" s="74"/>
      <c r="Y9" s="74"/>
      <c r="Z9" s="74" t="s">
        <v>14</v>
      </c>
      <c r="AA9" s="74"/>
      <c r="AB9" s="74"/>
      <c r="AC9" s="74"/>
      <c r="AD9" s="74"/>
      <c r="AE9" s="74"/>
      <c r="AF9" s="74"/>
      <c r="AG9" s="74"/>
      <c r="AH9" s="3"/>
      <c r="AI9" s="74" t="s">
        <v>15</v>
      </c>
      <c r="AJ9" s="74"/>
      <c r="AK9" s="74"/>
      <c r="AL9" s="74"/>
      <c r="AM9" s="74"/>
      <c r="AN9" s="74"/>
      <c r="AO9" s="74"/>
      <c r="AP9" s="74"/>
      <c r="AQ9" s="74" t="s">
        <v>16</v>
      </c>
      <c r="AR9" s="74"/>
      <c r="AS9" s="74"/>
      <c r="AT9" s="74"/>
      <c r="AU9" s="74"/>
      <c r="AV9" s="74"/>
      <c r="AW9" s="74"/>
      <c r="AX9" s="74"/>
      <c r="AY9" s="74" t="s">
        <v>17</v>
      </c>
      <c r="AZ9" s="74"/>
      <c r="BA9" s="74"/>
      <c r="BB9" s="74"/>
      <c r="BC9" s="74"/>
      <c r="BD9" s="74"/>
      <c r="BE9" s="74"/>
      <c r="BF9" s="74"/>
      <c r="BG9" s="3"/>
      <c r="BH9" s="3"/>
      <c r="BI9" s="3"/>
      <c r="BJ9" s="3"/>
      <c r="BK9" s="3"/>
      <c r="BL9" s="75" t="s">
        <v>18</v>
      </c>
      <c r="BM9" s="76"/>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61.02</v>
      </c>
      <c r="K10" s="60"/>
      <c r="L10" s="60"/>
      <c r="M10" s="60"/>
      <c r="N10" s="60"/>
      <c r="O10" s="60"/>
      <c r="P10" s="60"/>
      <c r="Q10" s="60"/>
      <c r="R10" s="60">
        <f>データ!O6</f>
        <v>73</v>
      </c>
      <c r="S10" s="60"/>
      <c r="T10" s="60"/>
      <c r="U10" s="60"/>
      <c r="V10" s="60"/>
      <c r="W10" s="60"/>
      <c r="X10" s="60"/>
      <c r="Y10" s="60"/>
      <c r="Z10" s="68">
        <f>データ!P6</f>
        <v>3775</v>
      </c>
      <c r="AA10" s="68"/>
      <c r="AB10" s="68"/>
      <c r="AC10" s="68"/>
      <c r="AD10" s="68"/>
      <c r="AE10" s="68"/>
      <c r="AF10" s="68"/>
      <c r="AG10" s="68"/>
      <c r="AH10" s="2"/>
      <c r="AI10" s="68">
        <f>データ!T6</f>
        <v>14487</v>
      </c>
      <c r="AJ10" s="68"/>
      <c r="AK10" s="68"/>
      <c r="AL10" s="68"/>
      <c r="AM10" s="68"/>
      <c r="AN10" s="68"/>
      <c r="AO10" s="68"/>
      <c r="AP10" s="68"/>
      <c r="AQ10" s="60">
        <f>データ!U6</f>
        <v>26.17</v>
      </c>
      <c r="AR10" s="60"/>
      <c r="AS10" s="60"/>
      <c r="AT10" s="60"/>
      <c r="AU10" s="60"/>
      <c r="AV10" s="60"/>
      <c r="AW10" s="60"/>
      <c r="AX10" s="60"/>
      <c r="AY10" s="60">
        <f>データ!V6</f>
        <v>553.57000000000005</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106</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9"/>
      <c r="BM34" s="70"/>
      <c r="BN34" s="70"/>
      <c r="BO34" s="70"/>
      <c r="BP34" s="70"/>
      <c r="BQ34" s="70"/>
      <c r="BR34" s="70"/>
      <c r="BS34" s="70"/>
      <c r="BT34" s="70"/>
      <c r="BU34" s="70"/>
      <c r="BV34" s="70"/>
      <c r="BW34" s="70"/>
      <c r="BX34" s="70"/>
      <c r="BY34" s="70"/>
      <c r="BZ34" s="71"/>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105</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452076</v>
      </c>
      <c r="D6" s="31">
        <f t="shared" si="3"/>
        <v>46</v>
      </c>
      <c r="E6" s="31">
        <f t="shared" si="3"/>
        <v>1</v>
      </c>
      <c r="F6" s="31">
        <f t="shared" si="3"/>
        <v>0</v>
      </c>
      <c r="G6" s="31">
        <f t="shared" si="3"/>
        <v>1</v>
      </c>
      <c r="H6" s="31" t="str">
        <f t="shared" si="3"/>
        <v>宮崎県　串間市</v>
      </c>
      <c r="I6" s="31" t="str">
        <f t="shared" si="3"/>
        <v>法適用</v>
      </c>
      <c r="J6" s="31" t="str">
        <f t="shared" si="3"/>
        <v>水道事業</v>
      </c>
      <c r="K6" s="31" t="str">
        <f t="shared" si="3"/>
        <v>末端給水事業</v>
      </c>
      <c r="L6" s="31" t="str">
        <f t="shared" si="3"/>
        <v>A7</v>
      </c>
      <c r="M6" s="32" t="str">
        <f t="shared" si="3"/>
        <v>-</v>
      </c>
      <c r="N6" s="32">
        <f t="shared" si="3"/>
        <v>61.02</v>
      </c>
      <c r="O6" s="32">
        <f t="shared" si="3"/>
        <v>73</v>
      </c>
      <c r="P6" s="32">
        <f t="shared" si="3"/>
        <v>3775</v>
      </c>
      <c r="Q6" s="32">
        <f t="shared" si="3"/>
        <v>20060</v>
      </c>
      <c r="R6" s="32">
        <f t="shared" si="3"/>
        <v>295.16000000000003</v>
      </c>
      <c r="S6" s="32">
        <f t="shared" si="3"/>
        <v>67.959999999999994</v>
      </c>
      <c r="T6" s="32">
        <f t="shared" si="3"/>
        <v>14487</v>
      </c>
      <c r="U6" s="32">
        <f t="shared" si="3"/>
        <v>26.17</v>
      </c>
      <c r="V6" s="32">
        <f t="shared" si="3"/>
        <v>553.57000000000005</v>
      </c>
      <c r="W6" s="33">
        <f>IF(W7="",NA(),W7)</f>
        <v>98.74</v>
      </c>
      <c r="X6" s="33">
        <f t="shared" ref="X6:AF6" si="4">IF(X7="",NA(),X7)</f>
        <v>101.61</v>
      </c>
      <c r="Y6" s="33">
        <f t="shared" si="4"/>
        <v>125.87</v>
      </c>
      <c r="Z6" s="33">
        <f t="shared" si="4"/>
        <v>111.74</v>
      </c>
      <c r="AA6" s="33">
        <f t="shared" si="4"/>
        <v>115.44</v>
      </c>
      <c r="AB6" s="33">
        <f t="shared" si="4"/>
        <v>111.1</v>
      </c>
      <c r="AC6" s="33">
        <f t="shared" si="4"/>
        <v>109.08</v>
      </c>
      <c r="AD6" s="33">
        <f t="shared" si="4"/>
        <v>108.33</v>
      </c>
      <c r="AE6" s="33">
        <f t="shared" si="4"/>
        <v>107.95</v>
      </c>
      <c r="AF6" s="33">
        <f t="shared" si="4"/>
        <v>109.49</v>
      </c>
      <c r="AG6" s="32" t="str">
        <f>IF(AG7="","",IF(AG7="-","【-】","【"&amp;SUBSTITUTE(TEXT(AG7,"#,##0.00"),"-","△")&amp;"】"))</f>
        <v>【113.03】</v>
      </c>
      <c r="AH6" s="33">
        <f>IF(AH7="",NA(),AH7)</f>
        <v>1.81</v>
      </c>
      <c r="AI6" s="33">
        <f t="shared" ref="AI6:AQ6" si="5">IF(AI7="",NA(),AI7)</f>
        <v>18.75</v>
      </c>
      <c r="AJ6" s="33">
        <f t="shared" si="5"/>
        <v>2.36</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2499.8200000000002</v>
      </c>
      <c r="AT6" s="33">
        <f t="shared" ref="AT6:BB6" si="6">IF(AT7="",NA(),AT7)</f>
        <v>1764.98</v>
      </c>
      <c r="AU6" s="33">
        <f t="shared" si="6"/>
        <v>1332.57</v>
      </c>
      <c r="AV6" s="33">
        <f t="shared" si="6"/>
        <v>1101.43</v>
      </c>
      <c r="AW6" s="33">
        <f t="shared" si="6"/>
        <v>278.86</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603.34</v>
      </c>
      <c r="BE6" s="33">
        <f t="shared" ref="BE6:BM6" si="7">IF(BE7="",NA(),BE7)</f>
        <v>619.04</v>
      </c>
      <c r="BF6" s="33">
        <f t="shared" si="7"/>
        <v>549.89</v>
      </c>
      <c r="BG6" s="33">
        <f t="shared" si="7"/>
        <v>527.79999999999995</v>
      </c>
      <c r="BH6" s="33">
        <f t="shared" si="7"/>
        <v>504.75</v>
      </c>
      <c r="BI6" s="33">
        <f t="shared" si="7"/>
        <v>462.52</v>
      </c>
      <c r="BJ6" s="33">
        <f t="shared" si="7"/>
        <v>474.06</v>
      </c>
      <c r="BK6" s="33">
        <f t="shared" si="7"/>
        <v>458</v>
      </c>
      <c r="BL6" s="33">
        <f t="shared" si="7"/>
        <v>443.13</v>
      </c>
      <c r="BM6" s="33">
        <f t="shared" si="7"/>
        <v>442.54</v>
      </c>
      <c r="BN6" s="32" t="str">
        <f>IF(BN7="","",IF(BN7="-","【-】","【"&amp;SUBSTITUTE(TEXT(BN7,"#,##0.00"),"-","△")&amp;"】"))</f>
        <v>【283.72】</v>
      </c>
      <c r="BO6" s="33">
        <f>IF(BO7="",NA(),BO7)</f>
        <v>94.79</v>
      </c>
      <c r="BP6" s="33">
        <f t="shared" ref="BP6:BX6" si="8">IF(BP7="",NA(),BP7)</f>
        <v>98.02</v>
      </c>
      <c r="BQ6" s="33">
        <f t="shared" si="8"/>
        <v>121.84</v>
      </c>
      <c r="BR6" s="33">
        <f t="shared" si="8"/>
        <v>104.86</v>
      </c>
      <c r="BS6" s="33">
        <f t="shared" si="8"/>
        <v>109.82</v>
      </c>
      <c r="BT6" s="33">
        <f t="shared" si="8"/>
        <v>99.71</v>
      </c>
      <c r="BU6" s="33">
        <f t="shared" si="8"/>
        <v>96.62</v>
      </c>
      <c r="BV6" s="33">
        <f t="shared" si="8"/>
        <v>96.27</v>
      </c>
      <c r="BW6" s="33">
        <f t="shared" si="8"/>
        <v>95.4</v>
      </c>
      <c r="BX6" s="33">
        <f t="shared" si="8"/>
        <v>98.6</v>
      </c>
      <c r="BY6" s="32" t="str">
        <f>IF(BY7="","",IF(BY7="-","【-】","【"&amp;SUBSTITUTE(TEXT(BY7,"#,##0.00"),"-","△")&amp;"】"))</f>
        <v>【104.60】</v>
      </c>
      <c r="BZ6" s="33">
        <f>IF(BZ7="",NA(),BZ7)</f>
        <v>178.98</v>
      </c>
      <c r="CA6" s="33">
        <f t="shared" ref="CA6:CI6" si="9">IF(CA7="",NA(),CA7)</f>
        <v>183.38</v>
      </c>
      <c r="CB6" s="33">
        <f t="shared" si="9"/>
        <v>168.83</v>
      </c>
      <c r="CC6" s="33">
        <f t="shared" si="9"/>
        <v>196.26</v>
      </c>
      <c r="CD6" s="33">
        <f t="shared" si="9"/>
        <v>187.52</v>
      </c>
      <c r="CE6" s="33">
        <f t="shared" si="9"/>
        <v>176.84</v>
      </c>
      <c r="CF6" s="33">
        <f t="shared" si="9"/>
        <v>184.53</v>
      </c>
      <c r="CG6" s="33">
        <f t="shared" si="9"/>
        <v>186.94</v>
      </c>
      <c r="CH6" s="33">
        <f t="shared" si="9"/>
        <v>186.15</v>
      </c>
      <c r="CI6" s="33">
        <f t="shared" si="9"/>
        <v>181.67</v>
      </c>
      <c r="CJ6" s="32" t="str">
        <f>IF(CJ7="","",IF(CJ7="-","【-】","【"&amp;SUBSTITUTE(TEXT(CJ7,"#,##0.00"),"-","△")&amp;"】"))</f>
        <v>【164.21】</v>
      </c>
      <c r="CK6" s="33">
        <f>IF(CK7="",NA(),CK7)</f>
        <v>61.32</v>
      </c>
      <c r="CL6" s="33">
        <f t="shared" ref="CL6:CT6" si="10">IF(CL7="",NA(),CL7)</f>
        <v>58.12</v>
      </c>
      <c r="CM6" s="33">
        <f t="shared" si="10"/>
        <v>61.44</v>
      </c>
      <c r="CN6" s="33">
        <f t="shared" si="10"/>
        <v>69.3</v>
      </c>
      <c r="CO6" s="33">
        <f t="shared" si="10"/>
        <v>67.069999999999993</v>
      </c>
      <c r="CP6" s="33">
        <f t="shared" si="10"/>
        <v>53.5</v>
      </c>
      <c r="CQ6" s="33">
        <f t="shared" si="10"/>
        <v>52.9</v>
      </c>
      <c r="CR6" s="33">
        <f t="shared" si="10"/>
        <v>54.51</v>
      </c>
      <c r="CS6" s="33">
        <f t="shared" si="10"/>
        <v>54.47</v>
      </c>
      <c r="CT6" s="33">
        <f t="shared" si="10"/>
        <v>53.61</v>
      </c>
      <c r="CU6" s="32" t="str">
        <f>IF(CU7="","",IF(CU7="-","【-】","【"&amp;SUBSTITUTE(TEXT(CU7,"#,##0.00"),"-","△")&amp;"】"))</f>
        <v>【59.80】</v>
      </c>
      <c r="CV6" s="33">
        <f>IF(CV7="",NA(),CV7)</f>
        <v>88.03</v>
      </c>
      <c r="CW6" s="33">
        <f t="shared" ref="CW6:DE6" si="11">IF(CW7="",NA(),CW7)</f>
        <v>86.56</v>
      </c>
      <c r="CX6" s="33">
        <f t="shared" si="11"/>
        <v>83.14</v>
      </c>
      <c r="CY6" s="33">
        <f t="shared" si="11"/>
        <v>80.650000000000006</v>
      </c>
      <c r="CZ6" s="33">
        <f t="shared" si="11"/>
        <v>81.08</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38.58</v>
      </c>
      <c r="DH6" s="33">
        <f t="shared" ref="DH6:DP6" si="12">IF(DH7="",NA(),DH7)</f>
        <v>38.74</v>
      </c>
      <c r="DI6" s="33">
        <f t="shared" si="12"/>
        <v>32.31</v>
      </c>
      <c r="DJ6" s="33">
        <f t="shared" si="12"/>
        <v>35.03</v>
      </c>
      <c r="DK6" s="33">
        <f t="shared" si="12"/>
        <v>36.18</v>
      </c>
      <c r="DL6" s="33">
        <f t="shared" si="12"/>
        <v>35.71</v>
      </c>
      <c r="DM6" s="33">
        <f t="shared" si="12"/>
        <v>37.25</v>
      </c>
      <c r="DN6" s="33">
        <f t="shared" si="12"/>
        <v>37.799999999999997</v>
      </c>
      <c r="DO6" s="33">
        <f t="shared" si="12"/>
        <v>38.520000000000003</v>
      </c>
      <c r="DP6" s="33">
        <f t="shared" si="12"/>
        <v>46.67</v>
      </c>
      <c r="DQ6" s="32" t="str">
        <f>IF(DQ7="","",IF(DQ7="-","【-】","【"&amp;SUBSTITUTE(TEXT(DQ7,"#,##0.00"),"-","△")&amp;"】"))</f>
        <v>【46.31】</v>
      </c>
      <c r="DR6" s="32">
        <f>IF(DR7="",NA(),DR7)</f>
        <v>0</v>
      </c>
      <c r="DS6" s="32">
        <f t="shared" ref="DS6:EA6" si="13">IF(DS7="",NA(),DS7)</f>
        <v>0</v>
      </c>
      <c r="DT6" s="32">
        <f t="shared" si="13"/>
        <v>0</v>
      </c>
      <c r="DU6" s="32">
        <f t="shared" si="13"/>
        <v>0</v>
      </c>
      <c r="DV6" s="32">
        <f t="shared" si="13"/>
        <v>0</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0.16</v>
      </c>
      <c r="ED6" s="32">
        <f t="shared" ref="ED6:EL6" si="14">IF(ED7="",NA(),ED7)</f>
        <v>0</v>
      </c>
      <c r="EE6" s="33">
        <f t="shared" si="14"/>
        <v>0.93</v>
      </c>
      <c r="EF6" s="33">
        <f t="shared" si="14"/>
        <v>1.17</v>
      </c>
      <c r="EG6" s="33">
        <f t="shared" si="14"/>
        <v>1.97</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452076</v>
      </c>
      <c r="D7" s="35">
        <v>46</v>
      </c>
      <c r="E7" s="35">
        <v>1</v>
      </c>
      <c r="F7" s="35">
        <v>0</v>
      </c>
      <c r="G7" s="35">
        <v>1</v>
      </c>
      <c r="H7" s="35" t="s">
        <v>93</v>
      </c>
      <c r="I7" s="35" t="s">
        <v>94</v>
      </c>
      <c r="J7" s="35" t="s">
        <v>95</v>
      </c>
      <c r="K7" s="35" t="s">
        <v>96</v>
      </c>
      <c r="L7" s="35" t="s">
        <v>97</v>
      </c>
      <c r="M7" s="36" t="s">
        <v>98</v>
      </c>
      <c r="N7" s="36">
        <v>61.02</v>
      </c>
      <c r="O7" s="36">
        <v>73</v>
      </c>
      <c r="P7" s="36">
        <v>3775</v>
      </c>
      <c r="Q7" s="36">
        <v>20060</v>
      </c>
      <c r="R7" s="36">
        <v>295.16000000000003</v>
      </c>
      <c r="S7" s="36">
        <v>67.959999999999994</v>
      </c>
      <c r="T7" s="36">
        <v>14487</v>
      </c>
      <c r="U7" s="36">
        <v>26.17</v>
      </c>
      <c r="V7" s="36">
        <v>553.57000000000005</v>
      </c>
      <c r="W7" s="36">
        <v>98.74</v>
      </c>
      <c r="X7" s="36">
        <v>101.61</v>
      </c>
      <c r="Y7" s="36">
        <v>125.87</v>
      </c>
      <c r="Z7" s="36">
        <v>111.74</v>
      </c>
      <c r="AA7" s="36">
        <v>115.44</v>
      </c>
      <c r="AB7" s="36">
        <v>111.1</v>
      </c>
      <c r="AC7" s="36">
        <v>109.08</v>
      </c>
      <c r="AD7" s="36">
        <v>108.33</v>
      </c>
      <c r="AE7" s="36">
        <v>107.95</v>
      </c>
      <c r="AF7" s="36">
        <v>109.49</v>
      </c>
      <c r="AG7" s="36">
        <v>113.03</v>
      </c>
      <c r="AH7" s="36">
        <v>1.81</v>
      </c>
      <c r="AI7" s="36">
        <v>18.75</v>
      </c>
      <c r="AJ7" s="36">
        <v>2.36</v>
      </c>
      <c r="AK7" s="36">
        <v>0</v>
      </c>
      <c r="AL7" s="36">
        <v>0</v>
      </c>
      <c r="AM7" s="36">
        <v>17.43</v>
      </c>
      <c r="AN7" s="36">
        <v>16.09</v>
      </c>
      <c r="AO7" s="36">
        <v>15.69</v>
      </c>
      <c r="AP7" s="36">
        <v>13.47</v>
      </c>
      <c r="AQ7" s="36">
        <v>9.49</v>
      </c>
      <c r="AR7" s="36">
        <v>0.81</v>
      </c>
      <c r="AS7" s="36">
        <v>2499.8200000000002</v>
      </c>
      <c r="AT7" s="36">
        <v>1764.98</v>
      </c>
      <c r="AU7" s="36">
        <v>1332.57</v>
      </c>
      <c r="AV7" s="36">
        <v>1101.43</v>
      </c>
      <c r="AW7" s="36">
        <v>278.86</v>
      </c>
      <c r="AX7" s="36">
        <v>1149.75</v>
      </c>
      <c r="AY7" s="36">
        <v>1128.25</v>
      </c>
      <c r="AZ7" s="36">
        <v>1159.4100000000001</v>
      </c>
      <c r="BA7" s="36">
        <v>1081.23</v>
      </c>
      <c r="BB7" s="36">
        <v>406.37</v>
      </c>
      <c r="BC7" s="36">
        <v>264.16000000000003</v>
      </c>
      <c r="BD7" s="36">
        <v>603.34</v>
      </c>
      <c r="BE7" s="36">
        <v>619.04</v>
      </c>
      <c r="BF7" s="36">
        <v>549.89</v>
      </c>
      <c r="BG7" s="36">
        <v>527.79999999999995</v>
      </c>
      <c r="BH7" s="36">
        <v>504.75</v>
      </c>
      <c r="BI7" s="36">
        <v>462.52</v>
      </c>
      <c r="BJ7" s="36">
        <v>474.06</v>
      </c>
      <c r="BK7" s="36">
        <v>458</v>
      </c>
      <c r="BL7" s="36">
        <v>443.13</v>
      </c>
      <c r="BM7" s="36">
        <v>442.54</v>
      </c>
      <c r="BN7" s="36">
        <v>283.72000000000003</v>
      </c>
      <c r="BO7" s="36">
        <v>94.79</v>
      </c>
      <c r="BP7" s="36">
        <v>98.02</v>
      </c>
      <c r="BQ7" s="36">
        <v>121.84</v>
      </c>
      <c r="BR7" s="36">
        <v>104.86</v>
      </c>
      <c r="BS7" s="36">
        <v>109.82</v>
      </c>
      <c r="BT7" s="36">
        <v>99.71</v>
      </c>
      <c r="BU7" s="36">
        <v>96.62</v>
      </c>
      <c r="BV7" s="36">
        <v>96.27</v>
      </c>
      <c r="BW7" s="36">
        <v>95.4</v>
      </c>
      <c r="BX7" s="36">
        <v>98.6</v>
      </c>
      <c r="BY7" s="36">
        <v>104.6</v>
      </c>
      <c r="BZ7" s="36">
        <v>178.98</v>
      </c>
      <c r="CA7" s="36">
        <v>183.38</v>
      </c>
      <c r="CB7" s="36">
        <v>168.83</v>
      </c>
      <c r="CC7" s="36">
        <v>196.26</v>
      </c>
      <c r="CD7" s="36">
        <v>187.52</v>
      </c>
      <c r="CE7" s="36">
        <v>176.84</v>
      </c>
      <c r="CF7" s="36">
        <v>184.53</v>
      </c>
      <c r="CG7" s="36">
        <v>186.94</v>
      </c>
      <c r="CH7" s="36">
        <v>186.15</v>
      </c>
      <c r="CI7" s="36">
        <v>181.67</v>
      </c>
      <c r="CJ7" s="36">
        <v>164.21</v>
      </c>
      <c r="CK7" s="36">
        <v>61.32</v>
      </c>
      <c r="CL7" s="36">
        <v>58.12</v>
      </c>
      <c r="CM7" s="36">
        <v>61.44</v>
      </c>
      <c r="CN7" s="36">
        <v>69.3</v>
      </c>
      <c r="CO7" s="36">
        <v>67.069999999999993</v>
      </c>
      <c r="CP7" s="36">
        <v>53.5</v>
      </c>
      <c r="CQ7" s="36">
        <v>52.9</v>
      </c>
      <c r="CR7" s="36">
        <v>54.51</v>
      </c>
      <c r="CS7" s="36">
        <v>54.47</v>
      </c>
      <c r="CT7" s="36">
        <v>53.61</v>
      </c>
      <c r="CU7" s="36">
        <v>59.8</v>
      </c>
      <c r="CV7" s="36">
        <v>88.03</v>
      </c>
      <c r="CW7" s="36">
        <v>86.56</v>
      </c>
      <c r="CX7" s="36">
        <v>83.14</v>
      </c>
      <c r="CY7" s="36">
        <v>80.650000000000006</v>
      </c>
      <c r="CZ7" s="36">
        <v>81.08</v>
      </c>
      <c r="DA7" s="36">
        <v>82.8</v>
      </c>
      <c r="DB7" s="36">
        <v>81.63</v>
      </c>
      <c r="DC7" s="36">
        <v>81.790000000000006</v>
      </c>
      <c r="DD7" s="36">
        <v>81.459999999999994</v>
      </c>
      <c r="DE7" s="36">
        <v>81.31</v>
      </c>
      <c r="DF7" s="36">
        <v>89.78</v>
      </c>
      <c r="DG7" s="36">
        <v>38.58</v>
      </c>
      <c r="DH7" s="36">
        <v>38.74</v>
      </c>
      <c r="DI7" s="36">
        <v>32.31</v>
      </c>
      <c r="DJ7" s="36">
        <v>35.03</v>
      </c>
      <c r="DK7" s="36">
        <v>36.18</v>
      </c>
      <c r="DL7" s="36">
        <v>35.71</v>
      </c>
      <c r="DM7" s="36">
        <v>37.25</v>
      </c>
      <c r="DN7" s="36">
        <v>37.799999999999997</v>
      </c>
      <c r="DO7" s="36">
        <v>38.520000000000003</v>
      </c>
      <c r="DP7" s="36">
        <v>46.67</v>
      </c>
      <c r="DQ7" s="36">
        <v>46.31</v>
      </c>
      <c r="DR7" s="36">
        <v>0</v>
      </c>
      <c r="DS7" s="36">
        <v>0</v>
      </c>
      <c r="DT7" s="36">
        <v>0</v>
      </c>
      <c r="DU7" s="36">
        <v>0</v>
      </c>
      <c r="DV7" s="36">
        <v>0</v>
      </c>
      <c r="DW7" s="36">
        <v>6.62</v>
      </c>
      <c r="DX7" s="36">
        <v>7.9</v>
      </c>
      <c r="DY7" s="36">
        <v>8.2200000000000006</v>
      </c>
      <c r="DZ7" s="36">
        <v>9.43</v>
      </c>
      <c r="EA7" s="36">
        <v>10.029999999999999</v>
      </c>
      <c r="EB7" s="36">
        <v>12.42</v>
      </c>
      <c r="EC7" s="36">
        <v>0.16</v>
      </c>
      <c r="ED7" s="36">
        <v>0</v>
      </c>
      <c r="EE7" s="36">
        <v>0.93</v>
      </c>
      <c r="EF7" s="36">
        <v>1.17</v>
      </c>
      <c r="EG7" s="36">
        <v>1.97</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2016-02-26T01:37:17Z</cp:lastPrinted>
  <dcterms:created xsi:type="dcterms:W3CDTF">2016-02-03T07:30:30Z</dcterms:created>
  <dcterms:modified xsi:type="dcterms:W3CDTF">2016-02-26T01:43:50Z</dcterms:modified>
</cp:coreProperties>
</file>