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main-sv01\共有\上下水道課管理係\管理：黒木\県・調査関係\経営分析比較\"/>
    </mc:Choice>
  </mc:AlternateContent>
  <workbookProtection workbookPassword="B501" lockStructure="1"/>
  <bookViews>
    <workbookView xWindow="0" yWindow="0" windowWidth="15345" windowHeight="46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<sst xmlns="http://schemas.openxmlformats.org/spreadsheetml/2006/main" count="217" uniqueCount="107">
  <si>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</si>
  <si>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</si>
  <si>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</si>
  <si>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</si>
  <si>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</si>
  <si>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</si>
  <si>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</si>
  <si>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</si>
  <si>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</si>
  <si>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</si>
  <si>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</si>
  <si>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</si>
  <si>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</si>
  <si>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</si>
  <si>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</si>
  <si>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</si>
  <si>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</si>
  <si>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</si>
  <si>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</si>
  <si>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</si>
  <si>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</si>
  <si>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</si>
  <si>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</si>
  <si>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</si>
  <si>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</si>
  <si>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</si>
  <si>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</si>
  <si>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</si>
  <si>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</si>
  <si>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</si>
  <si>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</si>
  <si>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</si>
  <si>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</si>
  <si>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</si>
  <si>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</si>
  <si>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</si>
  <si>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</si>
  <si>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</si>
  <si>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</si>
  <si>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</si>
  <si>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</si>
  <si>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</si>
  <si>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</si>
  <si>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</si>
  <si>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</si>
  <si>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</si>
  <si>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</si>
  <si>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</si>
  <si>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</si>
  <si>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</si>
  <si>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</si>
  <si>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</si>
  <si>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</si>
  <si>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</si>
  <si>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</si>
  <si>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</si>
  <si>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</si>
  <si>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</si>
  <si>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</si>
  <si>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</si>
  <si>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</si>
  <si>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</si>
  <si>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</si>
  <si>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</si>
  <si>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</si>
  <si>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</si>
  <si>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</si>
  <si>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</si>
  <si>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</si>
  <si>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</si>
  <si>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</si>
  <si>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</si>
  <si>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</si>
  <si>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</si>
  <si>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</si>
  <si>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</si>
  <si>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</si>
  <si>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</si>
  <si>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</si>
  <si>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</si>
  <si>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</si>
  <si>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</si>
  <si>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</si>
  <si>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</si>
  <si>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</si>
  <si>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</si>
  <si>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</si>
  <si>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</si>
  <si>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</si>
  <si>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</si>
  <si>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</si>
  <si>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</si>
  <si>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</si>
  <si>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西都市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</si>
  <si>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</si>
  <si>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</si>
  <si>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</si>
  <si>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</si>
  <si>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</si>
  <si>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</si>
  <si>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</si>
  <si>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</si>
  <si>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</si>
  <si>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</si>
  <si>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「管路経年化率」は平均と比べ比較的少ないところですが、昭和50年代に布設された管路が順次法定耐用年数を迎えることから、「有形固定資産減価償却率」と併せて増加していくこととなります。
　また、「管路更新率」は管路経年化率が平均より低いため、逆に数値が高くなっているものと考えられます。管路更新の現状としては、単独での布設替は財政的な負担が多大であるため、道路改良工事等に合わせ耐震管に布設替を行っている状況です。</t>
    <rPh sb="2" eb="4">
      <t>カンロ</t>
    </rPh>
    <rPh sb="4" eb="7">
      <t>ケイネンカ</t>
    </rPh>
    <rPh sb="7" eb="8">
      <t>リツ</t>
    </rPh>
    <rPh sb="10" eb="12">
      <t>ヘイキン</t>
    </rPh>
    <rPh sb="13" eb="14">
      <t>クラ</t>
    </rPh>
    <rPh sb="15" eb="18">
      <t>ヒカクテキ</t>
    </rPh>
    <rPh sb="18" eb="19">
      <t>スク</t>
    </rPh>
    <rPh sb="28" eb="30">
      <t>ショウワ</t>
    </rPh>
    <rPh sb="32" eb="34">
      <t>ネンダイ</t>
    </rPh>
    <rPh sb="35" eb="37">
      <t>フセツ</t>
    </rPh>
    <rPh sb="40" eb="42">
      <t>カンロ</t>
    </rPh>
    <rPh sb="43" eb="45">
      <t>ジュンジ</t>
    </rPh>
    <rPh sb="45" eb="47">
      <t>ホウテイ</t>
    </rPh>
    <rPh sb="47" eb="49">
      <t>タイヨウ</t>
    </rPh>
    <rPh sb="49" eb="51">
      <t>ネンスウ</t>
    </rPh>
    <rPh sb="52" eb="53">
      <t>ムカ</t>
    </rPh>
    <rPh sb="74" eb="75">
      <t>アワ</t>
    </rPh>
    <rPh sb="77" eb="79">
      <t>ゾウカ</t>
    </rPh>
    <rPh sb="97" eb="99">
      <t>カンロ</t>
    </rPh>
    <rPh sb="99" eb="101">
      <t>コウシン</t>
    </rPh>
    <rPh sb="101" eb="102">
      <t>リツ</t>
    </rPh>
    <rPh sb="104" eb="106">
      <t>カンロ</t>
    </rPh>
    <rPh sb="183" eb="184">
      <t>トウ</t>
    </rPh>
    <phoneticPr fontId="4"/>
  </si>
  <si>
    <t>　「経常収支比率」並びに「料金回収率」は共に指標である100％以上で類似団体及び全国平均を上回っており、「給水原価」も低く抑えられ経営は安定しているように見えますが、「流動比率」は指標である100％を超えているものの平均を大きく下回っています。これは建設改良費の増加とそれに伴う未払金の増加によるもので、結果、現金預金が減少傾向にあります。
　なお、平成26年度に流動比率が大きく減少しているのは地方公営企業会計制度の見直しによる企業債の負債計上及び引当金の計上によるものです。
　「企業債残高対給水収益比率」は減少化傾向にあり類似団体とほぼ同様の状況となっています。
　「施設利用率」は平均を大きく上回り、直近の最大稼働率は約81％、負荷率が約84％となっており施設規模は適正な範囲にあると考えられます。
　「有収率」は類似団体の平均より若干高い数値となっていますが、経年比較では減少傾向にあることから、漏水調査等による早期発見・対応により有収率の向上を図り効率性を高める必要があります。
　</t>
    <rPh sb="2" eb="4">
      <t>ケイジョウ</t>
    </rPh>
    <rPh sb="4" eb="6">
      <t>シュウシ</t>
    </rPh>
    <rPh sb="6" eb="8">
      <t>ヒリツ</t>
    </rPh>
    <rPh sb="9" eb="10">
      <t>ナラ</t>
    </rPh>
    <rPh sb="13" eb="15">
      <t>リョウキン</t>
    </rPh>
    <rPh sb="15" eb="17">
      <t>カイシュウ</t>
    </rPh>
    <rPh sb="20" eb="21">
      <t>トモ</t>
    </rPh>
    <rPh sb="22" eb="24">
      <t>シヒョウ</t>
    </rPh>
    <rPh sb="31" eb="33">
      <t>イジョウ</t>
    </rPh>
    <rPh sb="53" eb="55">
      <t>キュウスイ</t>
    </rPh>
    <rPh sb="55" eb="57">
      <t>ゲンカ</t>
    </rPh>
    <rPh sb="59" eb="60">
      <t>ヒク</t>
    </rPh>
    <rPh sb="61" eb="62">
      <t>オサ</t>
    </rPh>
    <rPh sb="65" eb="67">
      <t>ケイエイ</t>
    </rPh>
    <rPh sb="84" eb="86">
      <t>リュウドウ</t>
    </rPh>
    <rPh sb="86" eb="88">
      <t>ヒリツ</t>
    </rPh>
    <rPh sb="90" eb="92">
      <t>シヒョウ</t>
    </rPh>
    <rPh sb="100" eb="101">
      <t>コ</t>
    </rPh>
    <rPh sb="108" eb="110">
      <t>ヘイキン</t>
    </rPh>
    <rPh sb="111" eb="112">
      <t>オオ</t>
    </rPh>
    <rPh sb="114" eb="116">
      <t>シタマワ</t>
    </rPh>
    <rPh sb="125" eb="127">
      <t>ケンセツ</t>
    </rPh>
    <rPh sb="127" eb="129">
      <t>カイリョウ</t>
    </rPh>
    <rPh sb="129" eb="130">
      <t>ヒ</t>
    </rPh>
    <rPh sb="131" eb="133">
      <t>ゾウカ</t>
    </rPh>
    <rPh sb="137" eb="138">
      <t>トモナ</t>
    </rPh>
    <rPh sb="139" eb="142">
      <t>ミバライキン</t>
    </rPh>
    <rPh sb="143" eb="145">
      <t>ゾウカ</t>
    </rPh>
    <rPh sb="152" eb="154">
      <t>ケッカ</t>
    </rPh>
    <rPh sb="155" eb="157">
      <t>ゲンキン</t>
    </rPh>
    <rPh sb="157" eb="159">
      <t>ヨキン</t>
    </rPh>
    <rPh sb="160" eb="162">
      <t>ゲンショウ</t>
    </rPh>
    <rPh sb="162" eb="164">
      <t>ケイコウ</t>
    </rPh>
    <rPh sb="175" eb="177">
      <t>ヘイセイ</t>
    </rPh>
    <rPh sb="179" eb="181">
      <t>ネンド</t>
    </rPh>
    <rPh sb="182" eb="184">
      <t>リュウドウ</t>
    </rPh>
    <rPh sb="187" eb="188">
      <t>オオ</t>
    </rPh>
    <rPh sb="190" eb="192">
      <t>ゲンショウ</t>
    </rPh>
    <rPh sb="198" eb="200">
      <t>チホウ</t>
    </rPh>
    <rPh sb="200" eb="202">
      <t>コウエイ</t>
    </rPh>
    <rPh sb="202" eb="204">
      <t>キギョウ</t>
    </rPh>
    <rPh sb="204" eb="206">
      <t>カイケイ</t>
    </rPh>
    <rPh sb="206" eb="208">
      <t>セイド</t>
    </rPh>
    <rPh sb="209" eb="211">
      <t>ミナオ</t>
    </rPh>
    <rPh sb="215" eb="217">
      <t>キギョウ</t>
    </rPh>
    <rPh sb="217" eb="218">
      <t>サイ</t>
    </rPh>
    <rPh sb="219" eb="221">
      <t>フサイ</t>
    </rPh>
    <rPh sb="221" eb="223">
      <t>ケイジョウ</t>
    </rPh>
    <rPh sb="223" eb="224">
      <t>オヨ</t>
    </rPh>
    <rPh sb="225" eb="227">
      <t>ヒキアテ</t>
    </rPh>
    <rPh sb="227" eb="228">
      <t>キン</t>
    </rPh>
    <rPh sb="229" eb="231">
      <t>ケイジョウ</t>
    </rPh>
    <rPh sb="242" eb="244">
      <t>キギョウ</t>
    </rPh>
    <rPh sb="244" eb="245">
      <t>サイ</t>
    </rPh>
    <rPh sb="245" eb="247">
      <t>ザンダカ</t>
    </rPh>
    <rPh sb="247" eb="248">
      <t>タイ</t>
    </rPh>
    <rPh sb="248" eb="250">
      <t>キュウスイ</t>
    </rPh>
    <rPh sb="250" eb="252">
      <t>シュウエキ</t>
    </rPh>
    <rPh sb="252" eb="254">
      <t>ヒリツ</t>
    </rPh>
    <rPh sb="256" eb="258">
      <t>ゲンショウ</t>
    </rPh>
    <rPh sb="258" eb="259">
      <t>カ</t>
    </rPh>
    <rPh sb="259" eb="261">
      <t>ケイコウ</t>
    </rPh>
    <rPh sb="264" eb="266">
      <t>ルイジ</t>
    </rPh>
    <rPh sb="266" eb="268">
      <t>ダンタイ</t>
    </rPh>
    <rPh sb="271" eb="273">
      <t>ドウヨウ</t>
    </rPh>
    <rPh sb="274" eb="276">
      <t>ジョウキョウ</t>
    </rPh>
    <rPh sb="287" eb="289">
      <t>シセツ</t>
    </rPh>
    <rPh sb="289" eb="291">
      <t>リヨウ</t>
    </rPh>
    <rPh sb="291" eb="292">
      <t>リツ</t>
    </rPh>
    <rPh sb="294" eb="296">
      <t>ヘイキン</t>
    </rPh>
    <rPh sb="297" eb="298">
      <t>オオ</t>
    </rPh>
    <rPh sb="300" eb="302">
      <t>ウワマワ</t>
    </rPh>
    <rPh sb="304" eb="306">
      <t>チョッキン</t>
    </rPh>
    <rPh sb="307" eb="309">
      <t>サイダイ</t>
    </rPh>
    <rPh sb="309" eb="311">
      <t>カドウ</t>
    </rPh>
    <rPh sb="311" eb="312">
      <t>リツ</t>
    </rPh>
    <rPh sb="313" eb="314">
      <t>ヤク</t>
    </rPh>
    <rPh sb="318" eb="320">
      <t>フカ</t>
    </rPh>
    <rPh sb="320" eb="321">
      <t>リツ</t>
    </rPh>
    <rPh sb="322" eb="323">
      <t>ヤク</t>
    </rPh>
    <rPh sb="332" eb="334">
      <t>シセツ</t>
    </rPh>
    <rPh sb="334" eb="336">
      <t>キボ</t>
    </rPh>
    <rPh sb="337" eb="339">
      <t>テキセイ</t>
    </rPh>
    <rPh sb="340" eb="342">
      <t>ハンイ</t>
    </rPh>
    <rPh sb="346" eb="347">
      <t>カンガ</t>
    </rPh>
    <rPh sb="385" eb="387">
      <t>ケイネン</t>
    </rPh>
    <rPh sb="387" eb="389">
      <t>ヒカク</t>
    </rPh>
    <rPh sb="403" eb="405">
      <t>ロウスイ</t>
    </rPh>
    <rPh sb="405" eb="407">
      <t>チョウサ</t>
    </rPh>
    <rPh sb="407" eb="408">
      <t>トウ</t>
    </rPh>
    <rPh sb="411" eb="413">
      <t>ソウキ</t>
    </rPh>
    <rPh sb="413" eb="415">
      <t>ハッケン</t>
    </rPh>
    <rPh sb="416" eb="418">
      <t>タイオウ</t>
    </rPh>
    <rPh sb="421" eb="424">
      <t>ユウシュウリツ</t>
    </rPh>
    <rPh sb="425" eb="427">
      <t>コウジョウ</t>
    </rPh>
    <rPh sb="428" eb="429">
      <t>ハカ</t>
    </rPh>
    <rPh sb="430" eb="433">
      <t>コウリツセイ</t>
    </rPh>
    <rPh sb="434" eb="435">
      <t>タカ</t>
    </rPh>
    <rPh sb="437" eb="439">
      <t>ヒツヨウ</t>
    </rPh>
    <phoneticPr fontId="4"/>
  </si>
  <si>
    <t>　経営状況については、経常収支比率・料金回収率・給水原価のみを見ると経営は安定しているように見えますが、流動比率及び現金預金が減少傾向にあることから、今後の施設更新等の財源確保並びに簡易水道の上水道事業への統合も控えているため、料金改定について検討する必要があります。
　また、施設の更新には多大な費用を要することから、耐震性の低い管路から順次更新していくなど優先順位を設定し、更新時期の分散化を図りつつ計画的・効率的に施設の更新を実施する必要があります。
　</t>
    <rPh sb="1" eb="3">
      <t>ケイエイ</t>
    </rPh>
    <rPh sb="3" eb="5">
      <t>ジョウキョウ</t>
    </rPh>
    <rPh sb="11" eb="13">
      <t>ケイジョウ</t>
    </rPh>
    <rPh sb="13" eb="15">
      <t>シュウシ</t>
    </rPh>
    <rPh sb="15" eb="17">
      <t>ヒリツ</t>
    </rPh>
    <rPh sb="18" eb="20">
      <t>リョウキン</t>
    </rPh>
    <rPh sb="20" eb="22">
      <t>カイシュウ</t>
    </rPh>
    <rPh sb="22" eb="23">
      <t>リツ</t>
    </rPh>
    <rPh sb="24" eb="26">
      <t>キュウスイ</t>
    </rPh>
    <rPh sb="26" eb="28">
      <t>ゲンカ</t>
    </rPh>
    <rPh sb="31" eb="32">
      <t>ミ</t>
    </rPh>
    <rPh sb="34" eb="36">
      <t>ケイエイ</t>
    </rPh>
    <rPh sb="52" eb="54">
      <t>リュウドウ</t>
    </rPh>
    <rPh sb="54" eb="56">
      <t>ヒリツ</t>
    </rPh>
    <rPh sb="56" eb="57">
      <t>オヨ</t>
    </rPh>
    <rPh sb="58" eb="60">
      <t>ゲンキン</t>
    </rPh>
    <rPh sb="60" eb="62">
      <t>ヨキン</t>
    </rPh>
    <rPh sb="63" eb="65">
      <t>ゲンショウ</t>
    </rPh>
    <rPh sb="65" eb="67">
      <t>ケイコウ</t>
    </rPh>
    <rPh sb="75" eb="77">
      <t>コンゴ</t>
    </rPh>
    <rPh sb="78" eb="80">
      <t>シセツ</t>
    </rPh>
    <rPh sb="80" eb="82">
      <t>コウシン</t>
    </rPh>
    <rPh sb="82" eb="83">
      <t>トウ</t>
    </rPh>
    <rPh sb="84" eb="86">
      <t>ザイゲン</t>
    </rPh>
    <rPh sb="86" eb="88">
      <t>カクホ</t>
    </rPh>
    <rPh sb="88" eb="89">
      <t>ナラ</t>
    </rPh>
    <rPh sb="91" eb="93">
      <t>カンイ</t>
    </rPh>
    <rPh sb="93" eb="95">
      <t>スイドウ</t>
    </rPh>
    <rPh sb="96" eb="99">
      <t>ジョウスイドウ</t>
    </rPh>
    <rPh sb="99" eb="101">
      <t>ジギョウ</t>
    </rPh>
    <rPh sb="103" eb="105">
      <t>トウゴウ</t>
    </rPh>
    <rPh sb="106" eb="107">
      <t>ヒカ</t>
    </rPh>
    <rPh sb="114" eb="116">
      <t>リョウキン</t>
    </rPh>
    <rPh sb="116" eb="118">
      <t>カイテイ</t>
    </rPh>
    <rPh sb="122" eb="124">
      <t>ケントウ</t>
    </rPh>
    <rPh sb="126" eb="128">
      <t>ヒツヨウ</t>
    </rPh>
    <rPh sb="139" eb="141">
      <t>シセツ</t>
    </rPh>
    <rPh sb="142" eb="144">
      <t>コウシン</t>
    </rPh>
    <rPh sb="146" eb="148">
      <t>タダイ</t>
    </rPh>
    <rPh sb="149" eb="151">
      <t>ヒヨウ</t>
    </rPh>
    <rPh sb="152" eb="153">
      <t>ヨウ</t>
    </rPh>
    <rPh sb="160" eb="163">
      <t>タイシンセイ</t>
    </rPh>
    <rPh sb="164" eb="165">
      <t>ヒク</t>
    </rPh>
    <rPh sb="166" eb="168">
      <t>カンロ</t>
    </rPh>
    <rPh sb="170" eb="172">
      <t>ジュンジ</t>
    </rPh>
    <rPh sb="172" eb="174">
      <t>コウシン</t>
    </rPh>
    <rPh sb="180" eb="182">
      <t>ユウセン</t>
    </rPh>
    <rPh sb="182" eb="184">
      <t>ジュンイ</t>
    </rPh>
    <rPh sb="185" eb="187">
      <t>セッテイ</t>
    </rPh>
    <rPh sb="189" eb="191">
      <t>コウシン</t>
    </rPh>
    <rPh sb="191" eb="193">
      <t>ジキ</t>
    </rPh>
    <rPh sb="194" eb="196">
      <t>ブンサン</t>
    </rPh>
    <rPh sb="196" eb="197">
      <t>カ</t>
    </rPh>
    <rPh sb="198" eb="199">
      <t>ハカ</t>
    </rPh>
    <rPh sb="202" eb="205">
      <t>ケイカクテキ</t>
    </rPh>
    <rPh sb="206" eb="209">
      <t>コウリツテキ</t>
    </rPh>
    <rPh sb="210" eb="212">
      <t>シセツ</t>
    </rPh>
    <rPh sb="213" eb="215">
      <t>コウシン</t>
    </rPh>
    <rPh sb="216" eb="218">
      <t>ジッシ</t>
    </rPh>
    <rPh sb="220" eb="22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</si>
</sst>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0.79</c:v>
                </c:pt>
                <c:pt idx="1">
                  <c:v>0.85</c:v>
                </c:pt>
                <c:pt idx="2">
                  <c:v>1.2</c:v>
                </c:pt>
                <c:pt idx="3">
                  <c:v>1.29</c:v>
                </c:pt>
                <c:pt idx="4">
                  <c:v>1.1100000000000001</c:v>
                </c:pt>
              </c:numCache>
            </c:numRef>
          </c:val>
        </c:ser>
        <c:dLbls>
          <c:showLegendKey val="0"/>
          <c:showVal val="0"/>
          <c:showCatName val="0"/>
          <c:showSerName val="0"/>
          <c:showPercent val="0"/>
          <c:showBubbleSize val="0"/>
        </c:dLbls>
        <c:gapWidth val="150"/>
        <c:axId val="307992368"/>
        <c:axId val="307995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307992368"/>
        <c:axId val="307995112"/>
      </c:lineChart>
      <c:dateAx>
        <c:axId val="307992368"/>
        <c:scaling>
          <c:orientation val="minMax"/>
        </c:scaling>
        <c:delete val="1"/>
        <c:axPos val="b"/>
        <c:numFmt formatCode="ge" sourceLinked="1"/>
        <c:majorTickMark val="none"/>
        <c:minorTickMark val="none"/>
        <c:tickLblPos val="none"/>
        <c:crossAx val="307995112"/>
        <c:crosses val="autoZero"/>
        <c:auto val="1"/>
        <c:lblOffset val="100"/>
        <c:baseTimeUnit val="years"/>
      </c:dateAx>
      <c:valAx>
        <c:axId val="30799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99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70.239999999999995</c:v>
                </c:pt>
                <c:pt idx="1">
                  <c:v>68.75</c:v>
                </c:pt>
                <c:pt idx="2">
                  <c:v>68.81</c:v>
                </c:pt>
                <c:pt idx="3">
                  <c:v>69.73</c:v>
                </c:pt>
                <c:pt idx="4">
                  <c:v>68.010000000000005</c:v>
                </c:pt>
              </c:numCache>
            </c:numRef>
          </c:val>
        </c:ser>
        <c:dLbls>
          <c:showLegendKey val="0"/>
          <c:showVal val="0"/>
          <c:showCatName val="0"/>
          <c:showSerName val="0"/>
          <c:showPercent val="0"/>
          <c:showBubbleSize val="0"/>
        </c:dLbls>
        <c:gapWidth val="150"/>
        <c:axId val="309224368"/>
        <c:axId val="30922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09224368"/>
        <c:axId val="309223192"/>
      </c:lineChart>
      <c:dateAx>
        <c:axId val="309224368"/>
        <c:scaling>
          <c:orientation val="minMax"/>
        </c:scaling>
        <c:delete val="1"/>
        <c:axPos val="b"/>
        <c:numFmt formatCode="ge" sourceLinked="1"/>
        <c:majorTickMark val="none"/>
        <c:minorTickMark val="none"/>
        <c:tickLblPos val="none"/>
        <c:crossAx val="309223192"/>
        <c:crosses val="autoZero"/>
        <c:auto val="1"/>
        <c:lblOffset val="100"/>
        <c:baseTimeUnit val="years"/>
      </c:dateAx>
      <c:valAx>
        <c:axId val="30922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2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86.84</c:v>
                </c:pt>
                <c:pt idx="1">
                  <c:v>86.51</c:v>
                </c:pt>
                <c:pt idx="2">
                  <c:v>86.26</c:v>
                </c:pt>
                <c:pt idx="3">
                  <c:v>85.99</c:v>
                </c:pt>
                <c:pt idx="4">
                  <c:v>85.95</c:v>
                </c:pt>
              </c:numCache>
            </c:numRef>
          </c:val>
        </c:ser>
        <c:dLbls>
          <c:showLegendKey val="0"/>
          <c:showVal val="0"/>
          <c:showCatName val="0"/>
          <c:showSerName val="0"/>
          <c:showPercent val="0"/>
          <c:showBubbleSize val="0"/>
        </c:dLbls>
        <c:gapWidth val="150"/>
        <c:axId val="309229072"/>
        <c:axId val="3092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09229072"/>
        <c:axId val="309222016"/>
      </c:lineChart>
      <c:dateAx>
        <c:axId val="309229072"/>
        <c:scaling>
          <c:orientation val="minMax"/>
        </c:scaling>
        <c:delete val="1"/>
        <c:axPos val="b"/>
        <c:numFmt formatCode="ge" sourceLinked="1"/>
        <c:majorTickMark val="none"/>
        <c:minorTickMark val="none"/>
        <c:tickLblPos val="none"/>
        <c:crossAx val="309222016"/>
        <c:crosses val="autoZero"/>
        <c:auto val="1"/>
        <c:lblOffset val="100"/>
        <c:baseTimeUnit val="years"/>
      </c:dateAx>
      <c:valAx>
        <c:axId val="3092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2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109.68</c:v>
                </c:pt>
                <c:pt idx="1">
                  <c:v>106.62</c:v>
                </c:pt>
                <c:pt idx="2">
                  <c:v>112.77</c:v>
                </c:pt>
                <c:pt idx="3">
                  <c:v>122.16</c:v>
                </c:pt>
                <c:pt idx="4">
                  <c:v>126.18</c:v>
                </c:pt>
              </c:numCache>
            </c:numRef>
          </c:val>
        </c:ser>
        <c:dLbls>
          <c:showLegendKey val="0"/>
          <c:showVal val="0"/>
          <c:showCatName val="0"/>
          <c:showSerName val="0"/>
          <c:showPercent val="0"/>
          <c:showBubbleSize val="0"/>
        </c:dLbls>
        <c:gapWidth val="150"/>
        <c:axId val="307993152"/>
        <c:axId val="307993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307993152"/>
        <c:axId val="307993544"/>
      </c:lineChart>
      <c:dateAx>
        <c:axId val="307993152"/>
        <c:scaling>
          <c:orientation val="minMax"/>
        </c:scaling>
        <c:delete val="1"/>
        <c:axPos val="b"/>
        <c:numFmt formatCode="ge" sourceLinked="1"/>
        <c:majorTickMark val="none"/>
        <c:minorTickMark val="none"/>
        <c:tickLblPos val="none"/>
        <c:crossAx val="307993544"/>
        <c:crosses val="autoZero"/>
        <c:auto val="1"/>
        <c:lblOffset val="100"/>
        <c:baseTimeUnit val="years"/>
      </c:dateAx>
      <c:valAx>
        <c:axId val="307993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9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41.31</c:v>
                </c:pt>
                <c:pt idx="1">
                  <c:v>43</c:v>
                </c:pt>
                <c:pt idx="2">
                  <c:v>44.15</c:v>
                </c:pt>
                <c:pt idx="3">
                  <c:v>44.7</c:v>
                </c:pt>
                <c:pt idx="4">
                  <c:v>45.35</c:v>
                </c:pt>
              </c:numCache>
            </c:numRef>
          </c:val>
        </c:ser>
        <c:dLbls>
          <c:showLegendKey val="0"/>
          <c:showVal val="0"/>
          <c:showCatName val="0"/>
          <c:showSerName val="0"/>
          <c:showPercent val="0"/>
          <c:showBubbleSize val="0"/>
        </c:dLbls>
        <c:gapWidth val="150"/>
        <c:axId val="308819168"/>
        <c:axId val="30881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308819168"/>
        <c:axId val="308819560"/>
      </c:lineChart>
      <c:dateAx>
        <c:axId val="308819168"/>
        <c:scaling>
          <c:orientation val="minMax"/>
        </c:scaling>
        <c:delete val="1"/>
        <c:axPos val="b"/>
        <c:numFmt formatCode="ge" sourceLinked="1"/>
        <c:majorTickMark val="none"/>
        <c:minorTickMark val="none"/>
        <c:tickLblPos val="none"/>
        <c:crossAx val="308819560"/>
        <c:crosses val="autoZero"/>
        <c:auto val="1"/>
        <c:lblOffset val="100"/>
        <c:baseTimeUnit val="years"/>
      </c:dateAx>
      <c:valAx>
        <c:axId val="30881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1.24</c:v>
                </c:pt>
                <c:pt idx="3" formatCode="#,##0.00;&quot;△&quot;#,##0.00;&quot;-&quot;">
                  <c:v>1.51</c:v>
                </c:pt>
                <c:pt idx="4" formatCode="#,##0.00;&quot;△&quot;#,##0.00;&quot;-&quot;">
                  <c:v>3.54</c:v>
                </c:pt>
              </c:numCache>
            </c:numRef>
          </c:val>
        </c:ser>
        <c:dLbls>
          <c:showLegendKey val="0"/>
          <c:showVal val="0"/>
          <c:showCatName val="0"/>
          <c:showSerName val="0"/>
          <c:showPercent val="0"/>
          <c:showBubbleSize val="0"/>
        </c:dLbls>
        <c:gapWidth val="150"/>
        <c:axId val="308819952"/>
        <c:axId val="3088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308819952"/>
        <c:axId val="308822304"/>
      </c:lineChart>
      <c:dateAx>
        <c:axId val="308819952"/>
        <c:scaling>
          <c:orientation val="minMax"/>
        </c:scaling>
        <c:delete val="1"/>
        <c:axPos val="b"/>
        <c:numFmt formatCode="ge" sourceLinked="1"/>
        <c:majorTickMark val="none"/>
        <c:minorTickMark val="none"/>
        <c:tickLblPos val="none"/>
        <c:crossAx val="308822304"/>
        <c:crosses val="autoZero"/>
        <c:auto val="1"/>
        <c:lblOffset val="100"/>
        <c:baseTimeUnit val="years"/>
      </c:dateAx>
      <c:valAx>
        <c:axId val="3088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81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8823872"/>
        <c:axId val="30882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308823872"/>
        <c:axId val="308822696"/>
      </c:lineChart>
      <c:dateAx>
        <c:axId val="308823872"/>
        <c:scaling>
          <c:orientation val="minMax"/>
        </c:scaling>
        <c:delete val="1"/>
        <c:axPos val="b"/>
        <c:numFmt formatCode="ge" sourceLinked="1"/>
        <c:majorTickMark val="none"/>
        <c:minorTickMark val="none"/>
        <c:tickLblPos val="none"/>
        <c:crossAx val="308822696"/>
        <c:crosses val="autoZero"/>
        <c:auto val="1"/>
        <c:lblOffset val="100"/>
        <c:baseTimeUnit val="years"/>
      </c:dateAx>
      <c:valAx>
        <c:axId val="308822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8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1216.7</c:v>
                </c:pt>
                <c:pt idx="1">
                  <c:v>666.21</c:v>
                </c:pt>
                <c:pt idx="2">
                  <c:v>636.08000000000004</c:v>
                </c:pt>
                <c:pt idx="3">
                  <c:v>652.61</c:v>
                </c:pt>
                <c:pt idx="4">
                  <c:v>175.23</c:v>
                </c:pt>
              </c:numCache>
            </c:numRef>
          </c:val>
        </c:ser>
        <c:dLbls>
          <c:showLegendKey val="0"/>
          <c:showVal val="0"/>
          <c:showCatName val="0"/>
          <c:showSerName val="0"/>
          <c:showPercent val="0"/>
          <c:showBubbleSize val="0"/>
        </c:dLbls>
        <c:gapWidth val="150"/>
        <c:axId val="308817992"/>
        <c:axId val="30881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08817992"/>
        <c:axId val="308818384"/>
      </c:lineChart>
      <c:dateAx>
        <c:axId val="308817992"/>
        <c:scaling>
          <c:orientation val="minMax"/>
        </c:scaling>
        <c:delete val="1"/>
        <c:axPos val="b"/>
        <c:numFmt formatCode="ge" sourceLinked="1"/>
        <c:majorTickMark val="none"/>
        <c:minorTickMark val="none"/>
        <c:tickLblPos val="none"/>
        <c:crossAx val="308818384"/>
        <c:crosses val="autoZero"/>
        <c:auto val="1"/>
        <c:lblOffset val="100"/>
        <c:baseTimeUnit val="years"/>
      </c:dateAx>
      <c:valAx>
        <c:axId val="3088183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81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530.20000000000005</c:v>
                </c:pt>
                <c:pt idx="1">
                  <c:v>506.1</c:v>
                </c:pt>
                <c:pt idx="2">
                  <c:v>474.63</c:v>
                </c:pt>
                <c:pt idx="3">
                  <c:v>431.33</c:v>
                </c:pt>
                <c:pt idx="4">
                  <c:v>401.84</c:v>
                </c:pt>
              </c:numCache>
            </c:numRef>
          </c:val>
        </c:ser>
        <c:dLbls>
          <c:showLegendKey val="0"/>
          <c:showVal val="0"/>
          <c:showCatName val="0"/>
          <c:showSerName val="0"/>
          <c:showPercent val="0"/>
          <c:showBubbleSize val="0"/>
        </c:dLbls>
        <c:gapWidth val="150"/>
        <c:axId val="308821520"/>
        <c:axId val="30882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08821520"/>
        <c:axId val="308821912"/>
      </c:lineChart>
      <c:dateAx>
        <c:axId val="308821520"/>
        <c:scaling>
          <c:orientation val="minMax"/>
        </c:scaling>
        <c:delete val="1"/>
        <c:axPos val="b"/>
        <c:numFmt formatCode="ge" sourceLinked="1"/>
        <c:majorTickMark val="none"/>
        <c:minorTickMark val="none"/>
        <c:tickLblPos val="none"/>
        <c:crossAx val="308821912"/>
        <c:crosses val="autoZero"/>
        <c:auto val="1"/>
        <c:lblOffset val="100"/>
        <c:baseTimeUnit val="years"/>
      </c:dateAx>
      <c:valAx>
        <c:axId val="308821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82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100.79</c:v>
                </c:pt>
                <c:pt idx="1">
                  <c:v>98.21</c:v>
                </c:pt>
                <c:pt idx="2">
                  <c:v>104.45</c:v>
                </c:pt>
                <c:pt idx="3">
                  <c:v>112.4</c:v>
                </c:pt>
                <c:pt idx="4">
                  <c:v>120.11</c:v>
                </c:pt>
              </c:numCache>
            </c:numRef>
          </c:val>
        </c:ser>
        <c:dLbls>
          <c:showLegendKey val="0"/>
          <c:showVal val="0"/>
          <c:showCatName val="0"/>
          <c:showSerName val="0"/>
          <c:showPercent val="0"/>
          <c:showBubbleSize val="0"/>
        </c:dLbls>
        <c:gapWidth val="150"/>
        <c:axId val="309224760"/>
        <c:axId val="30922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09224760"/>
        <c:axId val="309227896"/>
      </c:lineChart>
      <c:dateAx>
        <c:axId val="309224760"/>
        <c:scaling>
          <c:orientation val="minMax"/>
        </c:scaling>
        <c:delete val="1"/>
        <c:axPos val="b"/>
        <c:numFmt formatCode="ge" sourceLinked="1"/>
        <c:majorTickMark val="none"/>
        <c:minorTickMark val="none"/>
        <c:tickLblPos val="none"/>
        <c:crossAx val="309227896"/>
        <c:crosses val="autoZero"/>
        <c:auto val="1"/>
        <c:lblOffset val="100"/>
        <c:baseTimeUnit val="years"/>
      </c:dateAx>
      <c:valAx>
        <c:axId val="30922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2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148.9</c:v>
                </c:pt>
                <c:pt idx="1">
                  <c:v>153.41999999999999</c:v>
                </c:pt>
                <c:pt idx="2">
                  <c:v>143.80000000000001</c:v>
                </c:pt>
                <c:pt idx="3">
                  <c:v>134.29</c:v>
                </c:pt>
                <c:pt idx="4">
                  <c:v>126.36</c:v>
                </c:pt>
              </c:numCache>
            </c:numRef>
          </c:val>
        </c:ser>
        <c:dLbls>
          <c:showLegendKey val="0"/>
          <c:showVal val="0"/>
          <c:showCatName val="0"/>
          <c:showSerName val="0"/>
          <c:showPercent val="0"/>
          <c:showBubbleSize val="0"/>
        </c:dLbls>
        <c:gapWidth val="150"/>
        <c:axId val="309227504"/>
        <c:axId val="30922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309227504"/>
        <c:axId val="309227112"/>
      </c:lineChart>
      <c:dateAx>
        <c:axId val="309227504"/>
        <c:scaling>
          <c:orientation val="minMax"/>
        </c:scaling>
        <c:delete val="1"/>
        <c:axPos val="b"/>
        <c:numFmt formatCode="ge" sourceLinked="1"/>
        <c:majorTickMark val="none"/>
        <c:minorTickMark val="none"/>
        <c:tickLblPos val="none"/>
        <c:crossAx val="309227112"/>
        <c:crosses val="autoZero"/>
        <c:auto val="1"/>
        <c:lblOffset val="100"/>
        <c:baseTimeUnit val="years"/>
      </c:dateAx>
      <c:valAx>
        <c:axId val="30922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2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宮崎県　西都市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32058</v>
      </c>
      <c r="AJ8" s="56"/>
      <c r="AK8" s="56"/>
      <c r="AL8" s="56"/>
      <c r="AM8" s="56"/>
      <c r="AN8" s="56"/>
      <c r="AO8" s="56"/>
      <c r="AP8" s="57"/>
      <c r="AQ8" s="47">
        <f>データ!R6</f>
        <v>438.79</v>
      </c>
      <c r="AR8" s="47"/>
      <c r="AS8" s="47"/>
      <c r="AT8" s="47"/>
      <c r="AU8" s="47"/>
      <c r="AV8" s="47"/>
      <c r="AW8" s="47"/>
      <c r="AX8" s="47"/>
      <c r="AY8" s="47">
        <f>データ!S6</f>
        <v>73.06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66.099999999999994</v>
      </c>
      <c r="K10" s="47"/>
      <c r="L10" s="47"/>
      <c r="M10" s="47"/>
      <c r="N10" s="47"/>
      <c r="O10" s="47"/>
      <c r="P10" s="47"/>
      <c r="Q10" s="47"/>
      <c r="R10" s="47">
        <f>データ!O6</f>
        <v>69.349999999999994</v>
      </c>
      <c r="S10" s="47"/>
      <c r="T10" s="47"/>
      <c r="U10" s="47"/>
      <c r="V10" s="47"/>
      <c r="W10" s="47"/>
      <c r="X10" s="47"/>
      <c r="Y10" s="47"/>
      <c r="Z10" s="78">
        <f>データ!P6</f>
        <v>2959</v>
      </c>
      <c r="AA10" s="78"/>
      <c r="AB10" s="78"/>
      <c r="AC10" s="78"/>
      <c r="AD10" s="78"/>
      <c r="AE10" s="78"/>
      <c r="AF10" s="78"/>
      <c r="AG10" s="78"/>
      <c r="AH10" s="2"/>
      <c r="AI10" s="78">
        <f>データ!T6</f>
        <v>21032</v>
      </c>
      <c r="AJ10" s="78"/>
      <c r="AK10" s="78"/>
      <c r="AL10" s="78"/>
      <c r="AM10" s="78"/>
      <c r="AN10" s="78"/>
      <c r="AO10" s="78"/>
      <c r="AP10" s="78"/>
      <c r="AQ10" s="47">
        <f>データ!U6</f>
        <v>57.42</v>
      </c>
      <c r="AR10" s="47"/>
      <c r="AS10" s="47"/>
      <c r="AT10" s="47"/>
      <c r="AU10" s="47"/>
      <c r="AV10" s="47"/>
      <c r="AW10" s="47"/>
      <c r="AX10" s="47"/>
      <c r="AY10" s="47">
        <f>データ!V6</f>
        <v>366.28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452084</v>
      </c>
      <c r="D6" s="31">
        <f t="shared" si="3"/>
        <v>46</v>
      </c>
      <c r="E6" s="31">
        <f t="shared" si="3"/>
        <v>1</v>
      </c>
      <c r="F6" s="31">
        <f t="shared" si="3"/>
        <v>0</v>
      </c>
      <c r="G6" s="31">
        <f t="shared" si="3"/>
        <v>1</v>
      </c>
      <c r="H6" s="31" t="str">
        <f t="shared" si="3"/>
        <v>宮崎県　西都市</v>
      </c>
      <c r="I6" s="31" t="str">
        <f t="shared" si="3"/>
        <v>法適用</v>
      </c>
      <c r="J6" s="31" t="str">
        <f t="shared" si="3"/>
        <v>水道事業</v>
      </c>
      <c r="K6" s="31" t="str">
        <f t="shared" si="3"/>
        <v>末端給水事業</v>
      </c>
      <c r="L6" s="31" t="str">
        <f t="shared" si="3"/>
        <v>A6</v>
      </c>
      <c r="M6" s="32" t="str">
        <f t="shared" si="3"/>
        <v>-</v>
      </c>
      <c r="N6" s="32">
        <f t="shared" si="3"/>
        <v>66.099999999999994</v>
      </c>
      <c r="O6" s="32">
        <f t="shared" si="3"/>
        <v>69.349999999999994</v>
      </c>
      <c r="P6" s="32">
        <f t="shared" si="3"/>
        <v>2959</v>
      </c>
      <c r="Q6" s="32">
        <f t="shared" si="3"/>
        <v>32058</v>
      </c>
      <c r="R6" s="32">
        <f t="shared" si="3"/>
        <v>438.79</v>
      </c>
      <c r="S6" s="32">
        <f t="shared" si="3"/>
        <v>73.06</v>
      </c>
      <c r="T6" s="32">
        <f t="shared" si="3"/>
        <v>21032</v>
      </c>
      <c r="U6" s="32">
        <f t="shared" si="3"/>
        <v>57.42</v>
      </c>
      <c r="V6" s="32">
        <f t="shared" si="3"/>
        <v>366.28</v>
      </c>
      <c r="W6" s="33">
        <f>IF(W7="",NA(),W7)</f>
        <v>109.68</v>
      </c>
      <c r="X6" s="33">
        <f t="shared" ref="X6:AF6" si="4">IF(X7="",NA(),X7)</f>
        <v>106.62</v>
      </c>
      <c r="Y6" s="33">
        <f t="shared" si="4"/>
        <v>112.77</v>
      </c>
      <c r="Z6" s="33">
        <f t="shared" si="4"/>
        <v>122.16</v>
      </c>
      <c r="AA6" s="33">
        <f t="shared" si="4"/>
        <v>126.18</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1216.7</v>
      </c>
      <c r="AT6" s="33">
        <f t="shared" ref="AT6:BB6" si="6">IF(AT7="",NA(),AT7)</f>
        <v>666.21</v>
      </c>
      <c r="AU6" s="33">
        <f t="shared" si="6"/>
        <v>636.08000000000004</v>
      </c>
      <c r="AV6" s="33">
        <f t="shared" si="6"/>
        <v>652.61</v>
      </c>
      <c r="AW6" s="33">
        <f t="shared" si="6"/>
        <v>175.23</v>
      </c>
      <c r="AX6" s="33">
        <f t="shared" si="6"/>
        <v>969.16</v>
      </c>
      <c r="AY6" s="33">
        <f t="shared" si="6"/>
        <v>995.5</v>
      </c>
      <c r="AZ6" s="33">
        <f t="shared" si="6"/>
        <v>915.5</v>
      </c>
      <c r="BA6" s="33">
        <f t="shared" si="6"/>
        <v>963.24</v>
      </c>
      <c r="BB6" s="33">
        <f t="shared" si="6"/>
        <v>381.53</v>
      </c>
      <c r="BC6" s="32" t="str">
        <f>IF(BC7="","",IF(BC7="-","【-】","【"&amp;SUBSTITUTE(TEXT(BC7,"#,##0.00"),"-","△")&amp;"】"))</f>
        <v>【264.16】</v>
      </c>
      <c r="BD6" s="33">
        <f>IF(BD7="",NA(),BD7)</f>
        <v>530.20000000000005</v>
      </c>
      <c r="BE6" s="33">
        <f t="shared" ref="BE6:BM6" si="7">IF(BE7="",NA(),BE7)</f>
        <v>506.1</v>
      </c>
      <c r="BF6" s="33">
        <f t="shared" si="7"/>
        <v>474.63</v>
      </c>
      <c r="BG6" s="33">
        <f t="shared" si="7"/>
        <v>431.33</v>
      </c>
      <c r="BH6" s="33">
        <f t="shared" si="7"/>
        <v>401.84</v>
      </c>
      <c r="BI6" s="33">
        <f t="shared" si="7"/>
        <v>421.66</v>
      </c>
      <c r="BJ6" s="33">
        <f t="shared" si="7"/>
        <v>414.59</v>
      </c>
      <c r="BK6" s="33">
        <f t="shared" si="7"/>
        <v>404.78</v>
      </c>
      <c r="BL6" s="33">
        <f t="shared" si="7"/>
        <v>400.38</v>
      </c>
      <c r="BM6" s="33">
        <f t="shared" si="7"/>
        <v>393.27</v>
      </c>
      <c r="BN6" s="32" t="str">
        <f>IF(BN7="","",IF(BN7="-","【-】","【"&amp;SUBSTITUTE(TEXT(BN7,"#,##0.00"),"-","△")&amp;"】"))</f>
        <v>【283.72】</v>
      </c>
      <c r="BO6" s="33">
        <f>IF(BO7="",NA(),BO7)</f>
        <v>100.79</v>
      </c>
      <c r="BP6" s="33">
        <f t="shared" ref="BP6:BX6" si="8">IF(BP7="",NA(),BP7)</f>
        <v>98.21</v>
      </c>
      <c r="BQ6" s="33">
        <f t="shared" si="8"/>
        <v>104.45</v>
      </c>
      <c r="BR6" s="33">
        <f t="shared" si="8"/>
        <v>112.4</v>
      </c>
      <c r="BS6" s="33">
        <f t="shared" si="8"/>
        <v>120.11</v>
      </c>
      <c r="BT6" s="33">
        <f t="shared" si="8"/>
        <v>99.51</v>
      </c>
      <c r="BU6" s="33">
        <f t="shared" si="8"/>
        <v>97.71</v>
      </c>
      <c r="BV6" s="33">
        <f t="shared" si="8"/>
        <v>98.07</v>
      </c>
      <c r="BW6" s="33">
        <f t="shared" si="8"/>
        <v>96.56</v>
      </c>
      <c r="BX6" s="33">
        <f t="shared" si="8"/>
        <v>100.47</v>
      </c>
      <c r="BY6" s="32" t="str">
        <f>IF(BY7="","",IF(BY7="-","【-】","【"&amp;SUBSTITUTE(TEXT(BY7,"#,##0.00"),"-","△")&amp;"】"))</f>
        <v>【104.60】</v>
      </c>
      <c r="BZ6" s="33">
        <f>IF(BZ7="",NA(),BZ7)</f>
        <v>148.9</v>
      </c>
      <c r="CA6" s="33">
        <f t="shared" ref="CA6:CI6" si="9">IF(CA7="",NA(),CA7)</f>
        <v>153.41999999999999</v>
      </c>
      <c r="CB6" s="33">
        <f t="shared" si="9"/>
        <v>143.80000000000001</v>
      </c>
      <c r="CC6" s="33">
        <f t="shared" si="9"/>
        <v>134.29</v>
      </c>
      <c r="CD6" s="33">
        <f t="shared" si="9"/>
        <v>126.36</v>
      </c>
      <c r="CE6" s="33">
        <f t="shared" si="9"/>
        <v>171.34</v>
      </c>
      <c r="CF6" s="33">
        <f t="shared" si="9"/>
        <v>173.56</v>
      </c>
      <c r="CG6" s="33">
        <f t="shared" si="9"/>
        <v>172.26</v>
      </c>
      <c r="CH6" s="33">
        <f t="shared" si="9"/>
        <v>177.14</v>
      </c>
      <c r="CI6" s="33">
        <f t="shared" si="9"/>
        <v>169.82</v>
      </c>
      <c r="CJ6" s="32" t="str">
        <f>IF(CJ7="","",IF(CJ7="-","【-】","【"&amp;SUBSTITUTE(TEXT(CJ7,"#,##0.00"),"-","△")&amp;"】"))</f>
        <v>【164.21】</v>
      </c>
      <c r="CK6" s="33">
        <f>IF(CK7="",NA(),CK7)</f>
        <v>70.239999999999995</v>
      </c>
      <c r="CL6" s="33">
        <f t="shared" ref="CL6:CT6" si="10">IF(CL7="",NA(),CL7)</f>
        <v>68.75</v>
      </c>
      <c r="CM6" s="33">
        <f t="shared" si="10"/>
        <v>68.81</v>
      </c>
      <c r="CN6" s="33">
        <f t="shared" si="10"/>
        <v>69.73</v>
      </c>
      <c r="CO6" s="33">
        <f t="shared" si="10"/>
        <v>68.010000000000005</v>
      </c>
      <c r="CP6" s="33">
        <f t="shared" si="10"/>
        <v>56.8</v>
      </c>
      <c r="CQ6" s="33">
        <f t="shared" si="10"/>
        <v>55.84</v>
      </c>
      <c r="CR6" s="33">
        <f t="shared" si="10"/>
        <v>55.68</v>
      </c>
      <c r="CS6" s="33">
        <f t="shared" si="10"/>
        <v>55.64</v>
      </c>
      <c r="CT6" s="33">
        <f t="shared" si="10"/>
        <v>55.13</v>
      </c>
      <c r="CU6" s="32" t="str">
        <f>IF(CU7="","",IF(CU7="-","【-】","【"&amp;SUBSTITUTE(TEXT(CU7,"#,##0.00"),"-","△")&amp;"】"))</f>
        <v>【59.80】</v>
      </c>
      <c r="CV6" s="33">
        <f>IF(CV7="",NA(),CV7)</f>
        <v>86.84</v>
      </c>
      <c r="CW6" s="33">
        <f t="shared" ref="CW6:DE6" si="11">IF(CW7="",NA(),CW7)</f>
        <v>86.51</v>
      </c>
      <c r="CX6" s="33">
        <f t="shared" si="11"/>
        <v>86.26</v>
      </c>
      <c r="CY6" s="33">
        <f t="shared" si="11"/>
        <v>85.99</v>
      </c>
      <c r="CZ6" s="33">
        <f t="shared" si="11"/>
        <v>85.95</v>
      </c>
      <c r="DA6" s="33">
        <f t="shared" si="11"/>
        <v>83.67</v>
      </c>
      <c r="DB6" s="33">
        <f t="shared" si="11"/>
        <v>83.11</v>
      </c>
      <c r="DC6" s="33">
        <f t="shared" si="11"/>
        <v>83.18</v>
      </c>
      <c r="DD6" s="33">
        <f t="shared" si="11"/>
        <v>83.09</v>
      </c>
      <c r="DE6" s="33">
        <f t="shared" si="11"/>
        <v>83</v>
      </c>
      <c r="DF6" s="32" t="str">
        <f>IF(DF7="","",IF(DF7="-","【-】","【"&amp;SUBSTITUTE(TEXT(DF7,"#,##0.00"),"-","△")&amp;"】"))</f>
        <v>【89.78】</v>
      </c>
      <c r="DG6" s="33">
        <f>IF(DG7="",NA(),DG7)</f>
        <v>41.31</v>
      </c>
      <c r="DH6" s="33">
        <f t="shared" ref="DH6:DP6" si="12">IF(DH7="",NA(),DH7)</f>
        <v>43</v>
      </c>
      <c r="DI6" s="33">
        <f t="shared" si="12"/>
        <v>44.15</v>
      </c>
      <c r="DJ6" s="33">
        <f t="shared" si="12"/>
        <v>44.7</v>
      </c>
      <c r="DK6" s="33">
        <f t="shared" si="12"/>
        <v>45.35</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1.24</v>
      </c>
      <c r="DU6" s="33">
        <f t="shared" si="13"/>
        <v>1.51</v>
      </c>
      <c r="DV6" s="33">
        <f t="shared" si="13"/>
        <v>3.54</v>
      </c>
      <c r="DW6" s="33">
        <f t="shared" si="13"/>
        <v>6.46</v>
      </c>
      <c r="DX6" s="33">
        <f t="shared" si="13"/>
        <v>6.63</v>
      </c>
      <c r="DY6" s="33">
        <f t="shared" si="13"/>
        <v>7.73</v>
      </c>
      <c r="DZ6" s="33">
        <f t="shared" si="13"/>
        <v>8.8699999999999992</v>
      </c>
      <c r="EA6" s="33">
        <f t="shared" si="13"/>
        <v>9.85</v>
      </c>
      <c r="EB6" s="32" t="str">
        <f>IF(EB7="","",IF(EB7="-","【-】","【"&amp;SUBSTITUTE(TEXT(EB7,"#,##0.00"),"-","△")&amp;"】"))</f>
        <v>【12.42】</v>
      </c>
      <c r="EC6" s="33">
        <f>IF(EC7="",NA(),EC7)</f>
        <v>0.79</v>
      </c>
      <c r="ED6" s="33">
        <f t="shared" ref="ED6:EL6" si="14">IF(ED7="",NA(),ED7)</f>
        <v>0.85</v>
      </c>
      <c r="EE6" s="33">
        <f t="shared" si="14"/>
        <v>1.2</v>
      </c>
      <c r="EF6" s="33">
        <f t="shared" si="14"/>
        <v>1.29</v>
      </c>
      <c r="EG6" s="33">
        <f t="shared" si="14"/>
        <v>1.1100000000000001</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452084</v>
      </c>
      <c r="D7" s="35">
        <v>46</v>
      </c>
      <c r="E7" s="35">
        <v>1</v>
      </c>
      <c r="F7" s="35">
        <v>0</v>
      </c>
      <c r="G7" s="35">
        <v>1</v>
      </c>
      <c r="H7" s="35" t="s">
        <v>93</v>
      </c>
      <c r="I7" s="35" t="s">
        <v>94</v>
      </c>
      <c r="J7" s="35" t="s">
        <v>95</v>
      </c>
      <c r="K7" s="35" t="s">
        <v>96</v>
      </c>
      <c r="L7" s="35" t="s">
        <v>97</v>
      </c>
      <c r="M7" s="36" t="s">
        <v>98</v>
      </c>
      <c r="N7" s="36">
        <v>66.099999999999994</v>
      </c>
      <c r="O7" s="36">
        <v>69.349999999999994</v>
      </c>
      <c r="P7" s="36">
        <v>2959</v>
      </c>
      <c r="Q7" s="36">
        <v>32058</v>
      </c>
      <c r="R7" s="36">
        <v>438.79</v>
      </c>
      <c r="S7" s="36">
        <v>73.06</v>
      </c>
      <c r="T7" s="36">
        <v>21032</v>
      </c>
      <c r="U7" s="36">
        <v>57.42</v>
      </c>
      <c r="V7" s="36">
        <v>366.28</v>
      </c>
      <c r="W7" s="36">
        <v>109.68</v>
      </c>
      <c r="X7" s="36">
        <v>106.62</v>
      </c>
      <c r="Y7" s="36">
        <v>112.77</v>
      </c>
      <c r="Z7" s="36">
        <v>122.16</v>
      </c>
      <c r="AA7" s="36">
        <v>126.18</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1216.7</v>
      </c>
      <c r="AT7" s="36">
        <v>666.21</v>
      </c>
      <c r="AU7" s="36">
        <v>636.08000000000004</v>
      </c>
      <c r="AV7" s="36">
        <v>652.61</v>
      </c>
      <c r="AW7" s="36">
        <v>175.23</v>
      </c>
      <c r="AX7" s="36">
        <v>969.16</v>
      </c>
      <c r="AY7" s="36">
        <v>995.5</v>
      </c>
      <c r="AZ7" s="36">
        <v>915.5</v>
      </c>
      <c r="BA7" s="36">
        <v>963.24</v>
      </c>
      <c r="BB7" s="36">
        <v>381.53</v>
      </c>
      <c r="BC7" s="36">
        <v>264.16000000000003</v>
      </c>
      <c r="BD7" s="36">
        <v>530.20000000000005</v>
      </c>
      <c r="BE7" s="36">
        <v>506.1</v>
      </c>
      <c r="BF7" s="36">
        <v>474.63</v>
      </c>
      <c r="BG7" s="36">
        <v>431.33</v>
      </c>
      <c r="BH7" s="36">
        <v>401.84</v>
      </c>
      <c r="BI7" s="36">
        <v>421.66</v>
      </c>
      <c r="BJ7" s="36">
        <v>414.59</v>
      </c>
      <c r="BK7" s="36">
        <v>404.78</v>
      </c>
      <c r="BL7" s="36">
        <v>400.38</v>
      </c>
      <c r="BM7" s="36">
        <v>393.27</v>
      </c>
      <c r="BN7" s="36">
        <v>283.72000000000003</v>
      </c>
      <c r="BO7" s="36">
        <v>100.79</v>
      </c>
      <c r="BP7" s="36">
        <v>98.21</v>
      </c>
      <c r="BQ7" s="36">
        <v>104.45</v>
      </c>
      <c r="BR7" s="36">
        <v>112.4</v>
      </c>
      <c r="BS7" s="36">
        <v>120.11</v>
      </c>
      <c r="BT7" s="36">
        <v>99.51</v>
      </c>
      <c r="BU7" s="36">
        <v>97.71</v>
      </c>
      <c r="BV7" s="36">
        <v>98.07</v>
      </c>
      <c r="BW7" s="36">
        <v>96.56</v>
      </c>
      <c r="BX7" s="36">
        <v>100.47</v>
      </c>
      <c r="BY7" s="36">
        <v>104.6</v>
      </c>
      <c r="BZ7" s="36">
        <v>148.9</v>
      </c>
      <c r="CA7" s="36">
        <v>153.41999999999999</v>
      </c>
      <c r="CB7" s="36">
        <v>143.80000000000001</v>
      </c>
      <c r="CC7" s="36">
        <v>134.29</v>
      </c>
      <c r="CD7" s="36">
        <v>126.36</v>
      </c>
      <c r="CE7" s="36">
        <v>171.34</v>
      </c>
      <c r="CF7" s="36">
        <v>173.56</v>
      </c>
      <c r="CG7" s="36">
        <v>172.26</v>
      </c>
      <c r="CH7" s="36">
        <v>177.14</v>
      </c>
      <c r="CI7" s="36">
        <v>169.82</v>
      </c>
      <c r="CJ7" s="36">
        <v>164.21</v>
      </c>
      <c r="CK7" s="36">
        <v>70.239999999999995</v>
      </c>
      <c r="CL7" s="36">
        <v>68.75</v>
      </c>
      <c r="CM7" s="36">
        <v>68.81</v>
      </c>
      <c r="CN7" s="36">
        <v>69.73</v>
      </c>
      <c r="CO7" s="36">
        <v>68.010000000000005</v>
      </c>
      <c r="CP7" s="36">
        <v>56.8</v>
      </c>
      <c r="CQ7" s="36">
        <v>55.84</v>
      </c>
      <c r="CR7" s="36">
        <v>55.68</v>
      </c>
      <c r="CS7" s="36">
        <v>55.64</v>
      </c>
      <c r="CT7" s="36">
        <v>55.13</v>
      </c>
      <c r="CU7" s="36">
        <v>59.8</v>
      </c>
      <c r="CV7" s="36">
        <v>86.84</v>
      </c>
      <c r="CW7" s="36">
        <v>86.51</v>
      </c>
      <c r="CX7" s="36">
        <v>86.26</v>
      </c>
      <c r="CY7" s="36">
        <v>85.99</v>
      </c>
      <c r="CZ7" s="36">
        <v>85.95</v>
      </c>
      <c r="DA7" s="36">
        <v>83.67</v>
      </c>
      <c r="DB7" s="36">
        <v>83.11</v>
      </c>
      <c r="DC7" s="36">
        <v>83.18</v>
      </c>
      <c r="DD7" s="36">
        <v>83.09</v>
      </c>
      <c r="DE7" s="36">
        <v>83</v>
      </c>
      <c r="DF7" s="36">
        <v>89.78</v>
      </c>
      <c r="DG7" s="36">
        <v>41.31</v>
      </c>
      <c r="DH7" s="36">
        <v>43</v>
      </c>
      <c r="DI7" s="36">
        <v>44.15</v>
      </c>
      <c r="DJ7" s="36">
        <v>44.7</v>
      </c>
      <c r="DK7" s="36">
        <v>45.35</v>
      </c>
      <c r="DL7" s="36">
        <v>36.21</v>
      </c>
      <c r="DM7" s="36">
        <v>37.090000000000003</v>
      </c>
      <c r="DN7" s="36">
        <v>38.07</v>
      </c>
      <c r="DO7" s="36">
        <v>39.06</v>
      </c>
      <c r="DP7" s="36">
        <v>46.66</v>
      </c>
      <c r="DQ7" s="36">
        <v>46.31</v>
      </c>
      <c r="DR7" s="36">
        <v>0</v>
      </c>
      <c r="DS7" s="36">
        <v>0</v>
      </c>
      <c r="DT7" s="36">
        <v>1.24</v>
      </c>
      <c r="DU7" s="36">
        <v>1.51</v>
      </c>
      <c r="DV7" s="36">
        <v>3.54</v>
      </c>
      <c r="DW7" s="36">
        <v>6.46</v>
      </c>
      <c r="DX7" s="36">
        <v>6.63</v>
      </c>
      <c r="DY7" s="36">
        <v>7.73</v>
      </c>
      <c r="DZ7" s="36">
        <v>8.8699999999999992</v>
      </c>
      <c r="EA7" s="36">
        <v>9.85</v>
      </c>
      <c r="EB7" s="36">
        <v>12.42</v>
      </c>
      <c r="EC7" s="36">
        <v>0.79</v>
      </c>
      <c r="ED7" s="36">
        <v>0.85</v>
      </c>
      <c r="EE7" s="36">
        <v>1.2</v>
      </c>
      <c r="EF7" s="36">
        <v>1.29</v>
      </c>
      <c r="EG7" s="36">
        <v>1.1100000000000001</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黒木　秀文</cp:lastModifiedBy>
  <cp:lastPrinted>2016-02-24T01:37:27Z</cp:lastPrinted>
  <dcterms:created xsi:type="dcterms:W3CDTF">2016-02-03T07:30:31Z</dcterms:created>
  <dcterms:modified xsi:type="dcterms:W3CDTF">2016-02-24T01:43:18Z</dcterms:modified>
  <cp:category/>
</cp:coreProperties>
</file>