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<sst xmlns="http://schemas.openxmlformats.org/spreadsheetml/2006/main" count="217" uniqueCount="107">
  <si>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</si>
  <si>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</si>
  <si>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</si>
  <si>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</si>
  <si>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</si>
  <si>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</si>
  <si>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</si>
  <si>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</si>
  <si>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</si>
  <si>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</si>
  <si>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</si>
  <si>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</si>
  <si>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</si>
  <si>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</si>
  <si>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</si>
  <si>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</si>
  <si>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</si>
  <si>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</si>
  <si>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</si>
  <si>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</si>
  <si>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</si>
  <si>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</si>
  <si>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</si>
  <si>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</si>
  <si>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</si>
  <si>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</si>
  <si>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</si>
  <si>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</si>
  <si>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</si>
  <si>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</si>
  <si>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</si>
  <si>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</si>
  <si>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</si>
  <si>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</si>
  <si>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</si>
  <si>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</si>
  <si>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</si>
  <si>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</si>
  <si>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</si>
  <si>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</si>
  <si>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</si>
  <si>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</si>
  <si>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</si>
  <si>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</si>
  <si>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</si>
  <si>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</si>
  <si>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</si>
  <si>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</si>
  <si>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</si>
  <si>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</si>
  <si>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</si>
  <si>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</si>
  <si>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</si>
  <si>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</si>
  <si>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</si>
  <si>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</si>
  <si>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</si>
  <si>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</si>
  <si>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</si>
  <si>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</si>
  <si>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</si>
  <si>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</si>
  <si>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</si>
  <si>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</si>
  <si>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</si>
  <si>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</si>
  <si>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</si>
  <si>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</si>
  <si>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</si>
  <si>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</si>
  <si>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</si>
  <si>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</si>
  <si>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</si>
  <si>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</si>
  <si>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</si>
  <si>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</si>
  <si>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</si>
  <si>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</si>
  <si>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</si>
  <si>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</si>
  <si>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</si>
  <si>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</si>
  <si>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</si>
  <si>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</si>
  <si>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</si>
  <si>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</si>
  <si>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</si>
  <si>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</si>
  <si>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</si>
  <si>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</si>
  <si>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</si>
  <si>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</si>
  <si>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</si>
  <si>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えびの市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</si>
  <si>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</si>
  <si>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</si>
  <si>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</si>
  <si>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</si>
  <si>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</si>
  <si>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</si>
  <si>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</si>
  <si>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</si>
  <si>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</si>
  <si>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</si>
  <si>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【経営指標の分析】
①有形固定資産減価償却率は、類似団体と比較して高く、耐用年数に近い資産を多く保有していると言えます。
②管路経年化率は、類似団体と比較して、平成25年度から、その平均を下回っており、法定耐用年数を経過した管路が平均以下であると言えます。
③管路更新率は、類似団体と比較しても、著しく低い数字で、管路更新が進んでいないことを示しています。
【現状とその背景】
　えびの市では、平成21年度以降、簡易水道統合整備事業、水源地築造事業など大規模の投資的事業を行っており、管路更新への投資を抑えざるを得ない状況です。　
【対策】　
　大規模な投資的事業が平成29年度をもって完了するため、平成30年度から管路更新への投資を重点的に行えるよう計画を立てる必要があります。
</t>
    <rPh sb="11" eb="13">
      <t>ユウケイ</t>
    </rPh>
    <rPh sb="13" eb="15">
      <t>コテイ</t>
    </rPh>
    <rPh sb="15" eb="17">
      <t>シサン</t>
    </rPh>
    <rPh sb="17" eb="19">
      <t>ゲンカ</t>
    </rPh>
    <rPh sb="19" eb="21">
      <t>ショウキャク</t>
    </rPh>
    <rPh sb="21" eb="22">
      <t>リツ</t>
    </rPh>
    <rPh sb="33" eb="34">
      <t>タカ</t>
    </rPh>
    <rPh sb="36" eb="38">
      <t>タイヨウ</t>
    </rPh>
    <rPh sb="38" eb="40">
      <t>ネンスウ</t>
    </rPh>
    <rPh sb="41" eb="42">
      <t>チカ</t>
    </rPh>
    <rPh sb="43" eb="45">
      <t>シサン</t>
    </rPh>
    <rPh sb="46" eb="47">
      <t>オオ</t>
    </rPh>
    <rPh sb="48" eb="50">
      <t>ホユウ</t>
    </rPh>
    <rPh sb="55" eb="56">
      <t>イ</t>
    </rPh>
    <rPh sb="62" eb="64">
      <t>カンロ</t>
    </rPh>
    <rPh sb="64" eb="66">
      <t>ケイネン</t>
    </rPh>
    <rPh sb="66" eb="67">
      <t>バ</t>
    </rPh>
    <rPh sb="91" eb="93">
      <t>ヘイキン</t>
    </rPh>
    <rPh sb="94" eb="95">
      <t>シタ</t>
    </rPh>
    <rPh sb="101" eb="103">
      <t>ホウテイ</t>
    </rPh>
    <rPh sb="103" eb="105">
      <t>タイヨウ</t>
    </rPh>
    <rPh sb="105" eb="107">
      <t>ネンスウ</t>
    </rPh>
    <rPh sb="108" eb="110">
      <t>ケイカ</t>
    </rPh>
    <rPh sb="112" eb="114">
      <t>カンロ</t>
    </rPh>
    <rPh sb="115" eb="117">
      <t>ヘイキン</t>
    </rPh>
    <rPh sb="117" eb="119">
      <t>イカ</t>
    </rPh>
    <rPh sb="123" eb="124">
      <t>イ</t>
    </rPh>
    <rPh sb="130" eb="132">
      <t>カンロ</t>
    </rPh>
    <rPh sb="132" eb="134">
      <t>コウシン</t>
    </rPh>
    <rPh sb="134" eb="135">
      <t>リツ</t>
    </rPh>
    <rPh sb="148" eb="149">
      <t>イチジル</t>
    </rPh>
    <rPh sb="151" eb="152">
      <t>ヒク</t>
    </rPh>
    <rPh sb="153" eb="155">
      <t>スウジ</t>
    </rPh>
    <rPh sb="157" eb="159">
      <t>カンロ</t>
    </rPh>
    <rPh sb="159" eb="161">
      <t>コウシン</t>
    </rPh>
    <rPh sb="162" eb="163">
      <t>スス</t>
    </rPh>
    <rPh sb="171" eb="172">
      <t>シメ</t>
    </rPh>
    <rPh sb="242" eb="244">
      <t>カンロ</t>
    </rPh>
    <rPh sb="244" eb="246">
      <t>コウシン</t>
    </rPh>
    <rPh sb="248" eb="250">
      <t>トウシ</t>
    </rPh>
    <rPh sb="251" eb="252">
      <t>オサ</t>
    </rPh>
    <rPh sb="256" eb="257">
      <t>エ</t>
    </rPh>
    <rPh sb="273" eb="276">
      <t>ダイキボ</t>
    </rPh>
    <rPh sb="277" eb="280">
      <t>トウシテキ</t>
    </rPh>
    <rPh sb="280" eb="282">
      <t>ジギョウ</t>
    </rPh>
    <rPh sb="283" eb="285">
      <t>ヘイセイ</t>
    </rPh>
    <rPh sb="287" eb="289">
      <t>ネンド</t>
    </rPh>
    <rPh sb="293" eb="295">
      <t>カンリョウ</t>
    </rPh>
    <rPh sb="300" eb="302">
      <t>ヘイセイ</t>
    </rPh>
    <rPh sb="304" eb="306">
      <t>ネンド</t>
    </rPh>
    <rPh sb="308" eb="310">
      <t>カンロ</t>
    </rPh>
    <rPh sb="310" eb="312">
      <t>コウシン</t>
    </rPh>
    <rPh sb="314" eb="316">
      <t>トウシ</t>
    </rPh>
    <rPh sb="317" eb="320">
      <t>ジュウテンテキ</t>
    </rPh>
    <rPh sb="321" eb="322">
      <t>オコナ</t>
    </rPh>
    <rPh sb="326" eb="328">
      <t>ケイカク</t>
    </rPh>
    <rPh sb="329" eb="330">
      <t>タ</t>
    </rPh>
    <rPh sb="332" eb="334">
      <t>ヒツヨウ</t>
    </rPh>
    <phoneticPr fontId="4"/>
  </si>
  <si>
    <t xml:space="preserve">【経営指標の分析】
①経常収支比率は、類似団体と比較して、平成24年度から右肩下がりとなり、平成26年度では100％未満（単年度収支が赤字）となっています。
⑤料金回収率は、平成23年度から平成25年度は100％を上回っていましたが、平成26年度では100％を下回り水道料金の水準（供給単価と給水原価）の適切性を欠いています。
⑥給水原価は、類似団体と比較して、平均を下回り、1㎥あたりの費用が平均以下であると言えます。
　このことから、健全性は確保されているとは言えず、効率性とともに改善していく必要があります。
【現状とその背景】
　えびの市の現状については、給水人口の減少により、給水収益は減収し、費用は増加している状況です。
　背景としては、平成21年度以降、簡易水道統合整備事業、水源地築造事業など大規模の投資的事業を行っていることです。その財源の多くを起債に依存しているため、起債償還の利息が増加傾向にあります。また、取得した固定資産の減価償却費も増加傾向にあり、この2つが費用増加の主な要因です。
【対策】　
　経営の健全性・効率性を図るには、費用の抑制や水道料金の見直しを検討する必要があります。
</t>
    <rPh sb="1" eb="3">
      <t>ケイエイ</t>
    </rPh>
    <rPh sb="3" eb="5">
      <t>シヒョウ</t>
    </rPh>
    <rPh sb="6" eb="8">
      <t>ブンセキ</t>
    </rPh>
    <rPh sb="61" eb="64">
      <t>タンネンド</t>
    </rPh>
    <rPh sb="64" eb="66">
      <t>シュウシ</t>
    </rPh>
    <rPh sb="67" eb="69">
      <t>アカジ</t>
    </rPh>
    <rPh sb="87" eb="89">
      <t>ヘイセイ</t>
    </rPh>
    <rPh sb="91" eb="93">
      <t>ネンド</t>
    </rPh>
    <rPh sb="95" eb="97">
      <t>ヘイセイ</t>
    </rPh>
    <rPh sb="99" eb="101">
      <t>ネンド</t>
    </rPh>
    <rPh sb="107" eb="109">
      <t>ウワマワ</t>
    </rPh>
    <rPh sb="141" eb="143">
      <t>キョウキュウ</t>
    </rPh>
    <rPh sb="143" eb="145">
      <t>タンカ</t>
    </rPh>
    <rPh sb="146" eb="148">
      <t>キュウスイ</t>
    </rPh>
    <rPh sb="148" eb="150">
      <t>ゲンカ</t>
    </rPh>
    <rPh sb="176" eb="178">
      <t>ヒカク</t>
    </rPh>
    <rPh sb="194" eb="196">
      <t>ヒヨウ</t>
    </rPh>
    <rPh sb="197" eb="199">
      <t>ヘイキン</t>
    </rPh>
    <rPh sb="199" eb="201">
      <t>イカ</t>
    </rPh>
    <rPh sb="219" eb="222">
      <t>ケンゼンセイ</t>
    </rPh>
    <rPh sb="223" eb="225">
      <t>カクホ</t>
    </rPh>
    <rPh sb="232" eb="233">
      <t>イ</t>
    </rPh>
    <rPh sb="236" eb="239">
      <t>コウリツセイ</t>
    </rPh>
    <rPh sb="243" eb="245">
      <t>カイゼン</t>
    </rPh>
    <rPh sb="249" eb="251">
      <t>ヒツヨウ</t>
    </rPh>
    <rPh sb="259" eb="261">
      <t>ゲンジョウ</t>
    </rPh>
    <rPh sb="264" eb="266">
      <t>ハイケイ</t>
    </rPh>
    <rPh sb="272" eb="273">
      <t>シ</t>
    </rPh>
    <rPh sb="298" eb="300">
      <t>ゲンシュウ</t>
    </rPh>
    <rPh sb="302" eb="304">
      <t>ヒヨウ</t>
    </rPh>
    <rPh sb="305" eb="307">
      <t>ゾウカ</t>
    </rPh>
    <rPh sb="318" eb="320">
      <t>ハイケイ</t>
    </rPh>
    <rPh sb="325" eb="327">
      <t>ヘイセイ</t>
    </rPh>
    <rPh sb="329" eb="333">
      <t>ネンドイコウ</t>
    </rPh>
    <rPh sb="334" eb="336">
      <t>カンイ</t>
    </rPh>
    <rPh sb="336" eb="338">
      <t>スイドウ</t>
    </rPh>
    <rPh sb="338" eb="340">
      <t>トウゴウ</t>
    </rPh>
    <rPh sb="340" eb="342">
      <t>セイビ</t>
    </rPh>
    <rPh sb="342" eb="344">
      <t>ジギョウ</t>
    </rPh>
    <rPh sb="345" eb="348">
      <t>スイゲンチ</t>
    </rPh>
    <rPh sb="348" eb="350">
      <t>チクゾウ</t>
    </rPh>
    <rPh sb="350" eb="352">
      <t>ジギョウ</t>
    </rPh>
    <rPh sb="354" eb="357">
      <t>ダイキボ</t>
    </rPh>
    <rPh sb="358" eb="361">
      <t>トウシテキ</t>
    </rPh>
    <rPh sb="361" eb="363">
      <t>ジギョウ</t>
    </rPh>
    <rPh sb="364" eb="365">
      <t>オコナ</t>
    </rPh>
    <rPh sb="376" eb="378">
      <t>ザイゲン</t>
    </rPh>
    <rPh sb="379" eb="380">
      <t>オオ</t>
    </rPh>
    <rPh sb="382" eb="384">
      <t>キサイ</t>
    </rPh>
    <rPh sb="385" eb="387">
      <t>イソン</t>
    </rPh>
    <rPh sb="394" eb="396">
      <t>キサイ</t>
    </rPh>
    <rPh sb="396" eb="398">
      <t>ショウカン</t>
    </rPh>
    <rPh sb="399" eb="401">
      <t>リソク</t>
    </rPh>
    <rPh sb="402" eb="404">
      <t>ゾウカ</t>
    </rPh>
    <rPh sb="404" eb="406">
      <t>ケイコウ</t>
    </rPh>
    <rPh sb="415" eb="417">
      <t>シュトク</t>
    </rPh>
    <rPh sb="419" eb="421">
      <t>コテイ</t>
    </rPh>
    <rPh sb="421" eb="423">
      <t>シサン</t>
    </rPh>
    <rPh sb="424" eb="426">
      <t>ゲンカ</t>
    </rPh>
    <rPh sb="426" eb="428">
      <t>ショウキャク</t>
    </rPh>
    <rPh sb="428" eb="429">
      <t>ヒ</t>
    </rPh>
    <rPh sb="430" eb="432">
      <t>ゾウカ</t>
    </rPh>
    <rPh sb="432" eb="434">
      <t>ケイコウ</t>
    </rPh>
    <rPh sb="443" eb="445">
      <t>ヒヨウ</t>
    </rPh>
    <rPh sb="445" eb="447">
      <t>ゾウカ</t>
    </rPh>
    <rPh sb="448" eb="449">
      <t>オモ</t>
    </rPh>
    <rPh sb="450" eb="452">
      <t>ヨウイン</t>
    </rPh>
    <rPh sb="457" eb="459">
      <t>タイサク</t>
    </rPh>
    <rPh sb="490" eb="492">
      <t>ミナオ</t>
    </rPh>
    <phoneticPr fontId="4"/>
  </si>
  <si>
    <t>　えびの市の、各経営指標の悪化は、短期間における大規模な投資が要因ですが、平成29年度までの限定的な事業であり、平成30年度以降の大規模な投資はありません。
　しかしながら、給水人口の減少により、給水収益は減収し、費用は増加していく状況に変わりはなく、水道料金の見直しなど検討する必要があります。
　また、平成30年度以降の投資計画については、老朽化した施設更新など経営の健全性・効率性を図りながら計画していく必要があります。</t>
    <rPh sb="4" eb="5">
      <t>シ</t>
    </rPh>
    <rPh sb="7" eb="8">
      <t>カク</t>
    </rPh>
    <rPh sb="8" eb="10">
      <t>ケイエイ</t>
    </rPh>
    <rPh sb="10" eb="12">
      <t>シヒョウ</t>
    </rPh>
    <rPh sb="13" eb="15">
      <t>アッカ</t>
    </rPh>
    <rPh sb="17" eb="20">
      <t>タンキカン</t>
    </rPh>
    <rPh sb="24" eb="27">
      <t>ダイキボ</t>
    </rPh>
    <rPh sb="28" eb="30">
      <t>トウシ</t>
    </rPh>
    <rPh sb="31" eb="33">
      <t>ヨウイン</t>
    </rPh>
    <rPh sb="37" eb="39">
      <t>ヘイセイ</t>
    </rPh>
    <rPh sb="41" eb="43">
      <t>ネンド</t>
    </rPh>
    <rPh sb="46" eb="49">
      <t>ゲンテイテキ</t>
    </rPh>
    <rPh sb="50" eb="52">
      <t>ジギョウ</t>
    </rPh>
    <rPh sb="56" eb="58">
      <t>ヘイセイ</t>
    </rPh>
    <rPh sb="60" eb="62">
      <t>ネンド</t>
    </rPh>
    <rPh sb="62" eb="64">
      <t>イコウ</t>
    </rPh>
    <rPh sb="65" eb="68">
      <t>ダイキボ</t>
    </rPh>
    <rPh sb="69" eb="71">
      <t>トウシ</t>
    </rPh>
    <rPh sb="116" eb="118">
      <t>ジョウキョウ</t>
    </rPh>
    <rPh sb="119" eb="120">
      <t>カ</t>
    </rPh>
    <rPh sb="126" eb="128">
      <t>スイドウ</t>
    </rPh>
    <rPh sb="128" eb="130">
      <t>リョウキン</t>
    </rPh>
    <rPh sb="131" eb="133">
      <t>ミナオ</t>
    </rPh>
    <rPh sb="136" eb="138">
      <t>ケントウ</t>
    </rPh>
    <rPh sb="140" eb="142">
      <t>ヒツヨウ</t>
    </rPh>
    <rPh sb="153" eb="155">
      <t>ヘイセイ</t>
    </rPh>
    <rPh sb="157" eb="161">
      <t>ネンドイコウ</t>
    </rPh>
    <rPh sb="162" eb="164">
      <t>トウシ</t>
    </rPh>
    <rPh sb="164" eb="166">
      <t>ケイカク</t>
    </rPh>
    <rPh sb="172" eb="175">
      <t>ロウキュウカ</t>
    </rPh>
    <rPh sb="177" eb="179">
      <t>シセツ</t>
    </rPh>
    <rPh sb="179" eb="181">
      <t>コウシン</t>
    </rPh>
    <rPh sb="199" eb="201">
      <t>ケイカク</t>
    </rPh>
    <rPh sb="205" eb="2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</si>
</sst>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0.11</c:v>
                </c:pt>
                <c:pt idx="1">
                  <c:v>0</c:v>
                </c:pt>
                <c:pt idx="2" formatCode="#,##0.00;&quot;△&quot;#,##0.00;&quot;-&quot;">
                  <c:v>0.14000000000000001</c:v>
                </c:pt>
                <c:pt idx="3" formatCode="#,##0.00;&quot;△&quot;#,##0.00;&quot;-&quot;">
                  <c:v>0.06</c:v>
                </c:pt>
                <c:pt idx="4" formatCode="#,##0.00;&quot;△&quot;#,##0.00;&quot;-&quot;">
                  <c:v>0.13</c:v>
                </c:pt>
              </c:numCache>
            </c:numRef>
          </c:val>
        </c:ser>
        <c:dLbls>
          <c:showLegendKey val="0"/>
          <c:showVal val="0"/>
          <c:showCatName val="0"/>
          <c:showSerName val="0"/>
          <c:showPercent val="0"/>
          <c:showBubbleSize val="0"/>
        </c:dLbls>
        <c:gapWidth val="150"/>
        <c:axId val="148924672"/>
        <c:axId val="1489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48924672"/>
        <c:axId val="148930944"/>
      </c:lineChart>
      <c:dateAx>
        <c:axId val="148924672"/>
        <c:scaling>
          <c:orientation val="minMax"/>
        </c:scaling>
        <c:delete val="1"/>
        <c:axPos val="b"/>
        <c:numFmt formatCode="ge" sourceLinked="1"/>
        <c:majorTickMark val="none"/>
        <c:minorTickMark val="none"/>
        <c:tickLblPos val="none"/>
        <c:crossAx val="148930944"/>
        <c:crosses val="autoZero"/>
        <c:auto val="1"/>
        <c:lblOffset val="100"/>
        <c:baseTimeUnit val="years"/>
      </c:dateAx>
      <c:valAx>
        <c:axId val="148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62.55</c:v>
                </c:pt>
                <c:pt idx="1">
                  <c:v>62.59</c:v>
                </c:pt>
                <c:pt idx="2">
                  <c:v>61.43</c:v>
                </c:pt>
                <c:pt idx="3">
                  <c:v>61.18</c:v>
                </c:pt>
                <c:pt idx="4">
                  <c:v>59.78</c:v>
                </c:pt>
              </c:numCache>
            </c:numRef>
          </c:val>
        </c:ser>
        <c:dLbls>
          <c:showLegendKey val="0"/>
          <c:showVal val="0"/>
          <c:showCatName val="0"/>
          <c:showSerName val="0"/>
          <c:showPercent val="0"/>
          <c:showBubbleSize val="0"/>
        </c:dLbls>
        <c:gapWidth val="150"/>
        <c:axId val="152210048"/>
        <c:axId val="152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52210048"/>
        <c:axId val="152232704"/>
      </c:lineChart>
      <c:dateAx>
        <c:axId val="152210048"/>
        <c:scaling>
          <c:orientation val="minMax"/>
        </c:scaling>
        <c:delete val="1"/>
        <c:axPos val="b"/>
        <c:numFmt formatCode="ge" sourceLinked="1"/>
        <c:majorTickMark val="none"/>
        <c:minorTickMark val="none"/>
        <c:tickLblPos val="none"/>
        <c:crossAx val="152232704"/>
        <c:crosses val="autoZero"/>
        <c:auto val="1"/>
        <c:lblOffset val="100"/>
        <c:baseTimeUnit val="years"/>
      </c:dateAx>
      <c:valAx>
        <c:axId val="152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87.36</c:v>
                </c:pt>
                <c:pt idx="1">
                  <c:v>87.56</c:v>
                </c:pt>
                <c:pt idx="2">
                  <c:v>87.56</c:v>
                </c:pt>
                <c:pt idx="3">
                  <c:v>87.56</c:v>
                </c:pt>
                <c:pt idx="4">
                  <c:v>87.56</c:v>
                </c:pt>
              </c:numCache>
            </c:numRef>
          </c:val>
        </c:ser>
        <c:dLbls>
          <c:showLegendKey val="0"/>
          <c:showVal val="0"/>
          <c:showCatName val="0"/>
          <c:showSerName val="0"/>
          <c:showPercent val="0"/>
          <c:showBubbleSize val="0"/>
        </c:dLbls>
        <c:gapWidth val="150"/>
        <c:axId val="152262912"/>
        <c:axId val="1522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52262912"/>
        <c:axId val="152273280"/>
      </c:lineChart>
      <c:dateAx>
        <c:axId val="152262912"/>
        <c:scaling>
          <c:orientation val="minMax"/>
        </c:scaling>
        <c:delete val="1"/>
        <c:axPos val="b"/>
        <c:numFmt formatCode="ge" sourceLinked="1"/>
        <c:majorTickMark val="none"/>
        <c:minorTickMark val="none"/>
        <c:tickLblPos val="none"/>
        <c:crossAx val="152273280"/>
        <c:crosses val="autoZero"/>
        <c:auto val="1"/>
        <c:lblOffset val="100"/>
        <c:baseTimeUnit val="years"/>
      </c:dateAx>
      <c:valAx>
        <c:axId val="1522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100.95</c:v>
                </c:pt>
                <c:pt idx="1">
                  <c:v>109.9</c:v>
                </c:pt>
                <c:pt idx="2">
                  <c:v>107.15</c:v>
                </c:pt>
                <c:pt idx="3">
                  <c:v>101.42</c:v>
                </c:pt>
                <c:pt idx="4">
                  <c:v>98.6</c:v>
                </c:pt>
              </c:numCache>
            </c:numRef>
          </c:val>
        </c:ser>
        <c:dLbls>
          <c:showLegendKey val="0"/>
          <c:showVal val="0"/>
          <c:showCatName val="0"/>
          <c:showSerName val="0"/>
          <c:showPercent val="0"/>
          <c:showBubbleSize val="0"/>
        </c:dLbls>
        <c:gapWidth val="150"/>
        <c:axId val="149165952"/>
        <c:axId val="149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49165952"/>
        <c:axId val="149172224"/>
      </c:lineChart>
      <c:dateAx>
        <c:axId val="149165952"/>
        <c:scaling>
          <c:orientation val="minMax"/>
        </c:scaling>
        <c:delete val="1"/>
        <c:axPos val="b"/>
        <c:numFmt formatCode="ge" sourceLinked="1"/>
        <c:majorTickMark val="none"/>
        <c:minorTickMark val="none"/>
        <c:tickLblPos val="none"/>
        <c:crossAx val="149172224"/>
        <c:crosses val="autoZero"/>
        <c:auto val="1"/>
        <c:lblOffset val="100"/>
        <c:baseTimeUnit val="years"/>
      </c:dateAx>
      <c:valAx>
        <c:axId val="14917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1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58.12</c:v>
                </c:pt>
                <c:pt idx="1">
                  <c:v>57.68</c:v>
                </c:pt>
                <c:pt idx="2">
                  <c:v>57.21</c:v>
                </c:pt>
                <c:pt idx="3">
                  <c:v>58.29</c:v>
                </c:pt>
                <c:pt idx="4">
                  <c:v>59.03</c:v>
                </c:pt>
              </c:numCache>
            </c:numRef>
          </c:val>
        </c:ser>
        <c:dLbls>
          <c:showLegendKey val="0"/>
          <c:showVal val="0"/>
          <c:showCatName val="0"/>
          <c:showSerName val="0"/>
          <c:showPercent val="0"/>
          <c:showBubbleSize val="0"/>
        </c:dLbls>
        <c:gapWidth val="150"/>
        <c:axId val="149202432"/>
        <c:axId val="149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49202432"/>
        <c:axId val="149204352"/>
      </c:lineChart>
      <c:dateAx>
        <c:axId val="149202432"/>
        <c:scaling>
          <c:orientation val="minMax"/>
        </c:scaling>
        <c:delete val="1"/>
        <c:axPos val="b"/>
        <c:numFmt formatCode="ge" sourceLinked="1"/>
        <c:majorTickMark val="none"/>
        <c:minorTickMark val="none"/>
        <c:tickLblPos val="none"/>
        <c:crossAx val="149204352"/>
        <c:crosses val="autoZero"/>
        <c:auto val="1"/>
        <c:lblOffset val="100"/>
        <c:baseTimeUnit val="years"/>
      </c:dateAx>
      <c:valAx>
        <c:axId val="149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8.1199999999999992</c:v>
                </c:pt>
                <c:pt idx="1">
                  <c:v>8.14</c:v>
                </c:pt>
                <c:pt idx="2">
                  <c:v>7.99</c:v>
                </c:pt>
                <c:pt idx="3">
                  <c:v>7.96</c:v>
                </c:pt>
                <c:pt idx="4">
                  <c:v>7.88</c:v>
                </c:pt>
              </c:numCache>
            </c:numRef>
          </c:val>
        </c:ser>
        <c:dLbls>
          <c:showLegendKey val="0"/>
          <c:showVal val="0"/>
          <c:showCatName val="0"/>
          <c:showSerName val="0"/>
          <c:showPercent val="0"/>
          <c:showBubbleSize val="0"/>
        </c:dLbls>
        <c:gapWidth val="150"/>
        <c:axId val="152130688"/>
        <c:axId val="152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52130688"/>
        <c:axId val="152132608"/>
      </c:lineChart>
      <c:dateAx>
        <c:axId val="152130688"/>
        <c:scaling>
          <c:orientation val="minMax"/>
        </c:scaling>
        <c:delete val="1"/>
        <c:axPos val="b"/>
        <c:numFmt formatCode="ge" sourceLinked="1"/>
        <c:majorTickMark val="none"/>
        <c:minorTickMark val="none"/>
        <c:tickLblPos val="none"/>
        <c:crossAx val="152132608"/>
        <c:crosses val="autoZero"/>
        <c:auto val="1"/>
        <c:lblOffset val="100"/>
        <c:baseTimeUnit val="years"/>
      </c:dateAx>
      <c:valAx>
        <c:axId val="152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173952"/>
        <c:axId val="152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52173952"/>
        <c:axId val="152173184"/>
      </c:lineChart>
      <c:dateAx>
        <c:axId val="152173952"/>
        <c:scaling>
          <c:orientation val="minMax"/>
        </c:scaling>
        <c:delete val="1"/>
        <c:axPos val="b"/>
        <c:numFmt formatCode="ge" sourceLinked="1"/>
        <c:majorTickMark val="none"/>
        <c:minorTickMark val="none"/>
        <c:tickLblPos val="none"/>
        <c:crossAx val="152173184"/>
        <c:crosses val="autoZero"/>
        <c:auto val="1"/>
        <c:lblOffset val="100"/>
        <c:baseTimeUnit val="years"/>
      </c:dateAx>
      <c:valAx>
        <c:axId val="15217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2296.9499999999998</c:v>
                </c:pt>
                <c:pt idx="1">
                  <c:v>2684.57</c:v>
                </c:pt>
                <c:pt idx="2">
                  <c:v>2280.81</c:v>
                </c:pt>
                <c:pt idx="3">
                  <c:v>1151.4100000000001</c:v>
                </c:pt>
                <c:pt idx="4">
                  <c:v>534.27</c:v>
                </c:pt>
              </c:numCache>
            </c:numRef>
          </c:val>
        </c:ser>
        <c:dLbls>
          <c:showLegendKey val="0"/>
          <c:showVal val="0"/>
          <c:showCatName val="0"/>
          <c:showSerName val="0"/>
          <c:showPercent val="0"/>
          <c:showBubbleSize val="0"/>
        </c:dLbls>
        <c:gapWidth val="150"/>
        <c:axId val="151939712"/>
        <c:axId val="151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51939712"/>
        <c:axId val="151954176"/>
      </c:lineChart>
      <c:dateAx>
        <c:axId val="151939712"/>
        <c:scaling>
          <c:orientation val="minMax"/>
        </c:scaling>
        <c:delete val="1"/>
        <c:axPos val="b"/>
        <c:numFmt formatCode="ge" sourceLinked="1"/>
        <c:majorTickMark val="none"/>
        <c:minorTickMark val="none"/>
        <c:tickLblPos val="none"/>
        <c:crossAx val="151954176"/>
        <c:crosses val="autoZero"/>
        <c:auto val="1"/>
        <c:lblOffset val="100"/>
        <c:baseTimeUnit val="years"/>
      </c:dateAx>
      <c:valAx>
        <c:axId val="15195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280.08</c:v>
                </c:pt>
                <c:pt idx="1">
                  <c:v>326.58</c:v>
                </c:pt>
                <c:pt idx="2">
                  <c:v>344.47</c:v>
                </c:pt>
                <c:pt idx="3">
                  <c:v>362.78</c:v>
                </c:pt>
                <c:pt idx="4">
                  <c:v>413.95</c:v>
                </c:pt>
              </c:numCache>
            </c:numRef>
          </c:val>
        </c:ser>
        <c:dLbls>
          <c:showLegendKey val="0"/>
          <c:showVal val="0"/>
          <c:showCatName val="0"/>
          <c:showSerName val="0"/>
          <c:showPercent val="0"/>
          <c:showBubbleSize val="0"/>
        </c:dLbls>
        <c:gapWidth val="150"/>
        <c:axId val="151968000"/>
        <c:axId val="151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51968000"/>
        <c:axId val="151994752"/>
      </c:lineChart>
      <c:dateAx>
        <c:axId val="151968000"/>
        <c:scaling>
          <c:orientation val="minMax"/>
        </c:scaling>
        <c:delete val="1"/>
        <c:axPos val="b"/>
        <c:numFmt formatCode="ge" sourceLinked="1"/>
        <c:majorTickMark val="none"/>
        <c:minorTickMark val="none"/>
        <c:tickLblPos val="none"/>
        <c:crossAx val="151994752"/>
        <c:crosses val="autoZero"/>
        <c:auto val="1"/>
        <c:lblOffset val="100"/>
        <c:baseTimeUnit val="years"/>
      </c:dateAx>
      <c:valAx>
        <c:axId val="15199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97.23</c:v>
                </c:pt>
                <c:pt idx="1">
                  <c:v>107.59</c:v>
                </c:pt>
                <c:pt idx="2">
                  <c:v>102.79</c:v>
                </c:pt>
                <c:pt idx="3">
                  <c:v>98.35</c:v>
                </c:pt>
                <c:pt idx="4">
                  <c:v>95.48</c:v>
                </c:pt>
              </c:numCache>
            </c:numRef>
          </c:val>
        </c:ser>
        <c:dLbls>
          <c:showLegendKey val="0"/>
          <c:showVal val="0"/>
          <c:showCatName val="0"/>
          <c:showSerName val="0"/>
          <c:showPercent val="0"/>
          <c:showBubbleSize val="0"/>
        </c:dLbls>
        <c:gapWidth val="150"/>
        <c:axId val="152029056"/>
        <c:axId val="1520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52029056"/>
        <c:axId val="152035328"/>
      </c:lineChart>
      <c:dateAx>
        <c:axId val="152029056"/>
        <c:scaling>
          <c:orientation val="minMax"/>
        </c:scaling>
        <c:delete val="1"/>
        <c:axPos val="b"/>
        <c:numFmt formatCode="ge" sourceLinked="1"/>
        <c:majorTickMark val="none"/>
        <c:minorTickMark val="none"/>
        <c:tickLblPos val="none"/>
        <c:crossAx val="152035328"/>
        <c:crosses val="autoZero"/>
        <c:auto val="1"/>
        <c:lblOffset val="100"/>
        <c:baseTimeUnit val="years"/>
      </c:dateAx>
      <c:valAx>
        <c:axId val="152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159.36000000000001</c:v>
                </c:pt>
                <c:pt idx="1">
                  <c:v>140.22999999999999</c:v>
                </c:pt>
                <c:pt idx="2">
                  <c:v>147.22999999999999</c:v>
                </c:pt>
                <c:pt idx="3">
                  <c:v>154.05000000000001</c:v>
                </c:pt>
                <c:pt idx="4">
                  <c:v>159.88999999999999</c:v>
                </c:pt>
              </c:numCache>
            </c:numRef>
          </c:val>
        </c:ser>
        <c:dLbls>
          <c:showLegendKey val="0"/>
          <c:showVal val="0"/>
          <c:showCatName val="0"/>
          <c:showSerName val="0"/>
          <c:showPercent val="0"/>
          <c:showBubbleSize val="0"/>
        </c:dLbls>
        <c:gapWidth val="150"/>
        <c:axId val="152185856"/>
        <c:axId val="152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52185856"/>
        <c:axId val="152196224"/>
      </c:lineChart>
      <c:dateAx>
        <c:axId val="152185856"/>
        <c:scaling>
          <c:orientation val="minMax"/>
        </c:scaling>
        <c:delete val="1"/>
        <c:axPos val="b"/>
        <c:numFmt formatCode="ge" sourceLinked="1"/>
        <c:majorTickMark val="none"/>
        <c:minorTickMark val="none"/>
        <c:tickLblPos val="none"/>
        <c:crossAx val="152196224"/>
        <c:crosses val="autoZero"/>
        <c:auto val="1"/>
        <c:lblOffset val="100"/>
        <c:baseTimeUnit val="years"/>
      </c:dateAx>
      <c:valAx>
        <c:axId val="152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AY5" sqref="AY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宮崎県　えびの市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21031</v>
      </c>
      <c r="AJ8" s="78"/>
      <c r="AK8" s="78"/>
      <c r="AL8" s="78"/>
      <c r="AM8" s="78"/>
      <c r="AN8" s="78"/>
      <c r="AO8" s="78"/>
      <c r="AP8" s="79"/>
      <c r="AQ8" s="60">
        <f>データ!R6</f>
        <v>282.93</v>
      </c>
      <c r="AR8" s="60"/>
      <c r="AS8" s="60"/>
      <c r="AT8" s="60"/>
      <c r="AU8" s="60"/>
      <c r="AV8" s="60"/>
      <c r="AW8" s="60"/>
      <c r="AX8" s="60"/>
      <c r="AY8" s="60">
        <f>データ!S6</f>
        <v>74.33</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68.180000000000007</v>
      </c>
      <c r="K10" s="60"/>
      <c r="L10" s="60"/>
      <c r="M10" s="60"/>
      <c r="N10" s="60"/>
      <c r="O10" s="60"/>
      <c r="P10" s="60"/>
      <c r="Q10" s="60"/>
      <c r="R10" s="60">
        <f>データ!O6</f>
        <v>88.25</v>
      </c>
      <c r="S10" s="60"/>
      <c r="T10" s="60"/>
      <c r="U10" s="60"/>
      <c r="V10" s="60"/>
      <c r="W10" s="60"/>
      <c r="X10" s="60"/>
      <c r="Y10" s="60"/>
      <c r="Z10" s="68">
        <f>データ!P6</f>
        <v>2808</v>
      </c>
      <c r="AA10" s="68"/>
      <c r="AB10" s="68"/>
      <c r="AC10" s="68"/>
      <c r="AD10" s="68"/>
      <c r="AE10" s="68"/>
      <c r="AF10" s="68"/>
      <c r="AG10" s="68"/>
      <c r="AH10" s="2"/>
      <c r="AI10" s="68">
        <f>データ!T6</f>
        <v>18313</v>
      </c>
      <c r="AJ10" s="68"/>
      <c r="AK10" s="68"/>
      <c r="AL10" s="68"/>
      <c r="AM10" s="68"/>
      <c r="AN10" s="68"/>
      <c r="AO10" s="68"/>
      <c r="AP10" s="68"/>
      <c r="AQ10" s="60">
        <f>データ!U6</f>
        <v>64.069999999999993</v>
      </c>
      <c r="AR10" s="60"/>
      <c r="AS10" s="60"/>
      <c r="AT10" s="60"/>
      <c r="AU10" s="60"/>
      <c r="AV10" s="60"/>
      <c r="AW10" s="60"/>
      <c r="AX10" s="60"/>
      <c r="AY10" s="60">
        <f>データ!V6</f>
        <v>285.83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452092</v>
      </c>
      <c r="D6" s="31">
        <f t="shared" si="3"/>
        <v>46</v>
      </c>
      <c r="E6" s="31">
        <f t="shared" si="3"/>
        <v>1</v>
      </c>
      <c r="F6" s="31">
        <f t="shared" si="3"/>
        <v>0</v>
      </c>
      <c r="G6" s="31">
        <f t="shared" si="3"/>
        <v>1</v>
      </c>
      <c r="H6" s="31" t="str">
        <f t="shared" si="3"/>
        <v>宮崎県　えびの市</v>
      </c>
      <c r="I6" s="31" t="str">
        <f t="shared" si="3"/>
        <v>法適用</v>
      </c>
      <c r="J6" s="31" t="str">
        <f t="shared" si="3"/>
        <v>水道事業</v>
      </c>
      <c r="K6" s="31" t="str">
        <f t="shared" si="3"/>
        <v>末端給水事業</v>
      </c>
      <c r="L6" s="31" t="str">
        <f t="shared" si="3"/>
        <v>A6</v>
      </c>
      <c r="M6" s="32" t="str">
        <f t="shared" si="3"/>
        <v>-</v>
      </c>
      <c r="N6" s="32">
        <f t="shared" si="3"/>
        <v>68.180000000000007</v>
      </c>
      <c r="O6" s="32">
        <f t="shared" si="3"/>
        <v>88.25</v>
      </c>
      <c r="P6" s="32">
        <f t="shared" si="3"/>
        <v>2808</v>
      </c>
      <c r="Q6" s="32">
        <f t="shared" si="3"/>
        <v>21031</v>
      </c>
      <c r="R6" s="32">
        <f t="shared" si="3"/>
        <v>282.93</v>
      </c>
      <c r="S6" s="32">
        <f t="shared" si="3"/>
        <v>74.33</v>
      </c>
      <c r="T6" s="32">
        <f t="shared" si="3"/>
        <v>18313</v>
      </c>
      <c r="U6" s="32">
        <f t="shared" si="3"/>
        <v>64.069999999999993</v>
      </c>
      <c r="V6" s="32">
        <f t="shared" si="3"/>
        <v>285.83</v>
      </c>
      <c r="W6" s="33">
        <f>IF(W7="",NA(),W7)</f>
        <v>100.95</v>
      </c>
      <c r="X6" s="33">
        <f t="shared" ref="X6:AF6" si="4">IF(X7="",NA(),X7)</f>
        <v>109.9</v>
      </c>
      <c r="Y6" s="33">
        <f t="shared" si="4"/>
        <v>107.15</v>
      </c>
      <c r="Z6" s="33">
        <f t="shared" si="4"/>
        <v>101.42</v>
      </c>
      <c r="AA6" s="33">
        <f t="shared" si="4"/>
        <v>98.6</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2296.9499999999998</v>
      </c>
      <c r="AT6" s="33">
        <f t="shared" ref="AT6:BB6" si="6">IF(AT7="",NA(),AT7)</f>
        <v>2684.57</v>
      </c>
      <c r="AU6" s="33">
        <f t="shared" si="6"/>
        <v>2280.81</v>
      </c>
      <c r="AV6" s="33">
        <f t="shared" si="6"/>
        <v>1151.4100000000001</v>
      </c>
      <c r="AW6" s="33">
        <f t="shared" si="6"/>
        <v>534.27</v>
      </c>
      <c r="AX6" s="33">
        <f t="shared" si="6"/>
        <v>969.16</v>
      </c>
      <c r="AY6" s="33">
        <f t="shared" si="6"/>
        <v>995.5</v>
      </c>
      <c r="AZ6" s="33">
        <f t="shared" si="6"/>
        <v>915.5</v>
      </c>
      <c r="BA6" s="33">
        <f t="shared" si="6"/>
        <v>963.24</v>
      </c>
      <c r="BB6" s="33">
        <f t="shared" si="6"/>
        <v>381.53</v>
      </c>
      <c r="BC6" s="32" t="str">
        <f>IF(BC7="","",IF(BC7="-","【-】","【"&amp;SUBSTITUTE(TEXT(BC7,"#,##0.00"),"-","△")&amp;"】"))</f>
        <v>【264.16】</v>
      </c>
      <c r="BD6" s="33">
        <f>IF(BD7="",NA(),BD7)</f>
        <v>280.08</v>
      </c>
      <c r="BE6" s="33">
        <f t="shared" ref="BE6:BM6" si="7">IF(BE7="",NA(),BE7)</f>
        <v>326.58</v>
      </c>
      <c r="BF6" s="33">
        <f t="shared" si="7"/>
        <v>344.47</v>
      </c>
      <c r="BG6" s="33">
        <f t="shared" si="7"/>
        <v>362.78</v>
      </c>
      <c r="BH6" s="33">
        <f t="shared" si="7"/>
        <v>413.95</v>
      </c>
      <c r="BI6" s="33">
        <f t="shared" si="7"/>
        <v>421.66</v>
      </c>
      <c r="BJ6" s="33">
        <f t="shared" si="7"/>
        <v>414.59</v>
      </c>
      <c r="BK6" s="33">
        <f t="shared" si="7"/>
        <v>404.78</v>
      </c>
      <c r="BL6" s="33">
        <f t="shared" si="7"/>
        <v>400.38</v>
      </c>
      <c r="BM6" s="33">
        <f t="shared" si="7"/>
        <v>393.27</v>
      </c>
      <c r="BN6" s="32" t="str">
        <f>IF(BN7="","",IF(BN7="-","【-】","【"&amp;SUBSTITUTE(TEXT(BN7,"#,##0.00"),"-","△")&amp;"】"))</f>
        <v>【283.72】</v>
      </c>
      <c r="BO6" s="33">
        <f>IF(BO7="",NA(),BO7)</f>
        <v>97.23</v>
      </c>
      <c r="BP6" s="33">
        <f t="shared" ref="BP6:BX6" si="8">IF(BP7="",NA(),BP7)</f>
        <v>107.59</v>
      </c>
      <c r="BQ6" s="33">
        <f t="shared" si="8"/>
        <v>102.79</v>
      </c>
      <c r="BR6" s="33">
        <f t="shared" si="8"/>
        <v>98.35</v>
      </c>
      <c r="BS6" s="33">
        <f t="shared" si="8"/>
        <v>95.48</v>
      </c>
      <c r="BT6" s="33">
        <f t="shared" si="8"/>
        <v>99.51</v>
      </c>
      <c r="BU6" s="33">
        <f t="shared" si="8"/>
        <v>97.71</v>
      </c>
      <c r="BV6" s="33">
        <f t="shared" si="8"/>
        <v>98.07</v>
      </c>
      <c r="BW6" s="33">
        <f t="shared" si="8"/>
        <v>96.56</v>
      </c>
      <c r="BX6" s="33">
        <f t="shared" si="8"/>
        <v>100.47</v>
      </c>
      <c r="BY6" s="32" t="str">
        <f>IF(BY7="","",IF(BY7="-","【-】","【"&amp;SUBSTITUTE(TEXT(BY7,"#,##0.00"),"-","△")&amp;"】"))</f>
        <v>【104.60】</v>
      </c>
      <c r="BZ6" s="33">
        <f>IF(BZ7="",NA(),BZ7)</f>
        <v>159.36000000000001</v>
      </c>
      <c r="CA6" s="33">
        <f t="shared" ref="CA6:CI6" si="9">IF(CA7="",NA(),CA7)</f>
        <v>140.22999999999999</v>
      </c>
      <c r="CB6" s="33">
        <f t="shared" si="9"/>
        <v>147.22999999999999</v>
      </c>
      <c r="CC6" s="33">
        <f t="shared" si="9"/>
        <v>154.05000000000001</v>
      </c>
      <c r="CD6" s="33">
        <f t="shared" si="9"/>
        <v>159.88999999999999</v>
      </c>
      <c r="CE6" s="33">
        <f t="shared" si="9"/>
        <v>171.34</v>
      </c>
      <c r="CF6" s="33">
        <f t="shared" si="9"/>
        <v>173.56</v>
      </c>
      <c r="CG6" s="33">
        <f t="shared" si="9"/>
        <v>172.26</v>
      </c>
      <c r="CH6" s="33">
        <f t="shared" si="9"/>
        <v>177.14</v>
      </c>
      <c r="CI6" s="33">
        <f t="shared" si="9"/>
        <v>169.82</v>
      </c>
      <c r="CJ6" s="32" t="str">
        <f>IF(CJ7="","",IF(CJ7="-","【-】","【"&amp;SUBSTITUTE(TEXT(CJ7,"#,##0.00"),"-","△")&amp;"】"))</f>
        <v>【164.21】</v>
      </c>
      <c r="CK6" s="33">
        <f>IF(CK7="",NA(),CK7)</f>
        <v>62.55</v>
      </c>
      <c r="CL6" s="33">
        <f t="shared" ref="CL6:CT6" si="10">IF(CL7="",NA(),CL7)</f>
        <v>62.59</v>
      </c>
      <c r="CM6" s="33">
        <f t="shared" si="10"/>
        <v>61.43</v>
      </c>
      <c r="CN6" s="33">
        <f t="shared" si="10"/>
        <v>61.18</v>
      </c>
      <c r="CO6" s="33">
        <f t="shared" si="10"/>
        <v>59.78</v>
      </c>
      <c r="CP6" s="33">
        <f t="shared" si="10"/>
        <v>56.8</v>
      </c>
      <c r="CQ6" s="33">
        <f t="shared" si="10"/>
        <v>55.84</v>
      </c>
      <c r="CR6" s="33">
        <f t="shared" si="10"/>
        <v>55.68</v>
      </c>
      <c r="CS6" s="33">
        <f t="shared" si="10"/>
        <v>55.64</v>
      </c>
      <c r="CT6" s="33">
        <f t="shared" si="10"/>
        <v>55.13</v>
      </c>
      <c r="CU6" s="32" t="str">
        <f>IF(CU7="","",IF(CU7="-","【-】","【"&amp;SUBSTITUTE(TEXT(CU7,"#,##0.00"),"-","△")&amp;"】"))</f>
        <v>【59.80】</v>
      </c>
      <c r="CV6" s="33">
        <f>IF(CV7="",NA(),CV7)</f>
        <v>87.36</v>
      </c>
      <c r="CW6" s="33">
        <f t="shared" ref="CW6:DE6" si="11">IF(CW7="",NA(),CW7)</f>
        <v>87.56</v>
      </c>
      <c r="CX6" s="33">
        <f t="shared" si="11"/>
        <v>87.56</v>
      </c>
      <c r="CY6" s="33">
        <f t="shared" si="11"/>
        <v>87.56</v>
      </c>
      <c r="CZ6" s="33">
        <f t="shared" si="11"/>
        <v>87.56</v>
      </c>
      <c r="DA6" s="33">
        <f t="shared" si="11"/>
        <v>83.67</v>
      </c>
      <c r="DB6" s="33">
        <f t="shared" si="11"/>
        <v>83.11</v>
      </c>
      <c r="DC6" s="33">
        <f t="shared" si="11"/>
        <v>83.18</v>
      </c>
      <c r="DD6" s="33">
        <f t="shared" si="11"/>
        <v>83.09</v>
      </c>
      <c r="DE6" s="33">
        <f t="shared" si="11"/>
        <v>83</v>
      </c>
      <c r="DF6" s="32" t="str">
        <f>IF(DF7="","",IF(DF7="-","【-】","【"&amp;SUBSTITUTE(TEXT(DF7,"#,##0.00"),"-","△")&amp;"】"))</f>
        <v>【89.78】</v>
      </c>
      <c r="DG6" s="33">
        <f>IF(DG7="",NA(),DG7)</f>
        <v>58.12</v>
      </c>
      <c r="DH6" s="33">
        <f t="shared" ref="DH6:DP6" si="12">IF(DH7="",NA(),DH7)</f>
        <v>57.68</v>
      </c>
      <c r="DI6" s="33">
        <f t="shared" si="12"/>
        <v>57.21</v>
      </c>
      <c r="DJ6" s="33">
        <f t="shared" si="12"/>
        <v>58.29</v>
      </c>
      <c r="DK6" s="33">
        <f t="shared" si="12"/>
        <v>59.03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8.1199999999999992</v>
      </c>
      <c r="DS6" s="33">
        <f t="shared" ref="DS6:EA6" si="13">IF(DS7="",NA(),DS7)</f>
        <v>8.14</v>
      </c>
      <c r="DT6" s="33">
        <f t="shared" si="13"/>
        <v>7.99</v>
      </c>
      <c r="DU6" s="33">
        <f t="shared" si="13"/>
        <v>7.96</v>
      </c>
      <c r="DV6" s="33">
        <f t="shared" si="13"/>
        <v>7.88</v>
      </c>
      <c r="DW6" s="33">
        <f t="shared" si="13"/>
        <v>6.46</v>
      </c>
      <c r="DX6" s="33">
        <f t="shared" si="13"/>
        <v>6.63</v>
      </c>
      <c r="DY6" s="33">
        <f t="shared" si="13"/>
        <v>7.73</v>
      </c>
      <c r="DZ6" s="33">
        <f t="shared" si="13"/>
        <v>8.8699999999999992</v>
      </c>
      <c r="EA6" s="33">
        <f t="shared" si="13"/>
        <v>9.85</v>
      </c>
      <c r="EB6" s="32" t="str">
        <f>IF(EB7="","",IF(EB7="-","【-】","【"&amp;SUBSTITUTE(TEXT(EB7,"#,##0.00"),"-","△")&amp;"】"))</f>
        <v>【12.42】</v>
      </c>
      <c r="EC6" s="33">
        <f>IF(EC7="",NA(),EC7)</f>
        <v>0.11</v>
      </c>
      <c r="ED6" s="32">
        <f t="shared" ref="ED6:EL6" si="14">IF(ED7="",NA(),ED7)</f>
        <v>0</v>
      </c>
      <c r="EE6" s="33">
        <f t="shared" si="14"/>
        <v>0.14000000000000001</v>
      </c>
      <c r="EF6" s="33">
        <f t="shared" si="14"/>
        <v>0.06</v>
      </c>
      <c r="EG6" s="33">
        <f t="shared" si="14"/>
        <v>0.13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452092</v>
      </c>
      <c r="D7" s="35">
        <v>46</v>
      </c>
      <c r="E7" s="35">
        <v>1</v>
      </c>
      <c r="F7" s="35">
        <v>0</v>
      </c>
      <c r="G7" s="35">
        <v>1</v>
      </c>
      <c r="H7" s="35" t="s">
        <v>93</v>
      </c>
      <c r="I7" s="35" t="s">
        <v>94</v>
      </c>
      <c r="J7" s="35" t="s">
        <v>95</v>
      </c>
      <c r="K7" s="35" t="s">
        <v>96</v>
      </c>
      <c r="L7" s="35" t="s">
        <v>97</v>
      </c>
      <c r="M7" s="36" t="s">
        <v>98</v>
      </c>
      <c r="N7" s="36">
        <v>68.180000000000007</v>
      </c>
      <c r="O7" s="36">
        <v>88.25</v>
      </c>
      <c r="P7" s="36">
        <v>2808</v>
      </c>
      <c r="Q7" s="36">
        <v>21031</v>
      </c>
      <c r="R7" s="36">
        <v>282.93</v>
      </c>
      <c r="S7" s="36">
        <v>74.33</v>
      </c>
      <c r="T7" s="36">
        <v>18313</v>
      </c>
      <c r="U7" s="36">
        <v>64.069999999999993</v>
      </c>
      <c r="V7" s="36">
        <v>285.83</v>
      </c>
      <c r="W7" s="36">
        <v>100.95</v>
      </c>
      <c r="X7" s="36">
        <v>109.9</v>
      </c>
      <c r="Y7" s="36">
        <v>107.15</v>
      </c>
      <c r="Z7" s="36">
        <v>101.42</v>
      </c>
      <c r="AA7" s="36">
        <v>98.6</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2296.9499999999998</v>
      </c>
      <c r="AT7" s="36">
        <v>2684.57</v>
      </c>
      <c r="AU7" s="36">
        <v>2280.81</v>
      </c>
      <c r="AV7" s="36">
        <v>1151.4100000000001</v>
      </c>
      <c r="AW7" s="36">
        <v>534.27</v>
      </c>
      <c r="AX7" s="36">
        <v>969.16</v>
      </c>
      <c r="AY7" s="36">
        <v>995.5</v>
      </c>
      <c r="AZ7" s="36">
        <v>915.5</v>
      </c>
      <c r="BA7" s="36">
        <v>963.24</v>
      </c>
      <c r="BB7" s="36">
        <v>381.53</v>
      </c>
      <c r="BC7" s="36">
        <v>264.16000000000003</v>
      </c>
      <c r="BD7" s="36">
        <v>280.08</v>
      </c>
      <c r="BE7" s="36">
        <v>326.58</v>
      </c>
      <c r="BF7" s="36">
        <v>344.47</v>
      </c>
      <c r="BG7" s="36">
        <v>362.78</v>
      </c>
      <c r="BH7" s="36">
        <v>413.95</v>
      </c>
      <c r="BI7" s="36">
        <v>421.66</v>
      </c>
      <c r="BJ7" s="36">
        <v>414.59</v>
      </c>
      <c r="BK7" s="36">
        <v>404.78</v>
      </c>
      <c r="BL7" s="36">
        <v>400.38</v>
      </c>
      <c r="BM7" s="36">
        <v>393.27</v>
      </c>
      <c r="BN7" s="36">
        <v>283.72000000000003</v>
      </c>
      <c r="BO7" s="36">
        <v>97.23</v>
      </c>
      <c r="BP7" s="36">
        <v>107.59</v>
      </c>
      <c r="BQ7" s="36">
        <v>102.79</v>
      </c>
      <c r="BR7" s="36">
        <v>98.35</v>
      </c>
      <c r="BS7" s="36">
        <v>95.48</v>
      </c>
      <c r="BT7" s="36">
        <v>99.51</v>
      </c>
      <c r="BU7" s="36">
        <v>97.71</v>
      </c>
      <c r="BV7" s="36">
        <v>98.07</v>
      </c>
      <c r="BW7" s="36">
        <v>96.56</v>
      </c>
      <c r="BX7" s="36">
        <v>100.47</v>
      </c>
      <c r="BY7" s="36">
        <v>104.6</v>
      </c>
      <c r="BZ7" s="36">
        <v>159.36000000000001</v>
      </c>
      <c r="CA7" s="36">
        <v>140.22999999999999</v>
      </c>
      <c r="CB7" s="36">
        <v>147.22999999999999</v>
      </c>
      <c r="CC7" s="36">
        <v>154.05000000000001</v>
      </c>
      <c r="CD7" s="36">
        <v>159.88999999999999</v>
      </c>
      <c r="CE7" s="36">
        <v>171.34</v>
      </c>
      <c r="CF7" s="36">
        <v>173.56</v>
      </c>
      <c r="CG7" s="36">
        <v>172.26</v>
      </c>
      <c r="CH7" s="36">
        <v>177.14</v>
      </c>
      <c r="CI7" s="36">
        <v>169.82</v>
      </c>
      <c r="CJ7" s="36">
        <v>164.21</v>
      </c>
      <c r="CK7" s="36">
        <v>62.55</v>
      </c>
      <c r="CL7" s="36">
        <v>62.59</v>
      </c>
      <c r="CM7" s="36">
        <v>61.43</v>
      </c>
      <c r="CN7" s="36">
        <v>61.18</v>
      </c>
      <c r="CO7" s="36">
        <v>59.78</v>
      </c>
      <c r="CP7" s="36">
        <v>56.8</v>
      </c>
      <c r="CQ7" s="36">
        <v>55.84</v>
      </c>
      <c r="CR7" s="36">
        <v>55.68</v>
      </c>
      <c r="CS7" s="36">
        <v>55.64</v>
      </c>
      <c r="CT7" s="36">
        <v>55.13</v>
      </c>
      <c r="CU7" s="36">
        <v>59.8</v>
      </c>
      <c r="CV7" s="36">
        <v>87.36</v>
      </c>
      <c r="CW7" s="36">
        <v>87.56</v>
      </c>
      <c r="CX7" s="36">
        <v>87.56</v>
      </c>
      <c r="CY7" s="36">
        <v>87.56</v>
      </c>
      <c r="CZ7" s="36">
        <v>87.56</v>
      </c>
      <c r="DA7" s="36">
        <v>83.67</v>
      </c>
      <c r="DB7" s="36">
        <v>83.11</v>
      </c>
      <c r="DC7" s="36">
        <v>83.18</v>
      </c>
      <c r="DD7" s="36">
        <v>83.09</v>
      </c>
      <c r="DE7" s="36">
        <v>83</v>
      </c>
      <c r="DF7" s="36">
        <v>89.78</v>
      </c>
      <c r="DG7" s="36">
        <v>58.12</v>
      </c>
      <c r="DH7" s="36">
        <v>57.68</v>
      </c>
      <c r="DI7" s="36">
        <v>57.21</v>
      </c>
      <c r="DJ7" s="36">
        <v>58.29</v>
      </c>
      <c r="DK7" s="36">
        <v>59.03</v>
      </c>
      <c r="DL7" s="36">
        <v>36.21</v>
      </c>
      <c r="DM7" s="36">
        <v>37.090000000000003</v>
      </c>
      <c r="DN7" s="36">
        <v>38.07</v>
      </c>
      <c r="DO7" s="36">
        <v>39.06</v>
      </c>
      <c r="DP7" s="36">
        <v>46.66</v>
      </c>
      <c r="DQ7" s="36">
        <v>46.31</v>
      </c>
      <c r="DR7" s="36">
        <v>8.1199999999999992</v>
      </c>
      <c r="DS7" s="36">
        <v>8.14</v>
      </c>
      <c r="DT7" s="36">
        <v>7.99</v>
      </c>
      <c r="DU7" s="36">
        <v>7.96</v>
      </c>
      <c r="DV7" s="36">
        <v>7.88</v>
      </c>
      <c r="DW7" s="36">
        <v>6.46</v>
      </c>
      <c r="DX7" s="36">
        <v>6.63</v>
      </c>
      <c r="DY7" s="36">
        <v>7.73</v>
      </c>
      <c r="DZ7" s="36">
        <v>8.8699999999999992</v>
      </c>
      <c r="EA7" s="36">
        <v>9.85</v>
      </c>
      <c r="EB7" s="36">
        <v>12.42</v>
      </c>
      <c r="EC7" s="36">
        <v>0.11</v>
      </c>
      <c r="ED7" s="36">
        <v>0</v>
      </c>
      <c r="EE7" s="36">
        <v>0.14000000000000001</v>
      </c>
      <c r="EF7" s="36">
        <v>0.06</v>
      </c>
      <c r="EG7" s="36">
        <v>0.13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2016-02-25T07:54:20Z</cp:lastPrinted>
  <dcterms:created xsi:type="dcterms:W3CDTF">2016-02-03T07:30:32Z</dcterms:created>
  <dcterms:modified xsi:type="dcterms:W3CDTF">2016-02-25T07:56:32Z</dcterms:modified>
</cp:coreProperties>
</file>