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AI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<sst xmlns="http://schemas.openxmlformats.org/spreadsheetml/2006/main" count="217" uniqueCount="107">
  <si>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</si>
  <si>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</si>
  <si>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</si>
  <si>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</si>
  <si>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</si>
  <si>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</si>
  <si>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</si>
  <si>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</si>
  <si>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</si>
  <si>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</si>
  <si>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</si>
  <si>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</si>
  <si>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</si>
  <si>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</si>
  <si>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</si>
  <si>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</si>
  <si>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</si>
  <si>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</si>
  <si>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</si>
  <si>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</si>
  <si>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</si>
  <si>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</si>
  <si>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</si>
  <si>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</si>
  <si>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</si>
  <si>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</si>
  <si>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</si>
  <si>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</si>
  <si>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</si>
  <si>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</si>
  <si>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</si>
  <si>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</si>
  <si>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</si>
  <si>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</si>
  <si>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</si>
  <si>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</si>
  <si>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</si>
  <si>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</si>
  <si>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</si>
  <si>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</si>
  <si>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</si>
  <si>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</si>
  <si>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</si>
  <si>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</si>
  <si>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</si>
  <si>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</si>
  <si>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</si>
  <si>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</si>
  <si>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</si>
  <si>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</si>
  <si>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</si>
  <si>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</si>
  <si>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</si>
  <si>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</si>
  <si>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</si>
  <si>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</si>
  <si>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</si>
  <si>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</si>
  <si>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</si>
  <si>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</si>
  <si>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</si>
  <si>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</si>
  <si>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</si>
  <si>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</si>
  <si>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</si>
  <si>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</si>
  <si>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</si>
  <si>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</si>
  <si>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</si>
  <si>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</si>
  <si>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</si>
  <si>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</si>
  <si>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</si>
  <si>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</si>
  <si>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</si>
  <si>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</si>
  <si>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</si>
  <si>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</si>
  <si>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</si>
  <si>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</si>
  <si>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</si>
  <si>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</si>
  <si>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</si>
  <si>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</si>
  <si>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</si>
  <si>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</si>
  <si>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</si>
  <si>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</si>
  <si>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</si>
  <si>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</si>
  <si>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</si>
  <si>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</si>
  <si>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</si>
  <si>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宮崎県　高鍋町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</si>
  <si>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</si>
  <si>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</si>
  <si>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</si>
  <si>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</si>
  <si>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</si>
  <si>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</si>
  <si>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</si>
  <si>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</si>
  <si>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</si>
  <si>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</si>
  <si>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①有形固定資産減価償却率
　類似団体の平均を若干下回っていますが、平均的な水準となっています。
②管路経年化比率
　適切に管路更新を行っているのでありません。
③管路更新率
　計画的に管路更新を行っており、類似団体より進んだ状況となっています。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4" eb="16">
      <t>ルイジ</t>
    </rPh>
    <rPh sb="16" eb="18">
      <t>ダンタイ</t>
    </rPh>
    <rPh sb="19" eb="21">
      <t>ヘイキン</t>
    </rPh>
    <rPh sb="22" eb="24">
      <t>ジャッカン</t>
    </rPh>
    <rPh sb="24" eb="26">
      <t>シタマワ</t>
    </rPh>
    <rPh sb="33" eb="36">
      <t>ヘイキンテキ</t>
    </rPh>
    <rPh sb="37" eb="39">
      <t>スイジュン</t>
    </rPh>
    <rPh sb="49" eb="51">
      <t>カンロ</t>
    </rPh>
    <rPh sb="51" eb="53">
      <t>ケイネン</t>
    </rPh>
    <rPh sb="53" eb="54">
      <t>カ</t>
    </rPh>
    <rPh sb="54" eb="56">
      <t>ヒリツ</t>
    </rPh>
    <rPh sb="58" eb="60">
      <t>テキセツ</t>
    </rPh>
    <rPh sb="61" eb="63">
      <t>カンロ</t>
    </rPh>
    <rPh sb="63" eb="65">
      <t>コウシン</t>
    </rPh>
    <rPh sb="66" eb="67">
      <t>オコナ</t>
    </rPh>
    <rPh sb="81" eb="83">
      <t>カンロ</t>
    </rPh>
    <rPh sb="83" eb="85">
      <t>コウシン</t>
    </rPh>
    <rPh sb="85" eb="86">
      <t>リツ</t>
    </rPh>
    <rPh sb="88" eb="91">
      <t>ケイカクテキ</t>
    </rPh>
    <rPh sb="92" eb="94">
      <t>カンロ</t>
    </rPh>
    <rPh sb="94" eb="96">
      <t>コウシン</t>
    </rPh>
    <rPh sb="97" eb="98">
      <t>オコナ</t>
    </rPh>
    <rPh sb="103" eb="105">
      <t>ルイジ</t>
    </rPh>
    <rPh sb="105" eb="107">
      <t>ダンタイ</t>
    </rPh>
    <rPh sb="109" eb="110">
      <t>スス</t>
    </rPh>
    <rPh sb="112" eb="114">
      <t>ジョウキョウ</t>
    </rPh>
    <phoneticPr fontId="4"/>
  </si>
  <si>
    <t>　全体的には健全な経営状況となっています。
　企業債残高対給水収益比率が、類似団体より高い水準にあるのは、計画的な管路更新を行うためで、今後も企業債を有効的に活用し、現在の経営状態の維持、向上に努めていきます。</t>
    <rPh sb="1" eb="4">
      <t>ゼンタイテキ</t>
    </rPh>
    <rPh sb="6" eb="8">
      <t>ケンゼン</t>
    </rPh>
    <rPh sb="9" eb="11">
      <t>ケイエイ</t>
    </rPh>
    <rPh sb="11" eb="13">
      <t>ジョウキョウ</t>
    </rPh>
    <rPh sb="23" eb="26">
      <t>キギョウサイ</t>
    </rPh>
    <rPh sb="26" eb="28">
      <t>ザンダカ</t>
    </rPh>
    <rPh sb="28" eb="29">
      <t>タイ</t>
    </rPh>
    <rPh sb="29" eb="31">
      <t>キュウスイ</t>
    </rPh>
    <rPh sb="31" eb="33">
      <t>シュウエキ</t>
    </rPh>
    <rPh sb="33" eb="35">
      <t>ヒリツ</t>
    </rPh>
    <rPh sb="37" eb="39">
      <t>ルイジ</t>
    </rPh>
    <rPh sb="39" eb="41">
      <t>ダンタイ</t>
    </rPh>
    <rPh sb="43" eb="44">
      <t>タカ</t>
    </rPh>
    <rPh sb="45" eb="47">
      <t>スイジュン</t>
    </rPh>
    <rPh sb="53" eb="56">
      <t>ケイカクテキ</t>
    </rPh>
    <rPh sb="57" eb="59">
      <t>カンロ</t>
    </rPh>
    <rPh sb="59" eb="61">
      <t>コウシン</t>
    </rPh>
    <rPh sb="62" eb="63">
      <t>オコナ</t>
    </rPh>
    <rPh sb="68" eb="70">
      <t>コンゴ</t>
    </rPh>
    <rPh sb="71" eb="74">
      <t>キギョウサイ</t>
    </rPh>
    <rPh sb="75" eb="78">
      <t>ユウコウテキ</t>
    </rPh>
    <rPh sb="79" eb="81">
      <t>カツヨウ</t>
    </rPh>
    <rPh sb="83" eb="85">
      <t>ゲンザイ</t>
    </rPh>
    <rPh sb="86" eb="88">
      <t>ケイエイ</t>
    </rPh>
    <rPh sb="88" eb="90">
      <t>ジョウタイ</t>
    </rPh>
    <rPh sb="91" eb="93">
      <t>イジ</t>
    </rPh>
    <rPh sb="94" eb="96">
      <t>コウジョウ</t>
    </rPh>
    <rPh sb="97" eb="98">
      <t>ツト</t>
    </rPh>
    <phoneticPr fontId="4"/>
  </si>
  <si>
    <t xml:space="preserve">①経常収支比率
　100％を越えており、年々上昇傾向にあり健全な水準にあります。
②累積欠損比率
　欠損金は、無いので健全な状況です。
③流動比率
　会計制度見直しにより、26年度は減少していますが、100％を越えており健全な状況です。
④企業債残高対給水収益比率
　高い水準ではありますが、年々減少しており良い傾向にあります。
⑤料金回収率
　年々上昇傾向にあり、26年度は100％を越えているので健全な状況です。
⑥給水原価
　類似団体より高い値を推移していますが、年々減少しており良い傾向となっています。
⑦施設利用率
　類似団体より高い水準を保っており、年々上昇しており良い状況となっています。
⑧有収率
　年々減少傾向にはありますが、類似団体より高い水準を保てています。
</t>
    <rPh sb="1" eb="3">
      <t>ケイジョウ</t>
    </rPh>
    <rPh sb="3" eb="5">
      <t>シュウシ</t>
    </rPh>
    <rPh sb="5" eb="7">
      <t>ヒリツ</t>
    </rPh>
    <rPh sb="14" eb="15">
      <t>コ</t>
    </rPh>
    <rPh sb="20" eb="22">
      <t>ネンネン</t>
    </rPh>
    <rPh sb="22" eb="24">
      <t>ジョウショウ</t>
    </rPh>
    <rPh sb="24" eb="26">
      <t>ケイコウ</t>
    </rPh>
    <rPh sb="29" eb="31">
      <t>ケンゼン</t>
    </rPh>
    <rPh sb="32" eb="34">
      <t>スイジュン</t>
    </rPh>
    <rPh sb="42" eb="44">
      <t>ルイセキ</t>
    </rPh>
    <rPh sb="44" eb="46">
      <t>ケッソン</t>
    </rPh>
    <rPh sb="46" eb="48">
      <t>ヒリツ</t>
    </rPh>
    <rPh sb="50" eb="53">
      <t>ケッソンキン</t>
    </rPh>
    <rPh sb="55" eb="56">
      <t>ナ</t>
    </rPh>
    <rPh sb="59" eb="61">
      <t>ケンゼン</t>
    </rPh>
    <rPh sb="62" eb="64">
      <t>ジョウキョウ</t>
    </rPh>
    <rPh sb="69" eb="71">
      <t>リュウドウ</t>
    </rPh>
    <rPh sb="71" eb="73">
      <t>ヒリツ</t>
    </rPh>
    <rPh sb="75" eb="77">
      <t>カイケイ</t>
    </rPh>
    <rPh sb="77" eb="79">
      <t>セイド</t>
    </rPh>
    <rPh sb="79" eb="81">
      <t>ミナオ</t>
    </rPh>
    <rPh sb="88" eb="90">
      <t>ネンド</t>
    </rPh>
    <rPh sb="91" eb="93">
      <t>ゲンショウ</t>
    </rPh>
    <rPh sb="105" eb="106">
      <t>コ</t>
    </rPh>
    <rPh sb="110" eb="112">
      <t>ケンゼン</t>
    </rPh>
    <rPh sb="113" eb="115">
      <t>ジョウキョウ</t>
    </rPh>
    <rPh sb="120" eb="123">
      <t>キギョウサイ</t>
    </rPh>
    <rPh sb="123" eb="125">
      <t>ザンダカ</t>
    </rPh>
    <rPh sb="125" eb="126">
      <t>タイ</t>
    </rPh>
    <rPh sb="126" eb="128">
      <t>キュウスイ</t>
    </rPh>
    <rPh sb="128" eb="130">
      <t>シュウエキ</t>
    </rPh>
    <rPh sb="130" eb="132">
      <t>ヒリツ</t>
    </rPh>
    <rPh sb="134" eb="135">
      <t>タカ</t>
    </rPh>
    <rPh sb="136" eb="138">
      <t>スイジュン</t>
    </rPh>
    <rPh sb="146" eb="148">
      <t>ネンネン</t>
    </rPh>
    <rPh sb="148" eb="150">
      <t>ゲンショウ</t>
    </rPh>
    <rPh sb="154" eb="155">
      <t>ヨ</t>
    </rPh>
    <rPh sb="156" eb="158">
      <t>ケイコウ</t>
    </rPh>
    <rPh sb="166" eb="168">
      <t>リョウキン</t>
    </rPh>
    <rPh sb="168" eb="171">
      <t>カイシュウリツ</t>
    </rPh>
    <rPh sb="173" eb="175">
      <t>ネンネン</t>
    </rPh>
    <rPh sb="175" eb="177">
      <t>ジョウショウ</t>
    </rPh>
    <rPh sb="177" eb="179">
      <t>ケイコウ</t>
    </rPh>
    <rPh sb="185" eb="187">
      <t>ネンド</t>
    </rPh>
    <rPh sb="193" eb="194">
      <t>コ</t>
    </rPh>
    <rPh sb="200" eb="202">
      <t>ケンゼン</t>
    </rPh>
    <rPh sb="203" eb="205">
      <t>ジョウキョウ</t>
    </rPh>
    <rPh sb="210" eb="214">
      <t>キュウスイゲンカ</t>
    </rPh>
    <rPh sb="216" eb="218">
      <t>ルイジ</t>
    </rPh>
    <rPh sb="218" eb="220">
      <t>ダンタイ</t>
    </rPh>
    <rPh sb="222" eb="223">
      <t>タカ</t>
    </rPh>
    <rPh sb="224" eb="225">
      <t>アタイ</t>
    </rPh>
    <rPh sb="226" eb="228">
      <t>スイイ</t>
    </rPh>
    <rPh sb="235" eb="237">
      <t>ネンネン</t>
    </rPh>
    <rPh sb="237" eb="239">
      <t>ゲンショウ</t>
    </rPh>
    <rPh sb="243" eb="244">
      <t>ヨ</t>
    </rPh>
    <rPh sb="245" eb="247">
      <t>ケイコウ</t>
    </rPh>
    <rPh sb="257" eb="259">
      <t>シセツ</t>
    </rPh>
    <rPh sb="259" eb="262">
      <t>リヨウリツ</t>
    </rPh>
    <rPh sb="264" eb="266">
      <t>ルイジ</t>
    </rPh>
    <rPh sb="266" eb="268">
      <t>ダンタイ</t>
    </rPh>
    <rPh sb="270" eb="271">
      <t>タカ</t>
    </rPh>
    <rPh sb="272" eb="274">
      <t>スイジュン</t>
    </rPh>
    <rPh sb="275" eb="276">
      <t>タモ</t>
    </rPh>
    <rPh sb="281" eb="283">
      <t>ネンネン</t>
    </rPh>
    <rPh sb="283" eb="285">
      <t>ジョウショウ</t>
    </rPh>
    <rPh sb="289" eb="290">
      <t>ヨ</t>
    </rPh>
    <rPh sb="291" eb="293">
      <t>ジョウキョウ</t>
    </rPh>
    <rPh sb="303" eb="305">
      <t>ユウシュウ</t>
    </rPh>
    <rPh sb="305" eb="306">
      <t>リツ</t>
    </rPh>
    <rPh sb="308" eb="310">
      <t>ネンネン</t>
    </rPh>
    <rPh sb="310" eb="312">
      <t>ゲンショウ</t>
    </rPh>
    <rPh sb="312" eb="314">
      <t>ケイコウ</t>
    </rPh>
    <rPh sb="322" eb="324">
      <t>ルイジ</t>
    </rPh>
    <rPh sb="324" eb="326">
      <t>ダンタイ</t>
    </rPh>
    <rPh sb="328" eb="329">
      <t>タカ</t>
    </rPh>
    <rPh sb="330" eb="332">
      <t>スイジュン</t>
    </rPh>
    <rPh sb="333" eb="334">
      <t>タモ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</si>
</sst>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1.06</c:v>
                </c:pt>
                <c:pt idx="2">
                  <c:v>0.67</c:v>
                </c:pt>
                <c:pt idx="3">
                  <c:v>1.1299999999999999</c:v>
                </c:pt>
                <c:pt idx="4">
                  <c:v>1.05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97312"/>
        <c:axId val="5560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0.79</c:v>
                </c:pt>
                <c:pt idx="1">
                  <c:v>0.78</c:v>
                </c:pt>
                <c:pt idx="2">
                  <c:v>0.67</c:v>
                </c:pt>
                <c:pt idx="3">
                  <c:v>0.67</c:v>
                </c:pt>
                <c:pt idx="4">
                  <c:v>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97312"/>
        <c:axId val="55603584"/>
      </c:lineChart>
      <c:dateAx>
        <c:axId val="5559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603584"/>
        <c:crosses val="autoZero"/>
        <c:auto val="1"/>
        <c:lblOffset val="100"/>
        <c:baseTimeUnit val="years"/>
      </c:dateAx>
      <c:valAx>
        <c:axId val="5560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59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68.180000000000007</c:v>
                </c:pt>
                <c:pt idx="1">
                  <c:v>65.63</c:v>
                </c:pt>
                <c:pt idx="2">
                  <c:v>67.22</c:v>
                </c:pt>
                <c:pt idx="3">
                  <c:v>69.47</c:v>
                </c:pt>
                <c:pt idx="4">
                  <c:v>69.680000000000007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950208"/>
        <c:axId val="14797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56.8</c:v>
                </c:pt>
                <c:pt idx="1">
                  <c:v>55.84</c:v>
                </c:pt>
                <c:pt idx="2">
                  <c:v>55.68</c:v>
                </c:pt>
                <c:pt idx="3">
                  <c:v>55.64</c:v>
                </c:pt>
                <c:pt idx="4">
                  <c:v>55.13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50208"/>
        <c:axId val="147972864"/>
      </c:lineChart>
      <c:dateAx>
        <c:axId val="14795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972864"/>
        <c:crosses val="autoZero"/>
        <c:auto val="1"/>
        <c:lblOffset val="100"/>
        <c:baseTimeUnit val="years"/>
      </c:dateAx>
      <c:valAx>
        <c:axId val="14797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95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89.93</c:v>
                </c:pt>
                <c:pt idx="1">
                  <c:v>92.54</c:v>
                </c:pt>
                <c:pt idx="2">
                  <c:v>91.7</c:v>
                </c:pt>
                <c:pt idx="3">
                  <c:v>88.18</c:v>
                </c:pt>
                <c:pt idx="4">
                  <c:v>87.2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11264"/>
        <c:axId val="14801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83.67</c:v>
                </c:pt>
                <c:pt idx="1">
                  <c:v>83.11</c:v>
                </c:pt>
                <c:pt idx="2">
                  <c:v>83.18</c:v>
                </c:pt>
                <c:pt idx="3">
                  <c:v>83.09</c:v>
                </c:pt>
                <c:pt idx="4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11264"/>
        <c:axId val="148013440"/>
      </c:lineChart>
      <c:dateAx>
        <c:axId val="14801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013440"/>
        <c:crosses val="autoZero"/>
        <c:auto val="1"/>
        <c:lblOffset val="100"/>
        <c:baseTimeUnit val="years"/>
      </c:dateAx>
      <c:valAx>
        <c:axId val="14801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01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100.78</c:v>
                </c:pt>
                <c:pt idx="1">
                  <c:v>100.41</c:v>
                </c:pt>
                <c:pt idx="2">
                  <c:v>99.66</c:v>
                </c:pt>
                <c:pt idx="3">
                  <c:v>104.81</c:v>
                </c:pt>
                <c:pt idx="4">
                  <c:v>110.07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45376"/>
        <c:axId val="5545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108.96</c:v>
                </c:pt>
                <c:pt idx="1">
                  <c:v>107.37</c:v>
                </c:pt>
                <c:pt idx="2">
                  <c:v>107.57</c:v>
                </c:pt>
                <c:pt idx="3">
                  <c:v>106.55</c:v>
                </c:pt>
                <c:pt idx="4">
                  <c:v>110.01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5376"/>
        <c:axId val="55451648"/>
      </c:lineChart>
      <c:dateAx>
        <c:axId val="5544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451648"/>
        <c:crosses val="autoZero"/>
        <c:auto val="1"/>
        <c:lblOffset val="100"/>
        <c:baseTimeUnit val="years"/>
      </c:dateAx>
      <c:valAx>
        <c:axId val="55451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44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35.15</c:v>
                </c:pt>
                <c:pt idx="1">
                  <c:v>37.36</c:v>
                </c:pt>
                <c:pt idx="2">
                  <c:v>38.119999999999997</c:v>
                </c:pt>
                <c:pt idx="3">
                  <c:v>39.409999999999997</c:v>
                </c:pt>
                <c:pt idx="4">
                  <c:v>44.22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81856"/>
        <c:axId val="5548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36.21</c:v>
                </c:pt>
                <c:pt idx="1">
                  <c:v>37.090000000000003</c:v>
                </c:pt>
                <c:pt idx="2">
                  <c:v>38.07</c:v>
                </c:pt>
                <c:pt idx="3">
                  <c:v>39.06</c:v>
                </c:pt>
                <c:pt idx="4">
                  <c:v>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81856"/>
        <c:axId val="55483776"/>
      </c:lineChart>
      <c:dateAx>
        <c:axId val="5548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483776"/>
        <c:crosses val="autoZero"/>
        <c:auto val="1"/>
        <c:lblOffset val="100"/>
        <c:baseTimeUnit val="years"/>
      </c:dateAx>
      <c:valAx>
        <c:axId val="5548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48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57600"/>
        <c:axId val="5565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6.46</c:v>
                </c:pt>
                <c:pt idx="1">
                  <c:v>6.63</c:v>
                </c:pt>
                <c:pt idx="2">
                  <c:v>7.73</c:v>
                </c:pt>
                <c:pt idx="3">
                  <c:v>8.8699999999999992</c:v>
                </c:pt>
                <c:pt idx="4">
                  <c:v>9.85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57600"/>
        <c:axId val="55659520"/>
      </c:lineChart>
      <c:dateAx>
        <c:axId val="5565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659520"/>
        <c:crosses val="autoZero"/>
        <c:auto val="1"/>
        <c:lblOffset val="100"/>
        <c:baseTimeUnit val="years"/>
      </c:dateAx>
      <c:valAx>
        <c:axId val="5565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65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0.35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02656"/>
        <c:axId val="5570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7.45</c:v>
                </c:pt>
                <c:pt idx="1">
                  <c:v>8.5</c:v>
                </c:pt>
                <c:pt idx="2">
                  <c:v>9.34</c:v>
                </c:pt>
                <c:pt idx="3">
                  <c:v>9.56</c:v>
                </c:pt>
                <c:pt idx="4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02656"/>
        <c:axId val="55704576"/>
      </c:lineChart>
      <c:dateAx>
        <c:axId val="5570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704576"/>
        <c:crosses val="autoZero"/>
        <c:auto val="1"/>
        <c:lblOffset val="100"/>
        <c:baseTimeUnit val="years"/>
      </c:dateAx>
      <c:valAx>
        <c:axId val="55704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702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613.20000000000005</c:v>
                </c:pt>
                <c:pt idx="1">
                  <c:v>309.89</c:v>
                </c:pt>
                <c:pt idx="2">
                  <c:v>866.1</c:v>
                </c:pt>
                <c:pt idx="3">
                  <c:v>1184.52</c:v>
                </c:pt>
                <c:pt idx="4">
                  <c:v>163.79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35040"/>
        <c:axId val="55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969.16</c:v>
                </c:pt>
                <c:pt idx="1">
                  <c:v>995.5</c:v>
                </c:pt>
                <c:pt idx="2">
                  <c:v>915.5</c:v>
                </c:pt>
                <c:pt idx="3">
                  <c:v>963.24</c:v>
                </c:pt>
                <c:pt idx="4">
                  <c:v>381.53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35040"/>
        <c:axId val="55736960"/>
      </c:lineChart>
      <c:dateAx>
        <c:axId val="5573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736960"/>
        <c:crosses val="autoZero"/>
        <c:auto val="1"/>
        <c:lblOffset val="100"/>
        <c:baseTimeUnit val="years"/>
      </c:dateAx>
      <c:valAx>
        <c:axId val="55736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73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903.8</c:v>
                </c:pt>
                <c:pt idx="1">
                  <c:v>876.44</c:v>
                </c:pt>
                <c:pt idx="2">
                  <c:v>827.76</c:v>
                </c:pt>
                <c:pt idx="3">
                  <c:v>802.2</c:v>
                </c:pt>
                <c:pt idx="4">
                  <c:v>783.9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75616"/>
        <c:axId val="5577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421.66</c:v>
                </c:pt>
                <c:pt idx="1">
                  <c:v>414.59</c:v>
                </c:pt>
                <c:pt idx="2">
                  <c:v>404.78</c:v>
                </c:pt>
                <c:pt idx="3">
                  <c:v>400.38</c:v>
                </c:pt>
                <c:pt idx="4">
                  <c:v>393.27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75616"/>
        <c:axId val="55777536"/>
      </c:lineChart>
      <c:dateAx>
        <c:axId val="5577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777536"/>
        <c:crosses val="autoZero"/>
        <c:auto val="1"/>
        <c:lblOffset val="100"/>
        <c:baseTimeUnit val="years"/>
      </c:dateAx>
      <c:valAx>
        <c:axId val="55777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775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90.44</c:v>
                </c:pt>
                <c:pt idx="1">
                  <c:v>91.8</c:v>
                </c:pt>
                <c:pt idx="2">
                  <c:v>90.5</c:v>
                </c:pt>
                <c:pt idx="3">
                  <c:v>96.04</c:v>
                </c:pt>
                <c:pt idx="4">
                  <c:v>100.04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20288"/>
        <c:axId val="5582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99.51</c:v>
                </c:pt>
                <c:pt idx="1">
                  <c:v>97.71</c:v>
                </c:pt>
                <c:pt idx="2">
                  <c:v>98.07</c:v>
                </c:pt>
                <c:pt idx="3">
                  <c:v>96.56</c:v>
                </c:pt>
                <c:pt idx="4">
                  <c:v>100.47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20288"/>
        <c:axId val="55822208"/>
      </c:lineChart>
      <c:dateAx>
        <c:axId val="55820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822208"/>
        <c:crosses val="autoZero"/>
        <c:auto val="1"/>
        <c:lblOffset val="100"/>
        <c:baseTimeUnit val="years"/>
      </c:dateAx>
      <c:valAx>
        <c:axId val="5582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820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207.57</c:v>
                </c:pt>
                <c:pt idx="1">
                  <c:v>205.78</c:v>
                </c:pt>
                <c:pt idx="2">
                  <c:v>208.71</c:v>
                </c:pt>
                <c:pt idx="3">
                  <c:v>196.83</c:v>
                </c:pt>
                <c:pt idx="4">
                  <c:v>189.73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934208"/>
        <c:axId val="14793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171.34</c:v>
                </c:pt>
                <c:pt idx="1">
                  <c:v>173.56</c:v>
                </c:pt>
                <c:pt idx="2">
                  <c:v>172.26</c:v>
                </c:pt>
                <c:pt idx="3">
                  <c:v>177.14</c:v>
                </c:pt>
                <c:pt idx="4">
                  <c:v>169.82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34208"/>
        <c:axId val="147936384"/>
      </c:lineChart>
      <c:dateAx>
        <c:axId val="14793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936384"/>
        <c:crosses val="autoZero"/>
        <c:auto val="1"/>
        <c:lblOffset val="100"/>
        <c:baseTimeUnit val="years"/>
      </c:dateAx>
      <c:valAx>
        <c:axId val="14793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93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B1" zoomScale="90" zoomScaleNormal="90" workbookViewId="0">
      <selection activeCell="BI10" sqref="BI10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宮崎県　高鍋町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A6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21303</v>
      </c>
      <c r="AJ8" s="56"/>
      <c r="AK8" s="56"/>
      <c r="AL8" s="56"/>
      <c r="AM8" s="56"/>
      <c r="AN8" s="56"/>
      <c r="AO8" s="56"/>
      <c r="AP8" s="57"/>
      <c r="AQ8" s="47">
        <f>データ!R6</f>
        <v>43.8</v>
      </c>
      <c r="AR8" s="47"/>
      <c r="AS8" s="47"/>
      <c r="AT8" s="47"/>
      <c r="AU8" s="47"/>
      <c r="AV8" s="47"/>
      <c r="AW8" s="47"/>
      <c r="AX8" s="47"/>
      <c r="AY8" s="47">
        <f>データ!S6</f>
        <v>486.37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41.72</v>
      </c>
      <c r="K10" s="47"/>
      <c r="L10" s="47"/>
      <c r="M10" s="47"/>
      <c r="N10" s="47"/>
      <c r="O10" s="47"/>
      <c r="P10" s="47"/>
      <c r="Q10" s="47"/>
      <c r="R10" s="47">
        <f>データ!O6</f>
        <v>89.56</v>
      </c>
      <c r="S10" s="47"/>
      <c r="T10" s="47"/>
      <c r="U10" s="47"/>
      <c r="V10" s="47"/>
      <c r="W10" s="47"/>
      <c r="X10" s="47"/>
      <c r="Y10" s="47"/>
      <c r="Z10" s="78">
        <f>データ!P6</f>
        <v>3250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18852</v>
      </c>
      <c r="AJ10" s="78"/>
      <c r="AK10" s="78"/>
      <c r="AL10" s="78"/>
      <c r="AM10" s="78"/>
      <c r="AN10" s="78"/>
      <c r="AO10" s="78"/>
      <c r="AP10" s="78"/>
      <c r="AQ10" s="47">
        <f>データ!U6</f>
        <v>10.28</v>
      </c>
      <c r="AR10" s="47"/>
      <c r="AS10" s="47"/>
      <c r="AT10" s="47"/>
      <c r="AU10" s="47"/>
      <c r="AV10" s="47"/>
      <c r="AW10" s="47"/>
      <c r="AX10" s="47"/>
      <c r="AY10" s="47">
        <f>データ!V6</f>
        <v>1833.85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106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104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105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454010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宮崎県　高鍋町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41.72</v>
      </c>
      <c r="O6" s="32">
        <f t="shared" si="3"/>
        <v>89.56</v>
      </c>
      <c r="P6" s="32">
        <f t="shared" si="3"/>
        <v>3250</v>
      </c>
      <c r="Q6" s="32">
        <f t="shared" si="3"/>
        <v>21303</v>
      </c>
      <c r="R6" s="32">
        <f t="shared" si="3"/>
        <v>43.8</v>
      </c>
      <c r="S6" s="32">
        <f t="shared" si="3"/>
        <v>486.37</v>
      </c>
      <c r="T6" s="32">
        <f t="shared" si="3"/>
        <v>18852</v>
      </c>
      <c r="U6" s="32">
        <f t="shared" si="3"/>
        <v>10.28</v>
      </c>
      <c r="V6" s="32">
        <f t="shared" si="3"/>
        <v>1833.85</v>
      </c>
      <c r="W6" s="33">
        <f>IF(W7="",NA(),W7)</f>
        <v>100.78</v>
      </c>
      <c r="X6" s="33">
        <f t="shared" ref="X6:AF6" si="4">IF(X7="",NA(),X7)</f>
        <v>100.41</v>
      </c>
      <c r="Y6" s="33">
        <f t="shared" si="4"/>
        <v>99.66</v>
      </c>
      <c r="Z6" s="33">
        <f t="shared" si="4"/>
        <v>104.81</v>
      </c>
      <c r="AA6" s="33">
        <f t="shared" si="4"/>
        <v>110.07</v>
      </c>
      <c r="AB6" s="33">
        <f t="shared" si="4"/>
        <v>108.96</v>
      </c>
      <c r="AC6" s="33">
        <f t="shared" si="4"/>
        <v>107.37</v>
      </c>
      <c r="AD6" s="33">
        <f t="shared" si="4"/>
        <v>107.57</v>
      </c>
      <c r="AE6" s="33">
        <f t="shared" si="4"/>
        <v>106.55</v>
      </c>
      <c r="AF6" s="33">
        <f t="shared" si="4"/>
        <v>110.01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3">
        <f t="shared" si="5"/>
        <v>0.35</v>
      </c>
      <c r="AK6" s="32">
        <f t="shared" si="5"/>
        <v>0</v>
      </c>
      <c r="AL6" s="32">
        <f t="shared" si="5"/>
        <v>0</v>
      </c>
      <c r="AM6" s="33">
        <f t="shared" si="5"/>
        <v>7.45</v>
      </c>
      <c r="AN6" s="33">
        <f t="shared" si="5"/>
        <v>8.5</v>
      </c>
      <c r="AO6" s="33">
        <f t="shared" si="5"/>
        <v>9.34</v>
      </c>
      <c r="AP6" s="33">
        <f t="shared" si="5"/>
        <v>9.56</v>
      </c>
      <c r="AQ6" s="33">
        <f t="shared" si="5"/>
        <v>2.8</v>
      </c>
      <c r="AR6" s="32" t="str">
        <f>IF(AR7="","",IF(AR7="-","【-】","【"&amp;SUBSTITUTE(TEXT(AR7,"#,##0.00"),"-","△")&amp;"】"))</f>
        <v>【0.81】</v>
      </c>
      <c r="AS6" s="33">
        <f>IF(AS7="",NA(),AS7)</f>
        <v>613.20000000000005</v>
      </c>
      <c r="AT6" s="33">
        <f t="shared" ref="AT6:BB6" si="6">IF(AT7="",NA(),AT7)</f>
        <v>309.89</v>
      </c>
      <c r="AU6" s="33">
        <f t="shared" si="6"/>
        <v>866.1</v>
      </c>
      <c r="AV6" s="33">
        <f t="shared" si="6"/>
        <v>1184.52</v>
      </c>
      <c r="AW6" s="33">
        <f t="shared" si="6"/>
        <v>163.79</v>
      </c>
      <c r="AX6" s="33">
        <f t="shared" si="6"/>
        <v>969.16</v>
      </c>
      <c r="AY6" s="33">
        <f t="shared" si="6"/>
        <v>995.5</v>
      </c>
      <c r="AZ6" s="33">
        <f t="shared" si="6"/>
        <v>915.5</v>
      </c>
      <c r="BA6" s="33">
        <f t="shared" si="6"/>
        <v>963.24</v>
      </c>
      <c r="BB6" s="33">
        <f t="shared" si="6"/>
        <v>381.53</v>
      </c>
      <c r="BC6" s="32" t="str">
        <f>IF(BC7="","",IF(BC7="-","【-】","【"&amp;SUBSTITUTE(TEXT(BC7,"#,##0.00"),"-","△")&amp;"】"))</f>
        <v>【264.16】</v>
      </c>
      <c r="BD6" s="33">
        <f>IF(BD7="",NA(),BD7)</f>
        <v>903.8</v>
      </c>
      <c r="BE6" s="33">
        <f t="shared" ref="BE6:BM6" si="7">IF(BE7="",NA(),BE7)</f>
        <v>876.44</v>
      </c>
      <c r="BF6" s="33">
        <f t="shared" si="7"/>
        <v>827.76</v>
      </c>
      <c r="BG6" s="33">
        <f t="shared" si="7"/>
        <v>802.2</v>
      </c>
      <c r="BH6" s="33">
        <f t="shared" si="7"/>
        <v>783.9</v>
      </c>
      <c r="BI6" s="33">
        <f t="shared" si="7"/>
        <v>421.66</v>
      </c>
      <c r="BJ6" s="33">
        <f t="shared" si="7"/>
        <v>414.59</v>
      </c>
      <c r="BK6" s="33">
        <f t="shared" si="7"/>
        <v>404.78</v>
      </c>
      <c r="BL6" s="33">
        <f t="shared" si="7"/>
        <v>400.38</v>
      </c>
      <c r="BM6" s="33">
        <f t="shared" si="7"/>
        <v>393.27</v>
      </c>
      <c r="BN6" s="32" t="str">
        <f>IF(BN7="","",IF(BN7="-","【-】","【"&amp;SUBSTITUTE(TEXT(BN7,"#,##0.00"),"-","△")&amp;"】"))</f>
        <v>【283.72】</v>
      </c>
      <c r="BO6" s="33">
        <f>IF(BO7="",NA(),BO7)</f>
        <v>90.44</v>
      </c>
      <c r="BP6" s="33">
        <f t="shared" ref="BP6:BX6" si="8">IF(BP7="",NA(),BP7)</f>
        <v>91.8</v>
      </c>
      <c r="BQ6" s="33">
        <f t="shared" si="8"/>
        <v>90.5</v>
      </c>
      <c r="BR6" s="33">
        <f t="shared" si="8"/>
        <v>96.04</v>
      </c>
      <c r="BS6" s="33">
        <f t="shared" si="8"/>
        <v>100.04</v>
      </c>
      <c r="BT6" s="33">
        <f t="shared" si="8"/>
        <v>99.51</v>
      </c>
      <c r="BU6" s="33">
        <f t="shared" si="8"/>
        <v>97.71</v>
      </c>
      <c r="BV6" s="33">
        <f t="shared" si="8"/>
        <v>98.07</v>
      </c>
      <c r="BW6" s="33">
        <f t="shared" si="8"/>
        <v>96.56</v>
      </c>
      <c r="BX6" s="33">
        <f t="shared" si="8"/>
        <v>100.47</v>
      </c>
      <c r="BY6" s="32" t="str">
        <f>IF(BY7="","",IF(BY7="-","【-】","【"&amp;SUBSTITUTE(TEXT(BY7,"#,##0.00"),"-","△")&amp;"】"))</f>
        <v>【104.60】</v>
      </c>
      <c r="BZ6" s="33">
        <f>IF(BZ7="",NA(),BZ7)</f>
        <v>207.57</v>
      </c>
      <c r="CA6" s="33">
        <f t="shared" ref="CA6:CI6" si="9">IF(CA7="",NA(),CA7)</f>
        <v>205.78</v>
      </c>
      <c r="CB6" s="33">
        <f t="shared" si="9"/>
        <v>208.71</v>
      </c>
      <c r="CC6" s="33">
        <f t="shared" si="9"/>
        <v>196.83</v>
      </c>
      <c r="CD6" s="33">
        <f t="shared" si="9"/>
        <v>189.73</v>
      </c>
      <c r="CE6" s="33">
        <f t="shared" si="9"/>
        <v>171.34</v>
      </c>
      <c r="CF6" s="33">
        <f t="shared" si="9"/>
        <v>173.56</v>
      </c>
      <c r="CG6" s="33">
        <f t="shared" si="9"/>
        <v>172.26</v>
      </c>
      <c r="CH6" s="33">
        <f t="shared" si="9"/>
        <v>177.14</v>
      </c>
      <c r="CI6" s="33">
        <f t="shared" si="9"/>
        <v>169.82</v>
      </c>
      <c r="CJ6" s="32" t="str">
        <f>IF(CJ7="","",IF(CJ7="-","【-】","【"&amp;SUBSTITUTE(TEXT(CJ7,"#,##0.00"),"-","△")&amp;"】"))</f>
        <v>【164.21】</v>
      </c>
      <c r="CK6" s="33">
        <f>IF(CK7="",NA(),CK7)</f>
        <v>68.180000000000007</v>
      </c>
      <c r="CL6" s="33">
        <f t="shared" ref="CL6:CT6" si="10">IF(CL7="",NA(),CL7)</f>
        <v>65.63</v>
      </c>
      <c r="CM6" s="33">
        <f t="shared" si="10"/>
        <v>67.22</v>
      </c>
      <c r="CN6" s="33">
        <f t="shared" si="10"/>
        <v>69.47</v>
      </c>
      <c r="CO6" s="33">
        <f t="shared" si="10"/>
        <v>69.680000000000007</v>
      </c>
      <c r="CP6" s="33">
        <f t="shared" si="10"/>
        <v>56.8</v>
      </c>
      <c r="CQ6" s="33">
        <f t="shared" si="10"/>
        <v>55.84</v>
      </c>
      <c r="CR6" s="33">
        <f t="shared" si="10"/>
        <v>55.68</v>
      </c>
      <c r="CS6" s="33">
        <f t="shared" si="10"/>
        <v>55.64</v>
      </c>
      <c r="CT6" s="33">
        <f t="shared" si="10"/>
        <v>55.13</v>
      </c>
      <c r="CU6" s="32" t="str">
        <f>IF(CU7="","",IF(CU7="-","【-】","【"&amp;SUBSTITUTE(TEXT(CU7,"#,##0.00"),"-","△")&amp;"】"))</f>
        <v>【59.80】</v>
      </c>
      <c r="CV6" s="33">
        <f>IF(CV7="",NA(),CV7)</f>
        <v>89.93</v>
      </c>
      <c r="CW6" s="33">
        <f t="shared" ref="CW6:DE6" si="11">IF(CW7="",NA(),CW7)</f>
        <v>92.54</v>
      </c>
      <c r="CX6" s="33">
        <f t="shared" si="11"/>
        <v>91.7</v>
      </c>
      <c r="CY6" s="33">
        <f t="shared" si="11"/>
        <v>88.18</v>
      </c>
      <c r="CZ6" s="33">
        <f t="shared" si="11"/>
        <v>87.2</v>
      </c>
      <c r="DA6" s="33">
        <f t="shared" si="11"/>
        <v>83.67</v>
      </c>
      <c r="DB6" s="33">
        <f t="shared" si="11"/>
        <v>83.11</v>
      </c>
      <c r="DC6" s="33">
        <f t="shared" si="11"/>
        <v>83.18</v>
      </c>
      <c r="DD6" s="33">
        <f t="shared" si="11"/>
        <v>83.09</v>
      </c>
      <c r="DE6" s="33">
        <f t="shared" si="11"/>
        <v>83</v>
      </c>
      <c r="DF6" s="32" t="str">
        <f>IF(DF7="","",IF(DF7="-","【-】","【"&amp;SUBSTITUTE(TEXT(DF7,"#,##0.00"),"-","△")&amp;"】"))</f>
        <v>【89.78】</v>
      </c>
      <c r="DG6" s="33">
        <f>IF(DG7="",NA(),DG7)</f>
        <v>35.15</v>
      </c>
      <c r="DH6" s="33">
        <f t="shared" ref="DH6:DP6" si="12">IF(DH7="",NA(),DH7)</f>
        <v>37.36</v>
      </c>
      <c r="DI6" s="33">
        <f t="shared" si="12"/>
        <v>38.119999999999997</v>
      </c>
      <c r="DJ6" s="33">
        <f t="shared" si="12"/>
        <v>39.409999999999997</v>
      </c>
      <c r="DK6" s="33">
        <f t="shared" si="12"/>
        <v>44.22</v>
      </c>
      <c r="DL6" s="33">
        <f t="shared" si="12"/>
        <v>36.21</v>
      </c>
      <c r="DM6" s="33">
        <f t="shared" si="12"/>
        <v>37.090000000000003</v>
      </c>
      <c r="DN6" s="33">
        <f t="shared" si="12"/>
        <v>38.07</v>
      </c>
      <c r="DO6" s="33">
        <f t="shared" si="12"/>
        <v>39.06</v>
      </c>
      <c r="DP6" s="33">
        <f t="shared" si="12"/>
        <v>46.66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6.46</v>
      </c>
      <c r="DX6" s="33">
        <f t="shared" si="13"/>
        <v>6.63</v>
      </c>
      <c r="DY6" s="33">
        <f t="shared" si="13"/>
        <v>7.73</v>
      </c>
      <c r="DZ6" s="33">
        <f t="shared" si="13"/>
        <v>8.8699999999999992</v>
      </c>
      <c r="EA6" s="33">
        <f t="shared" si="13"/>
        <v>9.85</v>
      </c>
      <c r="EB6" s="32" t="str">
        <f>IF(EB7="","",IF(EB7="-","【-】","【"&amp;SUBSTITUTE(TEXT(EB7,"#,##0.00"),"-","△")&amp;"】"))</f>
        <v>【12.42】</v>
      </c>
      <c r="EC6" s="33">
        <f>IF(EC7="",NA(),EC7)</f>
        <v>2.0499999999999998</v>
      </c>
      <c r="ED6" s="33">
        <f t="shared" ref="ED6:EL6" si="14">IF(ED7="",NA(),ED7)</f>
        <v>1.06</v>
      </c>
      <c r="EE6" s="33">
        <f t="shared" si="14"/>
        <v>0.67</v>
      </c>
      <c r="EF6" s="33">
        <f t="shared" si="14"/>
        <v>1.1299999999999999</v>
      </c>
      <c r="EG6" s="33">
        <f t="shared" si="14"/>
        <v>1.05</v>
      </c>
      <c r="EH6" s="33">
        <f t="shared" si="14"/>
        <v>0.79</v>
      </c>
      <c r="EI6" s="33">
        <f t="shared" si="14"/>
        <v>0.78</v>
      </c>
      <c r="EJ6" s="33">
        <f t="shared" si="14"/>
        <v>0.67</v>
      </c>
      <c r="EK6" s="33">
        <f t="shared" si="14"/>
        <v>0.67</v>
      </c>
      <c r="EL6" s="33">
        <f t="shared" si="14"/>
        <v>0.66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454010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41.72</v>
      </c>
      <c r="O7" s="36">
        <v>89.56</v>
      </c>
      <c r="P7" s="36">
        <v>3250</v>
      </c>
      <c r="Q7" s="36">
        <v>21303</v>
      </c>
      <c r="R7" s="36">
        <v>43.8</v>
      </c>
      <c r="S7" s="36">
        <v>486.37</v>
      </c>
      <c r="T7" s="36">
        <v>18852</v>
      </c>
      <c r="U7" s="36">
        <v>10.28</v>
      </c>
      <c r="V7" s="36">
        <v>1833.85</v>
      </c>
      <c r="W7" s="36">
        <v>100.78</v>
      </c>
      <c r="X7" s="36">
        <v>100.41</v>
      </c>
      <c r="Y7" s="36">
        <v>99.66</v>
      </c>
      <c r="Z7" s="36">
        <v>104.81</v>
      </c>
      <c r="AA7" s="36">
        <v>110.07</v>
      </c>
      <c r="AB7" s="36">
        <v>108.96</v>
      </c>
      <c r="AC7" s="36">
        <v>107.37</v>
      </c>
      <c r="AD7" s="36">
        <v>107.57</v>
      </c>
      <c r="AE7" s="36">
        <v>106.55</v>
      </c>
      <c r="AF7" s="36">
        <v>110.01</v>
      </c>
      <c r="AG7" s="36">
        <v>113.03</v>
      </c>
      <c r="AH7" s="36">
        <v>0</v>
      </c>
      <c r="AI7" s="36">
        <v>0</v>
      </c>
      <c r="AJ7" s="36">
        <v>0.35</v>
      </c>
      <c r="AK7" s="36">
        <v>0</v>
      </c>
      <c r="AL7" s="36">
        <v>0</v>
      </c>
      <c r="AM7" s="36">
        <v>7.45</v>
      </c>
      <c r="AN7" s="36">
        <v>8.5</v>
      </c>
      <c r="AO7" s="36">
        <v>9.34</v>
      </c>
      <c r="AP7" s="36">
        <v>9.56</v>
      </c>
      <c r="AQ7" s="36">
        <v>2.8</v>
      </c>
      <c r="AR7" s="36">
        <v>0.81</v>
      </c>
      <c r="AS7" s="36">
        <v>613.20000000000005</v>
      </c>
      <c r="AT7" s="36">
        <v>309.89</v>
      </c>
      <c r="AU7" s="36">
        <v>866.1</v>
      </c>
      <c r="AV7" s="36">
        <v>1184.52</v>
      </c>
      <c r="AW7" s="36">
        <v>163.79</v>
      </c>
      <c r="AX7" s="36">
        <v>969.16</v>
      </c>
      <c r="AY7" s="36">
        <v>995.5</v>
      </c>
      <c r="AZ7" s="36">
        <v>915.5</v>
      </c>
      <c r="BA7" s="36">
        <v>963.24</v>
      </c>
      <c r="BB7" s="36">
        <v>381.53</v>
      </c>
      <c r="BC7" s="36">
        <v>264.16000000000003</v>
      </c>
      <c r="BD7" s="36">
        <v>903.8</v>
      </c>
      <c r="BE7" s="36">
        <v>876.44</v>
      </c>
      <c r="BF7" s="36">
        <v>827.76</v>
      </c>
      <c r="BG7" s="36">
        <v>802.2</v>
      </c>
      <c r="BH7" s="36">
        <v>783.9</v>
      </c>
      <c r="BI7" s="36">
        <v>421.66</v>
      </c>
      <c r="BJ7" s="36">
        <v>414.59</v>
      </c>
      <c r="BK7" s="36">
        <v>404.78</v>
      </c>
      <c r="BL7" s="36">
        <v>400.38</v>
      </c>
      <c r="BM7" s="36">
        <v>393.27</v>
      </c>
      <c r="BN7" s="36">
        <v>283.72000000000003</v>
      </c>
      <c r="BO7" s="36">
        <v>90.44</v>
      </c>
      <c r="BP7" s="36">
        <v>91.8</v>
      </c>
      <c r="BQ7" s="36">
        <v>90.5</v>
      </c>
      <c r="BR7" s="36">
        <v>96.04</v>
      </c>
      <c r="BS7" s="36">
        <v>100.04</v>
      </c>
      <c r="BT7" s="36">
        <v>99.51</v>
      </c>
      <c r="BU7" s="36">
        <v>97.71</v>
      </c>
      <c r="BV7" s="36">
        <v>98.07</v>
      </c>
      <c r="BW7" s="36">
        <v>96.56</v>
      </c>
      <c r="BX7" s="36">
        <v>100.47</v>
      </c>
      <c r="BY7" s="36">
        <v>104.6</v>
      </c>
      <c r="BZ7" s="36">
        <v>207.57</v>
      </c>
      <c r="CA7" s="36">
        <v>205.78</v>
      </c>
      <c r="CB7" s="36">
        <v>208.71</v>
      </c>
      <c r="CC7" s="36">
        <v>196.83</v>
      </c>
      <c r="CD7" s="36">
        <v>189.73</v>
      </c>
      <c r="CE7" s="36">
        <v>171.34</v>
      </c>
      <c r="CF7" s="36">
        <v>173.56</v>
      </c>
      <c r="CG7" s="36">
        <v>172.26</v>
      </c>
      <c r="CH7" s="36">
        <v>177.14</v>
      </c>
      <c r="CI7" s="36">
        <v>169.82</v>
      </c>
      <c r="CJ7" s="36">
        <v>164.21</v>
      </c>
      <c r="CK7" s="36">
        <v>68.180000000000007</v>
      </c>
      <c r="CL7" s="36">
        <v>65.63</v>
      </c>
      <c r="CM7" s="36">
        <v>67.22</v>
      </c>
      <c r="CN7" s="36">
        <v>69.47</v>
      </c>
      <c r="CO7" s="36">
        <v>69.680000000000007</v>
      </c>
      <c r="CP7" s="36">
        <v>56.8</v>
      </c>
      <c r="CQ7" s="36">
        <v>55.84</v>
      </c>
      <c r="CR7" s="36">
        <v>55.68</v>
      </c>
      <c r="CS7" s="36">
        <v>55.64</v>
      </c>
      <c r="CT7" s="36">
        <v>55.13</v>
      </c>
      <c r="CU7" s="36">
        <v>59.8</v>
      </c>
      <c r="CV7" s="36">
        <v>89.93</v>
      </c>
      <c r="CW7" s="36">
        <v>92.54</v>
      </c>
      <c r="CX7" s="36">
        <v>91.7</v>
      </c>
      <c r="CY7" s="36">
        <v>88.18</v>
      </c>
      <c r="CZ7" s="36">
        <v>87.2</v>
      </c>
      <c r="DA7" s="36">
        <v>83.67</v>
      </c>
      <c r="DB7" s="36">
        <v>83.11</v>
      </c>
      <c r="DC7" s="36">
        <v>83.18</v>
      </c>
      <c r="DD7" s="36">
        <v>83.09</v>
      </c>
      <c r="DE7" s="36">
        <v>83</v>
      </c>
      <c r="DF7" s="36">
        <v>89.78</v>
      </c>
      <c r="DG7" s="36">
        <v>35.15</v>
      </c>
      <c r="DH7" s="36">
        <v>37.36</v>
      </c>
      <c r="DI7" s="36">
        <v>38.119999999999997</v>
      </c>
      <c r="DJ7" s="36">
        <v>39.409999999999997</v>
      </c>
      <c r="DK7" s="36">
        <v>44.22</v>
      </c>
      <c r="DL7" s="36">
        <v>36.21</v>
      </c>
      <c r="DM7" s="36">
        <v>37.090000000000003</v>
      </c>
      <c r="DN7" s="36">
        <v>38.07</v>
      </c>
      <c r="DO7" s="36">
        <v>39.06</v>
      </c>
      <c r="DP7" s="36">
        <v>46.66</v>
      </c>
      <c r="DQ7" s="36">
        <v>46.31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6.46</v>
      </c>
      <c r="DX7" s="36">
        <v>6.63</v>
      </c>
      <c r="DY7" s="36">
        <v>7.73</v>
      </c>
      <c r="DZ7" s="36">
        <v>8.8699999999999992</v>
      </c>
      <c r="EA7" s="36">
        <v>9.85</v>
      </c>
      <c r="EB7" s="36">
        <v>12.42</v>
      </c>
      <c r="EC7" s="36">
        <v>2.0499999999999998</v>
      </c>
      <c r="ED7" s="36">
        <v>1.06</v>
      </c>
      <c r="EE7" s="36">
        <v>0.67</v>
      </c>
      <c r="EF7" s="36">
        <v>1.1299999999999999</v>
      </c>
      <c r="EG7" s="36">
        <v>1.05</v>
      </c>
      <c r="EH7" s="36">
        <v>0.79</v>
      </c>
      <c r="EI7" s="36">
        <v>0.78</v>
      </c>
      <c r="EJ7" s="36">
        <v>0.67</v>
      </c>
      <c r="EK7" s="36">
        <v>0.67</v>
      </c>
      <c r="EL7" s="36">
        <v>0.66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2016-02-16T00:26:01Z</cp:lastPrinted>
  <dcterms:created xsi:type="dcterms:W3CDTF">2016-01-18T04:56:49Z</dcterms:created>
  <dcterms:modified xsi:type="dcterms:W3CDTF">2016-02-26T01:50:09Z</dcterms:modified>
  <cp:category/>
</cp:coreProperties>
</file>