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<sst xmlns="http://schemas.openxmlformats.org/spreadsheetml/2006/main" count="217" uniqueCount="107">
  <si>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</si>
  <si>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</si>
  <si>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</si>
  <si>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</si>
  <si>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</si>
  <si>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</si>
  <si>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</si>
  <si>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</si>
  <si>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</si>
  <si>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</si>
  <si>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</si>
  <si>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</si>
  <si>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</si>
  <si>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</si>
  <si>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</si>
  <si>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</si>
  <si>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</si>
  <si>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</si>
  <si>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</si>
  <si>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</si>
  <si>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</si>
  <si>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</si>
  <si>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</si>
  <si>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</si>
  <si>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</si>
  <si>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</si>
  <si>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</si>
  <si>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</si>
  <si>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</si>
  <si>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</si>
  <si>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</si>
  <si>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</si>
  <si>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</si>
  <si>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</si>
  <si>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</si>
  <si>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</si>
  <si>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</si>
  <si>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</si>
  <si>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</si>
  <si>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</si>
  <si>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</si>
  <si>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</si>
  <si>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</si>
  <si>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</si>
  <si>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</si>
  <si>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</si>
  <si>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</si>
  <si>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</si>
  <si>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</si>
  <si>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</si>
  <si>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</si>
  <si>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</si>
  <si>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</si>
  <si>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</si>
  <si>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</si>
  <si>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</si>
  <si>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</si>
  <si>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</si>
  <si>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</si>
  <si>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</si>
  <si>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</si>
  <si>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</si>
  <si>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</si>
  <si>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</si>
  <si>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</si>
  <si>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</si>
  <si>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</si>
  <si>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</si>
  <si>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</si>
  <si>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</si>
  <si>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</si>
  <si>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</si>
  <si>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</si>
  <si>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</si>
  <si>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</si>
  <si>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</si>
  <si>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</si>
  <si>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</si>
  <si>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</si>
  <si>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</si>
  <si>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</si>
  <si>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</si>
  <si>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</si>
  <si>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</si>
  <si>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</si>
  <si>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</si>
  <si>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</si>
  <si>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</si>
  <si>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</si>
  <si>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</si>
  <si>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</si>
  <si>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</si>
  <si>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</si>
  <si>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新富町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</si>
  <si>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</si>
  <si>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</si>
  <si>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</si>
  <si>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</si>
  <si>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</si>
  <si>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</si>
  <si>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</si>
  <si>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</si>
  <si>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</si>
  <si>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</si>
  <si>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事業を取り巻く環境は、年々厳しさを増してきており、給水収益においては、平成24年度まで総収益は漸減していたが、平成25年度より増加に転じた。平成26年度の経営成績は、総収益が319,198千円、総費用は257,702千円で、損益収支においては当年度純利益61,496千円の計上となった。　　　　　　　　　　　　　　　　　　　　　　今後は、給水人口の減少に伴う収益の減少と、過去に建設した施設等がこれから大量に更新時期を迎えることによる改修費用の確保をどうするかという課題に直面することが予想されるため、水道事業の経営の方向性を明確にしていくことが必要である。</t>
    <rPh sb="0" eb="2">
      <t>スイドウ</t>
    </rPh>
    <rPh sb="2" eb="4">
      <t>ジギョウ</t>
    </rPh>
    <rPh sb="5" eb="6">
      <t>ト</t>
    </rPh>
    <rPh sb="7" eb="8">
      <t>マ</t>
    </rPh>
    <rPh sb="9" eb="11">
      <t>カンキョウ</t>
    </rPh>
    <rPh sb="13" eb="15">
      <t>ネンネン</t>
    </rPh>
    <rPh sb="15" eb="16">
      <t>キビ</t>
    </rPh>
    <rPh sb="19" eb="20">
      <t>マ</t>
    </rPh>
    <rPh sb="27" eb="29">
      <t>キュウスイ</t>
    </rPh>
    <rPh sb="29" eb="31">
      <t>シュウエキ</t>
    </rPh>
    <rPh sb="37" eb="39">
      <t>ヘイセイ</t>
    </rPh>
    <rPh sb="41" eb="43">
      <t>ネンド</t>
    </rPh>
    <rPh sb="45" eb="48">
      <t>ソウシュウエキ</t>
    </rPh>
    <rPh sb="49" eb="51">
      <t>ゼンゲン</t>
    </rPh>
    <rPh sb="57" eb="59">
      <t>ヘイセイ</t>
    </rPh>
    <rPh sb="61" eb="63">
      <t>ネンド</t>
    </rPh>
    <rPh sb="65" eb="67">
      <t>ゾウカ</t>
    </rPh>
    <rPh sb="68" eb="69">
      <t>テン</t>
    </rPh>
    <rPh sb="72" eb="74">
      <t>ヘイセイ</t>
    </rPh>
    <rPh sb="76" eb="78">
      <t>ネンド</t>
    </rPh>
    <rPh sb="79" eb="81">
      <t>ケイエイ</t>
    </rPh>
    <rPh sb="81" eb="83">
      <t>セイセキ</t>
    </rPh>
    <rPh sb="85" eb="88">
      <t>ソウシュウエキ</t>
    </rPh>
    <rPh sb="96" eb="98">
      <t>センエン</t>
    </rPh>
    <rPh sb="99" eb="102">
      <t>ソウヒヨウ</t>
    </rPh>
    <rPh sb="110" eb="112">
      <t>センエン</t>
    </rPh>
    <rPh sb="114" eb="116">
      <t>ソンエキ</t>
    </rPh>
    <rPh sb="116" eb="118">
      <t>シュウシ</t>
    </rPh>
    <rPh sb="123" eb="126">
      <t>トウネンド</t>
    </rPh>
    <rPh sb="126" eb="129">
      <t>ジュンリエキ</t>
    </rPh>
    <rPh sb="135" eb="137">
      <t>センエン</t>
    </rPh>
    <rPh sb="138" eb="140">
      <t>ケイジョウ</t>
    </rPh>
    <rPh sb="167" eb="169">
      <t>コンゴ</t>
    </rPh>
    <rPh sb="171" eb="173">
      <t>キュウスイ</t>
    </rPh>
    <rPh sb="173" eb="175">
      <t>ジンコウ</t>
    </rPh>
    <rPh sb="176" eb="178">
      <t>ゲンショウ</t>
    </rPh>
    <rPh sb="179" eb="180">
      <t>トモナ</t>
    </rPh>
    <rPh sb="181" eb="183">
      <t>シュウエキ</t>
    </rPh>
    <rPh sb="184" eb="186">
      <t>ゲンショウ</t>
    </rPh>
    <rPh sb="188" eb="190">
      <t>カコ</t>
    </rPh>
    <rPh sb="191" eb="193">
      <t>ケンセツ</t>
    </rPh>
    <rPh sb="195" eb="197">
      <t>シセツ</t>
    </rPh>
    <rPh sb="197" eb="198">
      <t>トウ</t>
    </rPh>
    <rPh sb="203" eb="205">
      <t>タイリョウ</t>
    </rPh>
    <rPh sb="206" eb="208">
      <t>コウシン</t>
    </rPh>
    <rPh sb="208" eb="210">
      <t>ジキ</t>
    </rPh>
    <rPh sb="211" eb="212">
      <t>ムカ</t>
    </rPh>
    <rPh sb="219" eb="221">
      <t>カイシュウ</t>
    </rPh>
    <rPh sb="221" eb="223">
      <t>ヒヨウ</t>
    </rPh>
    <rPh sb="224" eb="226">
      <t>カクホ</t>
    </rPh>
    <rPh sb="235" eb="237">
      <t>カダイ</t>
    </rPh>
    <rPh sb="238" eb="240">
      <t>チョクメン</t>
    </rPh>
    <rPh sb="245" eb="247">
      <t>ヨソウ</t>
    </rPh>
    <rPh sb="253" eb="255">
      <t>スイドウ</t>
    </rPh>
    <rPh sb="255" eb="257">
      <t>ジギョウ</t>
    </rPh>
    <rPh sb="258" eb="260">
      <t>ケイエイ</t>
    </rPh>
    <rPh sb="261" eb="264">
      <t>ホウコウセイ</t>
    </rPh>
    <rPh sb="265" eb="267">
      <t>メイカク</t>
    </rPh>
    <rPh sb="275" eb="277">
      <t>ヒツヨウ</t>
    </rPh>
    <phoneticPr fontId="4"/>
  </si>
  <si>
    <t xml:space="preserve">①有形固定資産減価償却率においては、平成26年度は、地方公営企業会計制度見直しの影響で前年度を大きく上回った。また、昭和50年代前半から大規模な管路整備等を行い、その時に布設した管路等が耐用年数を迎える時期となっている。　　　　　　　　　　　　　　　　　　　　③管路更新率においては、全国平均値や類似団体平均値を上回っている。現在、道路改良工事等に併せて管路の更新を行っているが、更新の必要性の高い管路を優先的に更新するなどの検討していく必要がある。
</t>
    <rPh sb="1" eb="3">
      <t>ユウケイ</t>
    </rPh>
    <rPh sb="3" eb="5">
      <t>コテイ</t>
    </rPh>
    <rPh sb="5" eb="7">
      <t>シサン</t>
    </rPh>
    <rPh sb="7" eb="9">
      <t>ゲンカ</t>
    </rPh>
    <rPh sb="9" eb="11">
      <t>ショウキャク</t>
    </rPh>
    <rPh sb="11" eb="12">
      <t>リツ</t>
    </rPh>
    <rPh sb="18" eb="20">
      <t>ヘイセイ</t>
    </rPh>
    <rPh sb="22" eb="24">
      <t>ネンド</t>
    </rPh>
    <rPh sb="26" eb="28">
      <t>チホウ</t>
    </rPh>
    <rPh sb="28" eb="30">
      <t>コウエイ</t>
    </rPh>
    <rPh sb="30" eb="32">
      <t>キギョウ</t>
    </rPh>
    <rPh sb="32" eb="34">
      <t>カイケイ</t>
    </rPh>
    <rPh sb="34" eb="36">
      <t>セイド</t>
    </rPh>
    <rPh sb="36" eb="38">
      <t>ミナオ</t>
    </rPh>
    <rPh sb="40" eb="42">
      <t>エイキョウ</t>
    </rPh>
    <rPh sb="43" eb="46">
      <t>ゼンネンド</t>
    </rPh>
    <rPh sb="47" eb="48">
      <t>オオ</t>
    </rPh>
    <rPh sb="50" eb="52">
      <t>ウワマワ</t>
    </rPh>
    <rPh sb="62" eb="64">
      <t>ネンダイ</t>
    </rPh>
    <rPh sb="64" eb="66">
      <t>ゼンハン</t>
    </rPh>
    <rPh sb="68" eb="71">
      <t>ダイキボ</t>
    </rPh>
    <rPh sb="72" eb="74">
      <t>カンロ</t>
    </rPh>
    <rPh sb="74" eb="76">
      <t>セイビ</t>
    </rPh>
    <rPh sb="76" eb="77">
      <t>トウ</t>
    </rPh>
    <rPh sb="78" eb="79">
      <t>オコナ</t>
    </rPh>
    <rPh sb="83" eb="84">
      <t>トキ</t>
    </rPh>
    <rPh sb="85" eb="87">
      <t>フセツ</t>
    </rPh>
    <rPh sb="89" eb="91">
      <t>カンロ</t>
    </rPh>
    <rPh sb="91" eb="92">
      <t>トウ</t>
    </rPh>
    <rPh sb="98" eb="99">
      <t>ムカ</t>
    </rPh>
    <rPh sb="101" eb="103">
      <t>ジキ</t>
    </rPh>
    <rPh sb="131" eb="133">
      <t>カンロ</t>
    </rPh>
    <rPh sb="133" eb="135">
      <t>コウシン</t>
    </rPh>
    <rPh sb="135" eb="136">
      <t>リツ</t>
    </rPh>
    <rPh sb="142" eb="144">
      <t>ゼンコク</t>
    </rPh>
    <rPh sb="144" eb="146">
      <t>ヘイキン</t>
    </rPh>
    <rPh sb="146" eb="147">
      <t>チ</t>
    </rPh>
    <rPh sb="148" eb="150">
      <t>ルイジ</t>
    </rPh>
    <rPh sb="150" eb="152">
      <t>ダンタイ</t>
    </rPh>
    <rPh sb="152" eb="155">
      <t>ヘイキンチ</t>
    </rPh>
    <rPh sb="156" eb="158">
      <t>ウワマワ</t>
    </rPh>
    <rPh sb="163" eb="165">
      <t>ゲンザイ</t>
    </rPh>
    <rPh sb="166" eb="168">
      <t>ドウロ</t>
    </rPh>
    <rPh sb="168" eb="170">
      <t>カイリョウ</t>
    </rPh>
    <rPh sb="170" eb="172">
      <t>コウジ</t>
    </rPh>
    <rPh sb="172" eb="173">
      <t>トウ</t>
    </rPh>
    <rPh sb="174" eb="175">
      <t>アワ</t>
    </rPh>
    <rPh sb="177" eb="179">
      <t>カンロ</t>
    </rPh>
    <rPh sb="180" eb="182">
      <t>コウシン</t>
    </rPh>
    <rPh sb="183" eb="184">
      <t>オコナ</t>
    </rPh>
    <rPh sb="190" eb="192">
      <t>コウシン</t>
    </rPh>
    <rPh sb="193" eb="196">
      <t>ヒツヨウセイ</t>
    </rPh>
    <rPh sb="197" eb="198">
      <t>タカ</t>
    </rPh>
    <rPh sb="199" eb="201">
      <t>カンロ</t>
    </rPh>
    <rPh sb="202" eb="204">
      <t>ユウセン</t>
    </rPh>
    <rPh sb="204" eb="205">
      <t>テキ</t>
    </rPh>
    <rPh sb="206" eb="208">
      <t>コウシン</t>
    </rPh>
    <rPh sb="213" eb="215">
      <t>ケントウ</t>
    </rPh>
    <rPh sb="219" eb="221">
      <t>ヒツヨウ</t>
    </rPh>
    <phoneticPr fontId="4"/>
  </si>
  <si>
    <t>①給水収益等で施設の維持管理費や支払利息等の費用をどの程度賄えているかを表す経常収支比率は過去5か年すべて100％を上回っており、収支が黒字であることを示している。　　　　　　　　　　　　　　　　　　　　　　　　③流動比率は、平成26年度は、地方公営企業会計制度の見直しの影響で前年度を大きく下回ったが、理想的な企業といわれる200％以上を優に上回っている。これは、１年以内に現金化できる資産で、１年以内に支払わなければならない負債を賄えていることを示している。　　　　　　　　　　　　　　　④給水収益に対する企業債残高の割合を示す企業債残高対給水収益比率では、過去5か年で約200％を推移しており、これは、毎年度の企業債残高が、年間の給水収益の約2年分であることを示している。　　　　　　　　　　　　　　　　　　　　　⑤給水に係る費用（給水原価⑥）が、どの程度給水収益（供給単価）で賄えるかを示す料金回収率は、過去5か年すべて100％以上で、給水に係る費用がすべて給水収益のみで賄われていることを意味している。　　　　　　　　　　　　　　　　　　　　　⑥給水原価は、１㎥にかかる費用のことで、過去５か年で130円台を推移している。これは、類似団体の平均値180円を優に下回っており、費用削減等の取り組みによる健全経営であることを示している。　　　　　　　　　　　　　　　　　　　　⑦施設利用率においては、一日の配水能力に対する平均配水量の割合であり、約55％を推移している。これは、施設の利用状況が適正規模を示している。　　　　　　　　　　　⑧有収率においては、低下傾向にあり、給水される水量が収益に結びついていないことを示している。漏水等の調査を行って原因を特定し、その対策を講じる必要がある。　　
 よって、当団体の経営は健全であり、また、効率性が保たれていることを示している。　　　　　</t>
    <rPh sb="1" eb="3">
      <t>キュウスイ</t>
    </rPh>
    <rPh sb="3" eb="5">
      <t>シュウエキ</t>
    </rPh>
    <rPh sb="5" eb="6">
      <t>トウ</t>
    </rPh>
    <rPh sb="7" eb="9">
      <t>シセツ</t>
    </rPh>
    <rPh sb="10" eb="12">
      <t>イジ</t>
    </rPh>
    <rPh sb="12" eb="15">
      <t>カンリヒ</t>
    </rPh>
    <rPh sb="16" eb="18">
      <t>シハライ</t>
    </rPh>
    <rPh sb="18" eb="20">
      <t>リソク</t>
    </rPh>
    <rPh sb="20" eb="21">
      <t>トウ</t>
    </rPh>
    <rPh sb="22" eb="24">
      <t>ヒヨウ</t>
    </rPh>
    <rPh sb="27" eb="29">
      <t>テイド</t>
    </rPh>
    <rPh sb="29" eb="30">
      <t>マカナ</t>
    </rPh>
    <rPh sb="36" eb="37">
      <t>アラワ</t>
    </rPh>
    <rPh sb="38" eb="40">
      <t>ケイジョウ</t>
    </rPh>
    <rPh sb="40" eb="42">
      <t>シュウシ</t>
    </rPh>
    <rPh sb="42" eb="44">
      <t>ヒリツ</t>
    </rPh>
    <rPh sb="45" eb="47">
      <t>カコ</t>
    </rPh>
    <rPh sb="58" eb="60">
      <t>ウワマワ</t>
    </rPh>
    <rPh sb="65" eb="67">
      <t>シュウシ</t>
    </rPh>
    <rPh sb="68" eb="70">
      <t>クロジ</t>
    </rPh>
    <rPh sb="76" eb="77">
      <t>シメ</t>
    </rPh>
    <rPh sb="107" eb="109">
      <t>リュウドウ</t>
    </rPh>
    <rPh sb="109" eb="111">
      <t>ヒリツ</t>
    </rPh>
    <rPh sb="113" eb="115">
      <t>ヘイセイ</t>
    </rPh>
    <rPh sb="117" eb="119">
      <t>ネンド</t>
    </rPh>
    <rPh sb="121" eb="123">
      <t>チホウ</t>
    </rPh>
    <rPh sb="123" eb="125">
      <t>コウエイ</t>
    </rPh>
    <rPh sb="125" eb="127">
      <t>キギョウ</t>
    </rPh>
    <rPh sb="127" eb="129">
      <t>カイケイ</t>
    </rPh>
    <rPh sb="129" eb="131">
      <t>セイド</t>
    </rPh>
    <rPh sb="132" eb="134">
      <t>ミナオ</t>
    </rPh>
    <rPh sb="136" eb="138">
      <t>エイキョウ</t>
    </rPh>
    <rPh sb="139" eb="142">
      <t>ゼンネンド</t>
    </rPh>
    <rPh sb="143" eb="144">
      <t>オオ</t>
    </rPh>
    <rPh sb="146" eb="148">
      <t>シタマワ</t>
    </rPh>
    <rPh sb="152" eb="155">
      <t>リソウテキ</t>
    </rPh>
    <rPh sb="156" eb="158">
      <t>キギョウ</t>
    </rPh>
    <rPh sb="167" eb="169">
      <t>イジョウ</t>
    </rPh>
    <rPh sb="184" eb="185">
      <t>ネン</t>
    </rPh>
    <rPh sb="185" eb="187">
      <t>イナイ</t>
    </rPh>
    <rPh sb="188" eb="191">
      <t>ゲンキンカ</t>
    </rPh>
    <rPh sb="194" eb="196">
      <t>シサン</t>
    </rPh>
    <rPh sb="199" eb="200">
      <t>ネン</t>
    </rPh>
    <rPh sb="200" eb="202">
      <t>イナイ</t>
    </rPh>
    <rPh sb="203" eb="205">
      <t>シハラ</t>
    </rPh>
    <rPh sb="214" eb="216">
      <t>フサイ</t>
    </rPh>
    <rPh sb="217" eb="218">
      <t>マカナ</t>
    </rPh>
    <rPh sb="225" eb="226">
      <t>シメ</t>
    </rPh>
    <rPh sb="281" eb="283">
      <t>カコ</t>
    </rPh>
    <rPh sb="285" eb="286">
      <t>ネン</t>
    </rPh>
    <rPh sb="287" eb="288">
      <t>ヤク</t>
    </rPh>
    <rPh sb="293" eb="295">
      <t>スイイ</t>
    </rPh>
    <rPh sb="304" eb="307">
      <t>マイネンド</t>
    </rPh>
    <rPh sb="308" eb="310">
      <t>キギョウ</t>
    </rPh>
    <rPh sb="310" eb="311">
      <t>サイ</t>
    </rPh>
    <rPh sb="311" eb="313">
      <t>ザンダカ</t>
    </rPh>
    <rPh sb="315" eb="317">
      <t>ネンカン</t>
    </rPh>
    <rPh sb="318" eb="320">
      <t>キュウスイ</t>
    </rPh>
    <rPh sb="320" eb="322">
      <t>シュウエキ</t>
    </rPh>
    <rPh sb="323" eb="324">
      <t>ヤク</t>
    </rPh>
    <rPh sb="325" eb="327">
      <t>ネンブン</t>
    </rPh>
    <rPh sb="333" eb="334">
      <t>シメ</t>
    </rPh>
    <rPh sb="369" eb="371">
      <t>キュウスイ</t>
    </rPh>
    <rPh sb="371" eb="373">
      <t>ゲンカ</t>
    </rPh>
    <rPh sb="386" eb="388">
      <t>キョウキュウ</t>
    </rPh>
    <rPh sb="388" eb="390">
      <t>タンカ</t>
    </rPh>
    <rPh sb="406" eb="408">
      <t>カコ</t>
    </rPh>
    <rPh sb="410" eb="411">
      <t>ネン</t>
    </rPh>
    <rPh sb="418" eb="420">
      <t>イジョウ</t>
    </rPh>
    <rPh sb="422" eb="424">
      <t>キュウスイ</t>
    </rPh>
    <rPh sb="425" eb="426">
      <t>カカ</t>
    </rPh>
    <rPh sb="427" eb="429">
      <t>ヒヨウ</t>
    </rPh>
    <rPh sb="433" eb="435">
      <t>キュウスイ</t>
    </rPh>
    <rPh sb="435" eb="437">
      <t>シュウエキ</t>
    </rPh>
    <rPh sb="440" eb="441">
      <t>マカナ</t>
    </rPh>
    <rPh sb="449" eb="451">
      <t>イミ</t>
    </rPh>
    <rPh sb="478" eb="480">
      <t>キュウスイ</t>
    </rPh>
    <rPh sb="480" eb="482">
      <t>ゲンカ</t>
    </rPh>
    <rPh sb="497" eb="499">
      <t>カコ</t>
    </rPh>
    <rPh sb="501" eb="502">
      <t>ネン</t>
    </rPh>
    <rPh sb="506" eb="507">
      <t>エン</t>
    </rPh>
    <rPh sb="507" eb="508">
      <t>ダイ</t>
    </rPh>
    <rPh sb="509" eb="511">
      <t>スイイ</t>
    </rPh>
    <rPh sb="520" eb="522">
      <t>ルイジ</t>
    </rPh>
    <rPh sb="522" eb="524">
      <t>ダンタイ</t>
    </rPh>
    <rPh sb="525" eb="528">
      <t>ヘイキンチ</t>
    </rPh>
    <rPh sb="531" eb="532">
      <t>エン</t>
    </rPh>
    <rPh sb="542" eb="544">
      <t>ヒヨウ</t>
    </rPh>
    <rPh sb="544" eb="546">
      <t>サクゲン</t>
    </rPh>
    <rPh sb="546" eb="547">
      <t>トウ</t>
    </rPh>
    <rPh sb="548" eb="549">
      <t>ト</t>
    </rPh>
    <rPh sb="550" eb="551">
      <t>ク</t>
    </rPh>
    <rPh sb="555" eb="557">
      <t>ケンゼン</t>
    </rPh>
    <rPh sb="557" eb="559">
      <t>ケイエイ</t>
    </rPh>
    <rPh sb="565" eb="566">
      <t>シメ</t>
    </rPh>
    <rPh sb="592" eb="594">
      <t>シセツ</t>
    </rPh>
    <rPh sb="594" eb="597">
      <t>リヨウリツ</t>
    </rPh>
    <rPh sb="603" eb="605">
      <t>イチニチ</t>
    </rPh>
    <rPh sb="606" eb="608">
      <t>ハイスイ</t>
    </rPh>
    <rPh sb="608" eb="610">
      <t>ノウリョク</t>
    </rPh>
    <rPh sb="611" eb="612">
      <t>タイ</t>
    </rPh>
    <rPh sb="614" eb="616">
      <t>ヘイキン</t>
    </rPh>
    <rPh sb="616" eb="618">
      <t>ハイスイ</t>
    </rPh>
    <rPh sb="618" eb="619">
      <t>リョウ</t>
    </rPh>
    <rPh sb="620" eb="622">
      <t>ワリアイ</t>
    </rPh>
    <rPh sb="626" eb="627">
      <t>ヤク</t>
    </rPh>
    <rPh sb="631" eb="633">
      <t>スイイ</t>
    </rPh>
    <rPh sb="642" eb="644">
      <t>シセツ</t>
    </rPh>
    <rPh sb="645" eb="647">
      <t>リヨウ</t>
    </rPh>
    <rPh sb="647" eb="649">
      <t>ジョウキョウ</t>
    </rPh>
    <rPh sb="650" eb="652">
      <t>テキセイ</t>
    </rPh>
    <rPh sb="652" eb="654">
      <t>キボ</t>
    </rPh>
    <rPh sb="655" eb="656">
      <t>シメ</t>
    </rPh>
    <rPh sb="673" eb="675">
      <t>ユウシュウ</t>
    </rPh>
    <rPh sb="675" eb="676">
      <t>リツ</t>
    </rPh>
    <rPh sb="682" eb="684">
      <t>テイカ</t>
    </rPh>
    <rPh sb="684" eb="686">
      <t>ケイコウ</t>
    </rPh>
    <rPh sb="690" eb="692">
      <t>キュウスイ</t>
    </rPh>
    <rPh sb="695" eb="697">
      <t>スイリョウ</t>
    </rPh>
    <rPh sb="698" eb="700">
      <t>シュウエキ</t>
    </rPh>
    <rPh sb="701" eb="702">
      <t>ムス</t>
    </rPh>
    <rPh sb="712" eb="713">
      <t>シメ</t>
    </rPh>
    <rPh sb="718" eb="720">
      <t>ロウスイ</t>
    </rPh>
    <rPh sb="720" eb="721">
      <t>トウ</t>
    </rPh>
    <rPh sb="722" eb="724">
      <t>チョウサ</t>
    </rPh>
    <rPh sb="725" eb="726">
      <t>オコナ</t>
    </rPh>
    <rPh sb="728" eb="730">
      <t>ゲンイン</t>
    </rPh>
    <rPh sb="731" eb="733">
      <t>トクテイ</t>
    </rPh>
    <rPh sb="737" eb="739">
      <t>タイサク</t>
    </rPh>
    <rPh sb="740" eb="741">
      <t>コウ</t>
    </rPh>
    <rPh sb="743" eb="745">
      <t>ヒツヨウ</t>
    </rPh>
    <rPh sb="758" eb="759">
      <t>トウ</t>
    </rPh>
    <rPh sb="759" eb="761">
      <t>ダンタイ</t>
    </rPh>
    <rPh sb="762" eb="764">
      <t>ケイエイ</t>
    </rPh>
    <rPh sb="765" eb="767">
      <t>ケンゼン</t>
    </rPh>
    <rPh sb="774" eb="777">
      <t>コウリツセイ</t>
    </rPh>
    <rPh sb="778" eb="779">
      <t>タモ</t>
    </rPh>
    <rPh sb="787" eb="788">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</si>
</sst>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0.36</c:v>
                </c:pt>
                <c:pt idx="1">
                  <c:v>0.37</c:v>
                </c:pt>
                <c:pt idx="2">
                  <c:v>0.99</c:v>
                </c:pt>
                <c:pt idx="3">
                  <c:v>1.49</c:v>
                </c:pt>
                <c:pt idx="4">
                  <c:v>1.1299999999999999</c:v>
                </c:pt>
              </c:numCache>
            </c:numRef>
          </c:val>
        </c:ser>
        <c:dLbls>
          <c:showLegendKey val="0"/>
          <c:showVal val="0"/>
          <c:showCatName val="0"/>
          <c:showSerName val="0"/>
          <c:showPercent val="0"/>
          <c:showBubbleSize val="0"/>
        </c:dLbls>
        <c:gapWidth val="150"/>
        <c:axId val="52320512"/>
        <c:axId val="523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52320512"/>
        <c:axId val="52326784"/>
      </c:lineChart>
      <c:dateAx>
        <c:axId val="52320512"/>
        <c:scaling>
          <c:orientation val="minMax"/>
        </c:scaling>
        <c:delete val="1"/>
        <c:axPos val="b"/>
        <c:numFmt formatCode="ge" sourceLinked="1"/>
        <c:majorTickMark val="none"/>
        <c:minorTickMark val="none"/>
        <c:tickLblPos val="none"/>
        <c:crossAx val="52326784"/>
        <c:crosses val="autoZero"/>
        <c:auto val="1"/>
        <c:lblOffset val="100"/>
        <c:baseTimeUnit val="years"/>
      </c:dateAx>
      <c:valAx>
        <c:axId val="523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55.41</c:v>
                </c:pt>
                <c:pt idx="1">
                  <c:v>55.1</c:v>
                </c:pt>
                <c:pt idx="2">
                  <c:v>53.29</c:v>
                </c:pt>
                <c:pt idx="3">
                  <c:v>55.63</c:v>
                </c:pt>
                <c:pt idx="4">
                  <c:v>56.58</c:v>
                </c:pt>
              </c:numCache>
            </c:numRef>
          </c:val>
        </c:ser>
        <c:dLbls>
          <c:showLegendKey val="0"/>
          <c:showVal val="0"/>
          <c:showCatName val="0"/>
          <c:showSerName val="0"/>
          <c:showPercent val="0"/>
          <c:showBubbleSize val="0"/>
        </c:dLbls>
        <c:gapWidth val="150"/>
        <c:axId val="147880576"/>
        <c:axId val="1479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47880576"/>
        <c:axId val="147907328"/>
      </c:lineChart>
      <c:dateAx>
        <c:axId val="147880576"/>
        <c:scaling>
          <c:orientation val="minMax"/>
        </c:scaling>
        <c:delete val="1"/>
        <c:axPos val="b"/>
        <c:numFmt formatCode="ge" sourceLinked="1"/>
        <c:majorTickMark val="none"/>
        <c:minorTickMark val="none"/>
        <c:tickLblPos val="none"/>
        <c:crossAx val="147907328"/>
        <c:crosses val="autoZero"/>
        <c:auto val="1"/>
        <c:lblOffset val="100"/>
        <c:baseTimeUnit val="years"/>
      </c:dateAx>
      <c:valAx>
        <c:axId val="1479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94.01</c:v>
                </c:pt>
                <c:pt idx="1">
                  <c:v>94.48</c:v>
                </c:pt>
                <c:pt idx="2">
                  <c:v>93.87</c:v>
                </c:pt>
                <c:pt idx="3">
                  <c:v>92.21</c:v>
                </c:pt>
                <c:pt idx="4">
                  <c:v>90.56</c:v>
                </c:pt>
              </c:numCache>
            </c:numRef>
          </c:val>
        </c:ser>
        <c:dLbls>
          <c:showLegendKey val="0"/>
          <c:showVal val="0"/>
          <c:showCatName val="0"/>
          <c:showSerName val="0"/>
          <c:showPercent val="0"/>
          <c:showBubbleSize val="0"/>
        </c:dLbls>
        <c:gapWidth val="150"/>
        <c:axId val="147941632"/>
        <c:axId val="1479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47941632"/>
        <c:axId val="147943808"/>
      </c:lineChart>
      <c:dateAx>
        <c:axId val="147941632"/>
        <c:scaling>
          <c:orientation val="minMax"/>
        </c:scaling>
        <c:delete val="1"/>
        <c:axPos val="b"/>
        <c:numFmt formatCode="ge" sourceLinked="1"/>
        <c:majorTickMark val="none"/>
        <c:minorTickMark val="none"/>
        <c:tickLblPos val="none"/>
        <c:crossAx val="147943808"/>
        <c:crosses val="autoZero"/>
        <c:auto val="1"/>
        <c:lblOffset val="100"/>
        <c:baseTimeUnit val="years"/>
      </c:dateAx>
      <c:valAx>
        <c:axId val="1479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118.25</c:v>
                </c:pt>
                <c:pt idx="1">
                  <c:v>120.45</c:v>
                </c:pt>
                <c:pt idx="2">
                  <c:v>114.04</c:v>
                </c:pt>
                <c:pt idx="3">
                  <c:v>117.24</c:v>
                </c:pt>
                <c:pt idx="4">
                  <c:v>123.86</c:v>
                </c:pt>
              </c:numCache>
            </c:numRef>
          </c:val>
        </c:ser>
        <c:dLbls>
          <c:showLegendKey val="0"/>
          <c:showVal val="0"/>
          <c:showCatName val="0"/>
          <c:showSerName val="0"/>
          <c:showPercent val="0"/>
          <c:showBubbleSize val="0"/>
        </c:dLbls>
        <c:gapWidth val="150"/>
        <c:axId val="146343808"/>
        <c:axId val="1463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46343808"/>
        <c:axId val="146350080"/>
      </c:lineChart>
      <c:dateAx>
        <c:axId val="146343808"/>
        <c:scaling>
          <c:orientation val="minMax"/>
        </c:scaling>
        <c:delete val="1"/>
        <c:axPos val="b"/>
        <c:numFmt formatCode="ge" sourceLinked="1"/>
        <c:majorTickMark val="none"/>
        <c:minorTickMark val="none"/>
        <c:tickLblPos val="none"/>
        <c:crossAx val="146350080"/>
        <c:crosses val="autoZero"/>
        <c:auto val="1"/>
        <c:lblOffset val="100"/>
        <c:baseTimeUnit val="years"/>
      </c:dateAx>
      <c:valAx>
        <c:axId val="14635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3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27.38</c:v>
                </c:pt>
                <c:pt idx="1">
                  <c:v>28.86</c:v>
                </c:pt>
                <c:pt idx="2">
                  <c:v>30.26</c:v>
                </c:pt>
                <c:pt idx="3">
                  <c:v>31.59</c:v>
                </c:pt>
                <c:pt idx="4">
                  <c:v>47.13</c:v>
                </c:pt>
              </c:numCache>
            </c:numRef>
          </c:val>
        </c:ser>
        <c:dLbls>
          <c:showLegendKey val="0"/>
          <c:showVal val="0"/>
          <c:showCatName val="0"/>
          <c:showSerName val="0"/>
          <c:showPercent val="0"/>
          <c:showBubbleSize val="0"/>
        </c:dLbls>
        <c:gapWidth val="150"/>
        <c:axId val="146380288"/>
        <c:axId val="1463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46380288"/>
        <c:axId val="146382208"/>
      </c:lineChart>
      <c:dateAx>
        <c:axId val="146380288"/>
        <c:scaling>
          <c:orientation val="minMax"/>
        </c:scaling>
        <c:delete val="1"/>
        <c:axPos val="b"/>
        <c:numFmt formatCode="ge" sourceLinked="1"/>
        <c:majorTickMark val="none"/>
        <c:minorTickMark val="none"/>
        <c:tickLblPos val="none"/>
        <c:crossAx val="146382208"/>
        <c:crosses val="autoZero"/>
        <c:auto val="1"/>
        <c:lblOffset val="100"/>
        <c:baseTimeUnit val="years"/>
      </c:dateAx>
      <c:valAx>
        <c:axId val="146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556032"/>
        <c:axId val="1465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46556032"/>
        <c:axId val="146557952"/>
      </c:lineChart>
      <c:dateAx>
        <c:axId val="146556032"/>
        <c:scaling>
          <c:orientation val="minMax"/>
        </c:scaling>
        <c:delete val="1"/>
        <c:axPos val="b"/>
        <c:numFmt formatCode="ge" sourceLinked="1"/>
        <c:majorTickMark val="none"/>
        <c:minorTickMark val="none"/>
        <c:tickLblPos val="none"/>
        <c:crossAx val="146557952"/>
        <c:crosses val="autoZero"/>
        <c:auto val="1"/>
        <c:lblOffset val="100"/>
        <c:baseTimeUnit val="years"/>
      </c:dateAx>
      <c:valAx>
        <c:axId val="1465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598528"/>
        <c:axId val="1466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46598528"/>
        <c:axId val="146608896"/>
      </c:lineChart>
      <c:dateAx>
        <c:axId val="146598528"/>
        <c:scaling>
          <c:orientation val="minMax"/>
        </c:scaling>
        <c:delete val="1"/>
        <c:axPos val="b"/>
        <c:numFmt formatCode="ge" sourceLinked="1"/>
        <c:majorTickMark val="none"/>
        <c:minorTickMark val="none"/>
        <c:tickLblPos val="none"/>
        <c:crossAx val="146608896"/>
        <c:crosses val="autoZero"/>
        <c:auto val="1"/>
        <c:lblOffset val="100"/>
        <c:baseTimeUnit val="years"/>
      </c:dateAx>
      <c:valAx>
        <c:axId val="14660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5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6296.08</c:v>
                </c:pt>
                <c:pt idx="1">
                  <c:v>12423.98</c:v>
                </c:pt>
                <c:pt idx="2">
                  <c:v>49677.17</c:v>
                </c:pt>
                <c:pt idx="3">
                  <c:v>31019.83</c:v>
                </c:pt>
                <c:pt idx="4">
                  <c:v>1703.07</c:v>
                </c:pt>
              </c:numCache>
            </c:numRef>
          </c:val>
        </c:ser>
        <c:dLbls>
          <c:showLegendKey val="0"/>
          <c:showVal val="0"/>
          <c:showCatName val="0"/>
          <c:showSerName val="0"/>
          <c:showPercent val="0"/>
          <c:showBubbleSize val="0"/>
        </c:dLbls>
        <c:gapWidth val="150"/>
        <c:axId val="146629376"/>
        <c:axId val="1466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46629376"/>
        <c:axId val="146631296"/>
      </c:lineChart>
      <c:dateAx>
        <c:axId val="146629376"/>
        <c:scaling>
          <c:orientation val="minMax"/>
        </c:scaling>
        <c:delete val="1"/>
        <c:axPos val="b"/>
        <c:numFmt formatCode="ge" sourceLinked="1"/>
        <c:majorTickMark val="none"/>
        <c:minorTickMark val="none"/>
        <c:tickLblPos val="none"/>
        <c:crossAx val="146631296"/>
        <c:crosses val="autoZero"/>
        <c:auto val="1"/>
        <c:lblOffset val="100"/>
        <c:baseTimeUnit val="years"/>
      </c:dateAx>
      <c:valAx>
        <c:axId val="14663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203.4</c:v>
                </c:pt>
                <c:pt idx="1">
                  <c:v>203.88</c:v>
                </c:pt>
                <c:pt idx="2">
                  <c:v>217.64</c:v>
                </c:pt>
                <c:pt idx="3">
                  <c:v>211.34</c:v>
                </c:pt>
                <c:pt idx="4">
                  <c:v>217.65</c:v>
                </c:pt>
              </c:numCache>
            </c:numRef>
          </c:val>
        </c:ser>
        <c:dLbls>
          <c:showLegendKey val="0"/>
          <c:showVal val="0"/>
          <c:showCatName val="0"/>
          <c:showSerName val="0"/>
          <c:showPercent val="0"/>
          <c:showBubbleSize val="0"/>
        </c:dLbls>
        <c:gapWidth val="150"/>
        <c:axId val="146669952"/>
        <c:axId val="1466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46669952"/>
        <c:axId val="146671872"/>
      </c:lineChart>
      <c:dateAx>
        <c:axId val="146669952"/>
        <c:scaling>
          <c:orientation val="minMax"/>
        </c:scaling>
        <c:delete val="1"/>
        <c:axPos val="b"/>
        <c:numFmt formatCode="ge" sourceLinked="1"/>
        <c:majorTickMark val="none"/>
        <c:minorTickMark val="none"/>
        <c:tickLblPos val="none"/>
        <c:crossAx val="146671872"/>
        <c:crosses val="autoZero"/>
        <c:auto val="1"/>
        <c:lblOffset val="100"/>
        <c:baseTimeUnit val="years"/>
      </c:dateAx>
      <c:valAx>
        <c:axId val="14667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6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116.7</c:v>
                </c:pt>
                <c:pt idx="1">
                  <c:v>118.56</c:v>
                </c:pt>
                <c:pt idx="2">
                  <c:v>111.92</c:v>
                </c:pt>
                <c:pt idx="3">
                  <c:v>114.89</c:v>
                </c:pt>
                <c:pt idx="4">
                  <c:v>115.8</c:v>
                </c:pt>
              </c:numCache>
            </c:numRef>
          </c:val>
        </c:ser>
        <c:dLbls>
          <c:showLegendKey val="0"/>
          <c:showVal val="0"/>
          <c:showCatName val="0"/>
          <c:showSerName val="0"/>
          <c:showPercent val="0"/>
          <c:showBubbleSize val="0"/>
        </c:dLbls>
        <c:gapWidth val="150"/>
        <c:axId val="146718720"/>
        <c:axId val="1467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46718720"/>
        <c:axId val="146720640"/>
      </c:lineChart>
      <c:dateAx>
        <c:axId val="146718720"/>
        <c:scaling>
          <c:orientation val="minMax"/>
        </c:scaling>
        <c:delete val="1"/>
        <c:axPos val="b"/>
        <c:numFmt formatCode="ge" sourceLinked="1"/>
        <c:majorTickMark val="none"/>
        <c:minorTickMark val="none"/>
        <c:tickLblPos val="none"/>
        <c:crossAx val="146720640"/>
        <c:crosses val="autoZero"/>
        <c:auto val="1"/>
        <c:lblOffset val="100"/>
        <c:baseTimeUnit val="years"/>
      </c:dateAx>
      <c:valAx>
        <c:axId val="1467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129.25</c:v>
                </c:pt>
                <c:pt idx="1">
                  <c:v>127.34</c:v>
                </c:pt>
                <c:pt idx="2">
                  <c:v>135.03</c:v>
                </c:pt>
                <c:pt idx="3">
                  <c:v>131.69</c:v>
                </c:pt>
                <c:pt idx="4">
                  <c:v>131.01</c:v>
                </c:pt>
              </c:numCache>
            </c:numRef>
          </c:val>
        </c:ser>
        <c:dLbls>
          <c:showLegendKey val="0"/>
          <c:showVal val="0"/>
          <c:showCatName val="0"/>
          <c:showSerName val="0"/>
          <c:showPercent val="0"/>
          <c:showBubbleSize val="0"/>
        </c:dLbls>
        <c:gapWidth val="150"/>
        <c:axId val="147864576"/>
        <c:axId val="1478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47864576"/>
        <c:axId val="147866752"/>
      </c:lineChart>
      <c:dateAx>
        <c:axId val="147864576"/>
        <c:scaling>
          <c:orientation val="minMax"/>
        </c:scaling>
        <c:delete val="1"/>
        <c:axPos val="b"/>
        <c:numFmt formatCode="ge" sourceLinked="1"/>
        <c:majorTickMark val="none"/>
        <c:minorTickMark val="none"/>
        <c:tickLblPos val="none"/>
        <c:crossAx val="147866752"/>
        <c:crosses val="autoZero"/>
        <c:auto val="1"/>
        <c:lblOffset val="100"/>
        <c:baseTimeUnit val="years"/>
      </c:dateAx>
      <c:valAx>
        <c:axId val="1478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K21" sqref="BK2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新富町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18298</v>
      </c>
      <c r="AJ8" s="75"/>
      <c r="AK8" s="75"/>
      <c r="AL8" s="75"/>
      <c r="AM8" s="75"/>
      <c r="AN8" s="75"/>
      <c r="AO8" s="75"/>
      <c r="AP8" s="76"/>
      <c r="AQ8" s="57">
        <f>データ!R6</f>
        <v>61.53</v>
      </c>
      <c r="AR8" s="57"/>
      <c r="AS8" s="57"/>
      <c r="AT8" s="57"/>
      <c r="AU8" s="57"/>
      <c r="AV8" s="57"/>
      <c r="AW8" s="57"/>
      <c r="AX8" s="57"/>
      <c r="AY8" s="57">
        <f>データ!S6</f>
        <v>297.38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81.89</v>
      </c>
      <c r="K10" s="57"/>
      <c r="L10" s="57"/>
      <c r="M10" s="57"/>
      <c r="N10" s="57"/>
      <c r="O10" s="57"/>
      <c r="P10" s="57"/>
      <c r="Q10" s="57"/>
      <c r="R10" s="57">
        <f>データ!O6</f>
        <v>80.760000000000005</v>
      </c>
      <c r="S10" s="57"/>
      <c r="T10" s="57"/>
      <c r="U10" s="57"/>
      <c r="V10" s="57"/>
      <c r="W10" s="57"/>
      <c r="X10" s="57"/>
      <c r="Y10" s="57"/>
      <c r="Z10" s="65">
        <f>データ!P6</f>
        <v>2980</v>
      </c>
      <c r="AA10" s="65"/>
      <c r="AB10" s="65"/>
      <c r="AC10" s="65"/>
      <c r="AD10" s="65"/>
      <c r="AE10" s="65"/>
      <c r="AF10" s="65"/>
      <c r="AG10" s="65"/>
      <c r="AH10" s="2"/>
      <c r="AI10" s="65">
        <f>データ!T6</f>
        <v>14647</v>
      </c>
      <c r="AJ10" s="65"/>
      <c r="AK10" s="65"/>
      <c r="AL10" s="65"/>
      <c r="AM10" s="65"/>
      <c r="AN10" s="65"/>
      <c r="AO10" s="65"/>
      <c r="AP10" s="65"/>
      <c r="AQ10" s="57">
        <f>データ!U6</f>
        <v>13.56</v>
      </c>
      <c r="AR10" s="57"/>
      <c r="AS10" s="57"/>
      <c r="AT10" s="57"/>
      <c r="AU10" s="57"/>
      <c r="AV10" s="57"/>
      <c r="AW10" s="57"/>
      <c r="AX10" s="57"/>
      <c r="AY10" s="57">
        <f>データ!V6</f>
        <v>1080.1600000000001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454028</v>
      </c>
      <c r="D6" s="31">
        <f t="shared" si="3"/>
        <v>46</v>
      </c>
      <c r="E6" s="31">
        <f t="shared" si="3"/>
        <v>1</v>
      </c>
      <c r="F6" s="31">
        <f t="shared" si="3"/>
        <v>0</v>
      </c>
      <c r="G6" s="31">
        <f t="shared" si="3"/>
        <v>1</v>
      </c>
      <c r="H6" s="31" t="str">
        <f t="shared" si="3"/>
        <v>宮崎県　新富町</v>
      </c>
      <c r="I6" s="31" t="str">
        <f t="shared" si="3"/>
        <v>法適用</v>
      </c>
      <c r="J6" s="31" t="str">
        <f t="shared" si="3"/>
        <v>水道事業</v>
      </c>
      <c r="K6" s="31" t="str">
        <f t="shared" si="3"/>
        <v>末端給水事業</v>
      </c>
      <c r="L6" s="31" t="str">
        <f t="shared" si="3"/>
        <v>A7</v>
      </c>
      <c r="M6" s="32" t="str">
        <f t="shared" si="3"/>
        <v>-</v>
      </c>
      <c r="N6" s="32">
        <f t="shared" si="3"/>
        <v>81.89</v>
      </c>
      <c r="O6" s="32">
        <f t="shared" si="3"/>
        <v>80.760000000000005</v>
      </c>
      <c r="P6" s="32">
        <f t="shared" si="3"/>
        <v>2980</v>
      </c>
      <c r="Q6" s="32">
        <f t="shared" si="3"/>
        <v>18298</v>
      </c>
      <c r="R6" s="32">
        <f t="shared" si="3"/>
        <v>61.53</v>
      </c>
      <c r="S6" s="32">
        <f t="shared" si="3"/>
        <v>297.38</v>
      </c>
      <c r="T6" s="32">
        <f t="shared" si="3"/>
        <v>14647</v>
      </c>
      <c r="U6" s="32">
        <f t="shared" si="3"/>
        <v>13.56</v>
      </c>
      <c r="V6" s="32">
        <f t="shared" si="3"/>
        <v>1080.1600000000001</v>
      </c>
      <c r="W6" s="33">
        <f>IF(W7="",NA(),W7)</f>
        <v>118.25</v>
      </c>
      <c r="X6" s="33">
        <f t="shared" ref="X6:AF6" si="4">IF(X7="",NA(),X7)</f>
        <v>120.45</v>
      </c>
      <c r="Y6" s="33">
        <f t="shared" si="4"/>
        <v>114.04</v>
      </c>
      <c r="Z6" s="33">
        <f t="shared" si="4"/>
        <v>117.24</v>
      </c>
      <c r="AA6" s="33">
        <f t="shared" si="4"/>
        <v>123.86</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6296.08</v>
      </c>
      <c r="AT6" s="33">
        <f t="shared" ref="AT6:BB6" si="6">IF(AT7="",NA(),AT7)</f>
        <v>12423.98</v>
      </c>
      <c r="AU6" s="33">
        <f t="shared" si="6"/>
        <v>49677.17</v>
      </c>
      <c r="AV6" s="33">
        <f t="shared" si="6"/>
        <v>31019.83</v>
      </c>
      <c r="AW6" s="33">
        <f t="shared" si="6"/>
        <v>1703.07</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203.4</v>
      </c>
      <c r="BE6" s="33">
        <f t="shared" ref="BE6:BM6" si="7">IF(BE7="",NA(),BE7)</f>
        <v>203.88</v>
      </c>
      <c r="BF6" s="33">
        <f t="shared" si="7"/>
        <v>217.64</v>
      </c>
      <c r="BG6" s="33">
        <f t="shared" si="7"/>
        <v>211.34</v>
      </c>
      <c r="BH6" s="33">
        <f t="shared" si="7"/>
        <v>217.65</v>
      </c>
      <c r="BI6" s="33">
        <f t="shared" si="7"/>
        <v>462.52</v>
      </c>
      <c r="BJ6" s="33">
        <f t="shared" si="7"/>
        <v>474.06</v>
      </c>
      <c r="BK6" s="33">
        <f t="shared" si="7"/>
        <v>458</v>
      </c>
      <c r="BL6" s="33">
        <f t="shared" si="7"/>
        <v>443.13</v>
      </c>
      <c r="BM6" s="33">
        <f t="shared" si="7"/>
        <v>442.54</v>
      </c>
      <c r="BN6" s="32" t="str">
        <f>IF(BN7="","",IF(BN7="-","【-】","【"&amp;SUBSTITUTE(TEXT(BN7,"#,##0.00"),"-","△")&amp;"】"))</f>
        <v>【283.72】</v>
      </c>
      <c r="BO6" s="33">
        <f>IF(BO7="",NA(),BO7)</f>
        <v>116.7</v>
      </c>
      <c r="BP6" s="33">
        <f t="shared" ref="BP6:BX6" si="8">IF(BP7="",NA(),BP7)</f>
        <v>118.56</v>
      </c>
      <c r="BQ6" s="33">
        <f t="shared" si="8"/>
        <v>111.92</v>
      </c>
      <c r="BR6" s="33">
        <f t="shared" si="8"/>
        <v>114.89</v>
      </c>
      <c r="BS6" s="33">
        <f t="shared" si="8"/>
        <v>115.8</v>
      </c>
      <c r="BT6" s="33">
        <f t="shared" si="8"/>
        <v>99.71</v>
      </c>
      <c r="BU6" s="33">
        <f t="shared" si="8"/>
        <v>96.62</v>
      </c>
      <c r="BV6" s="33">
        <f t="shared" si="8"/>
        <v>96.27</v>
      </c>
      <c r="BW6" s="33">
        <f t="shared" si="8"/>
        <v>95.4</v>
      </c>
      <c r="BX6" s="33">
        <f t="shared" si="8"/>
        <v>98.6</v>
      </c>
      <c r="BY6" s="32" t="str">
        <f>IF(BY7="","",IF(BY7="-","【-】","【"&amp;SUBSTITUTE(TEXT(BY7,"#,##0.00"),"-","△")&amp;"】"))</f>
        <v>【104.60】</v>
      </c>
      <c r="BZ6" s="33">
        <f>IF(BZ7="",NA(),BZ7)</f>
        <v>129.25</v>
      </c>
      <c r="CA6" s="33">
        <f t="shared" ref="CA6:CI6" si="9">IF(CA7="",NA(),CA7)</f>
        <v>127.34</v>
      </c>
      <c r="CB6" s="33">
        <f t="shared" si="9"/>
        <v>135.03</v>
      </c>
      <c r="CC6" s="33">
        <f t="shared" si="9"/>
        <v>131.69</v>
      </c>
      <c r="CD6" s="33">
        <f t="shared" si="9"/>
        <v>131.01</v>
      </c>
      <c r="CE6" s="33">
        <f t="shared" si="9"/>
        <v>176.84</v>
      </c>
      <c r="CF6" s="33">
        <f t="shared" si="9"/>
        <v>184.53</v>
      </c>
      <c r="CG6" s="33">
        <f t="shared" si="9"/>
        <v>186.94</v>
      </c>
      <c r="CH6" s="33">
        <f t="shared" si="9"/>
        <v>186.15</v>
      </c>
      <c r="CI6" s="33">
        <f t="shared" si="9"/>
        <v>181.67</v>
      </c>
      <c r="CJ6" s="32" t="str">
        <f>IF(CJ7="","",IF(CJ7="-","【-】","【"&amp;SUBSTITUTE(TEXT(CJ7,"#,##0.00"),"-","△")&amp;"】"))</f>
        <v>【164.21】</v>
      </c>
      <c r="CK6" s="33">
        <f>IF(CK7="",NA(),CK7)</f>
        <v>55.41</v>
      </c>
      <c r="CL6" s="33">
        <f t="shared" ref="CL6:CT6" si="10">IF(CL7="",NA(),CL7)</f>
        <v>55.1</v>
      </c>
      <c r="CM6" s="33">
        <f t="shared" si="10"/>
        <v>53.29</v>
      </c>
      <c r="CN6" s="33">
        <f t="shared" si="10"/>
        <v>55.63</v>
      </c>
      <c r="CO6" s="33">
        <f t="shared" si="10"/>
        <v>56.58</v>
      </c>
      <c r="CP6" s="33">
        <f t="shared" si="10"/>
        <v>53.5</v>
      </c>
      <c r="CQ6" s="33">
        <f t="shared" si="10"/>
        <v>52.9</v>
      </c>
      <c r="CR6" s="33">
        <f t="shared" si="10"/>
        <v>54.51</v>
      </c>
      <c r="CS6" s="33">
        <f t="shared" si="10"/>
        <v>54.47</v>
      </c>
      <c r="CT6" s="33">
        <f t="shared" si="10"/>
        <v>53.61</v>
      </c>
      <c r="CU6" s="32" t="str">
        <f>IF(CU7="","",IF(CU7="-","【-】","【"&amp;SUBSTITUTE(TEXT(CU7,"#,##0.00"),"-","△")&amp;"】"))</f>
        <v>【59.80】</v>
      </c>
      <c r="CV6" s="33">
        <f>IF(CV7="",NA(),CV7)</f>
        <v>94.01</v>
      </c>
      <c r="CW6" s="33">
        <f t="shared" ref="CW6:DE6" si="11">IF(CW7="",NA(),CW7)</f>
        <v>94.48</v>
      </c>
      <c r="CX6" s="33">
        <f t="shared" si="11"/>
        <v>93.87</v>
      </c>
      <c r="CY6" s="33">
        <f t="shared" si="11"/>
        <v>92.21</v>
      </c>
      <c r="CZ6" s="33">
        <f t="shared" si="11"/>
        <v>90.56</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27.38</v>
      </c>
      <c r="DH6" s="33">
        <f t="shared" ref="DH6:DP6" si="12">IF(DH7="",NA(),DH7)</f>
        <v>28.86</v>
      </c>
      <c r="DI6" s="33">
        <f t="shared" si="12"/>
        <v>30.26</v>
      </c>
      <c r="DJ6" s="33">
        <f t="shared" si="12"/>
        <v>31.59</v>
      </c>
      <c r="DK6" s="33">
        <f t="shared" si="12"/>
        <v>47.13</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0.36</v>
      </c>
      <c r="ED6" s="33">
        <f t="shared" ref="ED6:EL6" si="14">IF(ED7="",NA(),ED7)</f>
        <v>0.37</v>
      </c>
      <c r="EE6" s="33">
        <f t="shared" si="14"/>
        <v>0.99</v>
      </c>
      <c r="EF6" s="33">
        <f t="shared" si="14"/>
        <v>1.49</v>
      </c>
      <c r="EG6" s="33">
        <f t="shared" si="14"/>
        <v>1.1299999999999999</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454028</v>
      </c>
      <c r="D7" s="35">
        <v>46</v>
      </c>
      <c r="E7" s="35">
        <v>1</v>
      </c>
      <c r="F7" s="35">
        <v>0</v>
      </c>
      <c r="G7" s="35">
        <v>1</v>
      </c>
      <c r="H7" s="35" t="s">
        <v>93</v>
      </c>
      <c r="I7" s="35" t="s">
        <v>94</v>
      </c>
      <c r="J7" s="35" t="s">
        <v>95</v>
      </c>
      <c r="K7" s="35" t="s">
        <v>96</v>
      </c>
      <c r="L7" s="35" t="s">
        <v>97</v>
      </c>
      <c r="M7" s="36" t="s">
        <v>98</v>
      </c>
      <c r="N7" s="36">
        <v>81.89</v>
      </c>
      <c r="O7" s="36">
        <v>80.760000000000005</v>
      </c>
      <c r="P7" s="36">
        <v>2980</v>
      </c>
      <c r="Q7" s="36">
        <v>18298</v>
      </c>
      <c r="R7" s="36">
        <v>61.53</v>
      </c>
      <c r="S7" s="36">
        <v>297.38</v>
      </c>
      <c r="T7" s="36">
        <v>14647</v>
      </c>
      <c r="U7" s="36">
        <v>13.56</v>
      </c>
      <c r="V7" s="36">
        <v>1080.1600000000001</v>
      </c>
      <c r="W7" s="36">
        <v>118.25</v>
      </c>
      <c r="X7" s="36">
        <v>120.45</v>
      </c>
      <c r="Y7" s="36">
        <v>114.04</v>
      </c>
      <c r="Z7" s="36">
        <v>117.24</v>
      </c>
      <c r="AA7" s="36">
        <v>123.86</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6296.08</v>
      </c>
      <c r="AT7" s="36">
        <v>12423.98</v>
      </c>
      <c r="AU7" s="36">
        <v>49677.17</v>
      </c>
      <c r="AV7" s="36">
        <v>31019.83</v>
      </c>
      <c r="AW7" s="36">
        <v>1703.07</v>
      </c>
      <c r="AX7" s="36">
        <v>1149.75</v>
      </c>
      <c r="AY7" s="36">
        <v>1128.25</v>
      </c>
      <c r="AZ7" s="36">
        <v>1159.4100000000001</v>
      </c>
      <c r="BA7" s="36">
        <v>1081.23</v>
      </c>
      <c r="BB7" s="36">
        <v>406.37</v>
      </c>
      <c r="BC7" s="36">
        <v>264.16000000000003</v>
      </c>
      <c r="BD7" s="36">
        <v>203.4</v>
      </c>
      <c r="BE7" s="36">
        <v>203.88</v>
      </c>
      <c r="BF7" s="36">
        <v>217.64</v>
      </c>
      <c r="BG7" s="36">
        <v>211.34</v>
      </c>
      <c r="BH7" s="36">
        <v>217.65</v>
      </c>
      <c r="BI7" s="36">
        <v>462.52</v>
      </c>
      <c r="BJ7" s="36">
        <v>474.06</v>
      </c>
      <c r="BK7" s="36">
        <v>458</v>
      </c>
      <c r="BL7" s="36">
        <v>443.13</v>
      </c>
      <c r="BM7" s="36">
        <v>442.54</v>
      </c>
      <c r="BN7" s="36">
        <v>283.72000000000003</v>
      </c>
      <c r="BO7" s="36">
        <v>116.7</v>
      </c>
      <c r="BP7" s="36">
        <v>118.56</v>
      </c>
      <c r="BQ7" s="36">
        <v>111.92</v>
      </c>
      <c r="BR7" s="36">
        <v>114.89</v>
      </c>
      <c r="BS7" s="36">
        <v>115.8</v>
      </c>
      <c r="BT7" s="36">
        <v>99.71</v>
      </c>
      <c r="BU7" s="36">
        <v>96.62</v>
      </c>
      <c r="BV7" s="36">
        <v>96.27</v>
      </c>
      <c r="BW7" s="36">
        <v>95.4</v>
      </c>
      <c r="BX7" s="36">
        <v>98.6</v>
      </c>
      <c r="BY7" s="36">
        <v>104.6</v>
      </c>
      <c r="BZ7" s="36">
        <v>129.25</v>
      </c>
      <c r="CA7" s="36">
        <v>127.34</v>
      </c>
      <c r="CB7" s="36">
        <v>135.03</v>
      </c>
      <c r="CC7" s="36">
        <v>131.69</v>
      </c>
      <c r="CD7" s="36">
        <v>131.01</v>
      </c>
      <c r="CE7" s="36">
        <v>176.84</v>
      </c>
      <c r="CF7" s="36">
        <v>184.53</v>
      </c>
      <c r="CG7" s="36">
        <v>186.94</v>
      </c>
      <c r="CH7" s="36">
        <v>186.15</v>
      </c>
      <c r="CI7" s="36">
        <v>181.67</v>
      </c>
      <c r="CJ7" s="36">
        <v>164.21</v>
      </c>
      <c r="CK7" s="36">
        <v>55.41</v>
      </c>
      <c r="CL7" s="36">
        <v>55.1</v>
      </c>
      <c r="CM7" s="36">
        <v>53.29</v>
      </c>
      <c r="CN7" s="36">
        <v>55.63</v>
      </c>
      <c r="CO7" s="36">
        <v>56.58</v>
      </c>
      <c r="CP7" s="36">
        <v>53.5</v>
      </c>
      <c r="CQ7" s="36">
        <v>52.9</v>
      </c>
      <c r="CR7" s="36">
        <v>54.51</v>
      </c>
      <c r="CS7" s="36">
        <v>54.47</v>
      </c>
      <c r="CT7" s="36">
        <v>53.61</v>
      </c>
      <c r="CU7" s="36">
        <v>59.8</v>
      </c>
      <c r="CV7" s="36">
        <v>94.01</v>
      </c>
      <c r="CW7" s="36">
        <v>94.48</v>
      </c>
      <c r="CX7" s="36">
        <v>93.87</v>
      </c>
      <c r="CY7" s="36">
        <v>92.21</v>
      </c>
      <c r="CZ7" s="36">
        <v>90.56</v>
      </c>
      <c r="DA7" s="36">
        <v>82.8</v>
      </c>
      <c r="DB7" s="36">
        <v>81.63</v>
      </c>
      <c r="DC7" s="36">
        <v>81.790000000000006</v>
      </c>
      <c r="DD7" s="36">
        <v>81.459999999999994</v>
      </c>
      <c r="DE7" s="36">
        <v>81.31</v>
      </c>
      <c r="DF7" s="36">
        <v>89.78</v>
      </c>
      <c r="DG7" s="36">
        <v>27.38</v>
      </c>
      <c r="DH7" s="36">
        <v>28.86</v>
      </c>
      <c r="DI7" s="36">
        <v>30.26</v>
      </c>
      <c r="DJ7" s="36">
        <v>31.59</v>
      </c>
      <c r="DK7" s="36">
        <v>47.13</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0.36</v>
      </c>
      <c r="ED7" s="36">
        <v>0.37</v>
      </c>
      <c r="EE7" s="36">
        <v>0.99</v>
      </c>
      <c r="EF7" s="36">
        <v>1.49</v>
      </c>
      <c r="EG7" s="36">
        <v>1.1299999999999999</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2016-02-26T01:55:41Z</cp:lastPrinted>
  <dcterms:created xsi:type="dcterms:W3CDTF">2016-02-03T07:30:37Z</dcterms:created>
  <dcterms:modified xsi:type="dcterms:W3CDTF">2016-02-26T01:56:09Z</dcterms:modified>
  <cp:category/>
</cp:coreProperties>
</file>