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<sst xmlns="http://schemas.openxmlformats.org/spreadsheetml/2006/main" count="217" uniqueCount="107">
  <si>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</si>
  <si>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</si>
  <si>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</si>
  <si>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</si>
  <si>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</si>
  <si>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</si>
  <si>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</si>
  <si>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</si>
  <si>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</si>
  <si>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</si>
  <si>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</si>
  <si>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</si>
  <si>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</si>
  <si>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</si>
  <si>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</si>
  <si>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</si>
  <si>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</si>
  <si>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</si>
  <si>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</si>
  <si>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</si>
  <si>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</si>
  <si>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</si>
  <si>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</si>
  <si>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</si>
  <si>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</si>
  <si>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</si>
  <si>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</si>
  <si>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</si>
  <si>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</si>
  <si>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</si>
  <si>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</si>
  <si>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</si>
  <si>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</si>
  <si>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</si>
  <si>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</si>
  <si>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</si>
  <si>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</si>
  <si>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</si>
  <si>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</si>
  <si>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</si>
  <si>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</si>
  <si>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</si>
  <si>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</si>
  <si>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</si>
  <si>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</si>
  <si>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</si>
  <si>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</si>
  <si>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</si>
  <si>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</si>
  <si>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</si>
  <si>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</si>
  <si>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</si>
  <si>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</si>
  <si>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</si>
  <si>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</si>
  <si>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</si>
  <si>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</si>
  <si>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</si>
  <si>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</si>
  <si>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</si>
  <si>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</si>
  <si>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</si>
  <si>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</si>
  <si>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</si>
  <si>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</si>
  <si>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</si>
  <si>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</si>
  <si>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</si>
  <si>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</si>
  <si>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</si>
  <si>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</si>
  <si>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</si>
  <si>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</si>
  <si>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</si>
  <si>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</si>
  <si>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</si>
  <si>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</si>
  <si>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</si>
  <si>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</si>
  <si>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</si>
  <si>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</si>
  <si>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</si>
  <si>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</si>
  <si>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</si>
  <si>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</si>
  <si>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</si>
  <si>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</si>
  <si>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</si>
  <si>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</si>
  <si>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</si>
  <si>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</si>
  <si>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</si>
  <si>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</si>
  <si>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川南町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</si>
  <si>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</si>
  <si>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</si>
  <si>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</si>
  <si>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</si>
  <si>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</si>
  <si>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</si>
  <si>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</si>
  <si>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</si>
  <si>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</si>
  <si>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</si>
  <si>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平均値より高く、今後も上昇する傾向にあり、施設の老朽化が進んでいることを示している。また、有収率が低いため施設利用率が高く、漏水対策と効率性を高める必要がある。このため更新計画を策定し、安定して水を供給できる施設等の構築が求められる。
　企業債の償還が進み利息の減少や起債の借入を行わないことに起因し、経営状況、財政状況は比較的良好である。
　料金設定については県内でも高く、今後の更新計画に伴い財源の公平性の検討が必要と思われる。</t>
    <rPh sb="13" eb="15">
      <t>ヘイキン</t>
    </rPh>
    <rPh sb="15" eb="16">
      <t>チ</t>
    </rPh>
    <rPh sb="18" eb="19">
      <t>タカ</t>
    </rPh>
    <rPh sb="21" eb="23">
      <t>コンゴ</t>
    </rPh>
    <rPh sb="24" eb="26">
      <t>ジョウショウ</t>
    </rPh>
    <rPh sb="28" eb="30">
      <t>ケイコウ</t>
    </rPh>
    <rPh sb="34" eb="36">
      <t>シセツ</t>
    </rPh>
    <rPh sb="37" eb="40">
      <t>ロウキュウカ</t>
    </rPh>
    <rPh sb="41" eb="42">
      <t>スス</t>
    </rPh>
    <rPh sb="49" eb="50">
      <t>シメ</t>
    </rPh>
    <rPh sb="58" eb="60">
      <t>ユウシュウ</t>
    </rPh>
    <rPh sb="60" eb="61">
      <t>リツ</t>
    </rPh>
    <rPh sb="62" eb="63">
      <t>ヒク</t>
    </rPh>
    <rPh sb="66" eb="68">
      <t>シセツ</t>
    </rPh>
    <rPh sb="68" eb="71">
      <t>リヨウリツ</t>
    </rPh>
    <rPh sb="72" eb="73">
      <t>タカ</t>
    </rPh>
    <rPh sb="75" eb="77">
      <t>ロウスイ</t>
    </rPh>
    <rPh sb="77" eb="79">
      <t>タイサク</t>
    </rPh>
    <rPh sb="80" eb="83">
      <t>コウリツセイ</t>
    </rPh>
    <rPh sb="84" eb="85">
      <t>タカ</t>
    </rPh>
    <rPh sb="87" eb="89">
      <t>ヒツヨウ</t>
    </rPh>
    <rPh sb="97" eb="99">
      <t>コウシン</t>
    </rPh>
    <rPh sb="99" eb="101">
      <t>ケイカク</t>
    </rPh>
    <rPh sb="102" eb="104">
      <t>サクテイ</t>
    </rPh>
    <rPh sb="106" eb="108">
      <t>アンテイ</t>
    </rPh>
    <rPh sb="110" eb="111">
      <t>ミズ</t>
    </rPh>
    <rPh sb="112" eb="114">
      <t>キョウキュウ</t>
    </rPh>
    <rPh sb="117" eb="119">
      <t>シセツ</t>
    </rPh>
    <rPh sb="119" eb="120">
      <t>ナド</t>
    </rPh>
    <rPh sb="121" eb="123">
      <t>コウチク</t>
    </rPh>
    <rPh sb="124" eb="125">
      <t>モト</t>
    </rPh>
    <rPh sb="132" eb="134">
      <t>キギョウ</t>
    </rPh>
    <rPh sb="134" eb="135">
      <t>サイ</t>
    </rPh>
    <rPh sb="136" eb="138">
      <t>ショウカン</t>
    </rPh>
    <rPh sb="139" eb="140">
      <t>スス</t>
    </rPh>
    <rPh sb="141" eb="143">
      <t>リソク</t>
    </rPh>
    <rPh sb="144" eb="146">
      <t>ゲンショウ</t>
    </rPh>
    <rPh sb="147" eb="149">
      <t>キサイ</t>
    </rPh>
    <rPh sb="150" eb="152">
      <t>カリイレ</t>
    </rPh>
    <rPh sb="153" eb="154">
      <t>オコナ</t>
    </rPh>
    <rPh sb="160" eb="162">
      <t>キイン</t>
    </rPh>
    <rPh sb="164" eb="166">
      <t>ケイエイ</t>
    </rPh>
    <rPh sb="166" eb="168">
      <t>ジョウキョウ</t>
    </rPh>
    <rPh sb="169" eb="171">
      <t>ザイセイ</t>
    </rPh>
    <rPh sb="171" eb="173">
      <t>ジョウキョウ</t>
    </rPh>
    <rPh sb="174" eb="177">
      <t>ヒカクテキ</t>
    </rPh>
    <rPh sb="177" eb="179">
      <t>リョウコウ</t>
    </rPh>
    <rPh sb="185" eb="187">
      <t>リョウキン</t>
    </rPh>
    <rPh sb="187" eb="189">
      <t>セッテイ</t>
    </rPh>
    <rPh sb="194" eb="196">
      <t>ケンナイ</t>
    </rPh>
    <rPh sb="198" eb="199">
      <t>タカ</t>
    </rPh>
    <rPh sb="201" eb="203">
      <t>コンゴ</t>
    </rPh>
    <rPh sb="204" eb="206">
      <t>コウシン</t>
    </rPh>
    <rPh sb="206" eb="208">
      <t>ケイカク</t>
    </rPh>
    <rPh sb="209" eb="210">
      <t>トモナ</t>
    </rPh>
    <rPh sb="211" eb="213">
      <t>ザイゲン</t>
    </rPh>
    <rPh sb="214" eb="217">
      <t>コウヘイセイ</t>
    </rPh>
    <rPh sb="218" eb="220">
      <t>ケントウ</t>
    </rPh>
    <rPh sb="221" eb="223">
      <t>ヒツヨウ</t>
    </rPh>
    <rPh sb="224" eb="225">
      <t>オモ</t>
    </rPh>
    <phoneticPr fontId="4"/>
  </si>
  <si>
    <r>
      <rPr>
        <b/>
        <sz val="11"/>
        <color theme="1"/>
        <rFont val="ＭＳ ゴシック"/>
        <family val="3"/>
        <charset val="128"/>
      </rPr>
      <t>①有形固定資産減価償却率</t>
    </r>
    <r>
      <rPr>
        <sz val="11"/>
        <color theme="1"/>
        <rFont val="ＭＳ ゴシック"/>
        <family val="3"/>
        <charset val="128"/>
      </rPr>
      <t>　
　施設の老朽化の度合いを表す。平均値と比較して高い状況にあるため、固定資産の</t>
    </r>
    <r>
      <rPr>
        <sz val="11"/>
        <rFont val="ＭＳ ゴシック"/>
        <family val="3"/>
        <charset val="128"/>
      </rPr>
      <t>78.5％を占める</t>
    </r>
    <r>
      <rPr>
        <sz val="11"/>
        <color theme="1"/>
        <rFont val="ＭＳ ゴシック"/>
        <family val="3"/>
        <charset val="128"/>
      </rPr>
      <t xml:space="preserve">構築物の老朽化が進んでいることが原因と考えられる。配水管の計画的な更新が必要である。
</t>
    </r>
    <r>
      <rPr>
        <b/>
        <sz val="11"/>
        <color theme="1"/>
        <rFont val="ＭＳ ゴシック"/>
        <family val="3"/>
        <charset val="128"/>
      </rPr>
      <t>②管路経年化率
　</t>
    </r>
    <r>
      <rPr>
        <sz val="11"/>
        <color theme="1"/>
        <rFont val="ＭＳ ゴシック"/>
        <family val="3"/>
        <charset val="128"/>
      </rPr>
      <t>H26年度時点では該当管路（40年経過）が無いため。今後は、管路の老朽化も進むため当該値が上昇する見込みである。計画的な管路更新が必要である。</t>
    </r>
    <r>
      <rPr>
        <b/>
        <sz val="11"/>
        <color theme="1"/>
        <rFont val="ＭＳ ゴシック"/>
        <family val="3"/>
        <charset val="128"/>
      </rPr>
      <t xml:space="preserve">
③管路更新率</t>
    </r>
    <r>
      <rPr>
        <sz val="11"/>
        <color theme="1"/>
        <rFont val="ＭＳ ゴシック"/>
        <family val="3"/>
        <charset val="128"/>
      </rPr>
      <t>　
　管路更新(既存老朽管の更新を含む)の平準化を行っていないため、年度により数値の増減が大きくなっている。今後は更新工事平準化の検討が必要である。</t>
    </r>
    <rPh sb="1" eb="3">
      <t>ユウケイ</t>
    </rPh>
    <rPh sb="3" eb="5">
      <t>コテイ</t>
    </rPh>
    <rPh sb="5" eb="7">
      <t>シサン</t>
    </rPh>
    <rPh sb="7" eb="9">
      <t>ゲンカ</t>
    </rPh>
    <rPh sb="9" eb="11">
      <t>ショウキャク</t>
    </rPh>
    <rPh sb="15" eb="17">
      <t>シセツ</t>
    </rPh>
    <rPh sb="18" eb="20">
      <t>ロウキュウ</t>
    </rPh>
    <rPh sb="20" eb="21">
      <t>カ</t>
    </rPh>
    <rPh sb="22" eb="24">
      <t>ドア</t>
    </rPh>
    <rPh sb="26" eb="27">
      <t>アラワ</t>
    </rPh>
    <rPh sb="47" eb="49">
      <t>コテイ</t>
    </rPh>
    <rPh sb="49" eb="51">
      <t>シサン</t>
    </rPh>
    <rPh sb="58" eb="59">
      <t>シ</t>
    </rPh>
    <rPh sb="61" eb="64">
      <t>コウチクブツ</t>
    </rPh>
    <rPh sb="65" eb="68">
      <t>ロウキュウカ</t>
    </rPh>
    <rPh sb="69" eb="70">
      <t>スス</t>
    </rPh>
    <rPh sb="77" eb="79">
      <t>ゲンイン</t>
    </rPh>
    <rPh sb="80" eb="81">
      <t>カンガ</t>
    </rPh>
    <rPh sb="86" eb="89">
      <t>ハイスイカン</t>
    </rPh>
    <rPh sb="90" eb="93">
      <t>ケイカクテキ</t>
    </rPh>
    <rPh sb="94" eb="96">
      <t>コウシン</t>
    </rPh>
    <rPh sb="97" eb="99">
      <t>ヒツヨウ</t>
    </rPh>
    <rPh sb="105" eb="107">
      <t>カンロ</t>
    </rPh>
    <rPh sb="107" eb="110">
      <t>ケイネンカ</t>
    </rPh>
    <rPh sb="116" eb="117">
      <t>ネン</t>
    </rPh>
    <rPh sb="117" eb="118">
      <t>ド</t>
    </rPh>
    <rPh sb="118" eb="120">
      <t>ジテン</t>
    </rPh>
    <rPh sb="122" eb="124">
      <t>ガイトウ</t>
    </rPh>
    <rPh sb="124" eb="126">
      <t>カンロ</t>
    </rPh>
    <rPh sb="129" eb="130">
      <t>ネン</t>
    </rPh>
    <rPh sb="130" eb="132">
      <t>ケイカ</t>
    </rPh>
    <rPh sb="134" eb="135">
      <t>ナ</t>
    </rPh>
    <rPh sb="139" eb="141">
      <t>コンゴ</t>
    </rPh>
    <rPh sb="143" eb="145">
      <t>カンロ</t>
    </rPh>
    <rPh sb="146" eb="149">
      <t>ロウキュウカ</t>
    </rPh>
    <rPh sb="150" eb="151">
      <t>スス</t>
    </rPh>
    <rPh sb="154" eb="156">
      <t>トウガイ</t>
    </rPh>
    <rPh sb="156" eb="157">
      <t>チ</t>
    </rPh>
    <rPh sb="158" eb="160">
      <t>ジョウショウ</t>
    </rPh>
    <rPh sb="162" eb="164">
      <t>ミコ</t>
    </rPh>
    <rPh sb="169" eb="172">
      <t>ケイカクテキ</t>
    </rPh>
    <rPh sb="173" eb="175">
      <t>カンロ</t>
    </rPh>
    <rPh sb="175" eb="177">
      <t>コウシン</t>
    </rPh>
    <rPh sb="178" eb="180">
      <t>ヒツヨウ</t>
    </rPh>
    <rPh sb="186" eb="188">
      <t>カンロ</t>
    </rPh>
    <rPh sb="188" eb="190">
      <t>コウシン</t>
    </rPh>
    <rPh sb="190" eb="191">
      <t>リツ</t>
    </rPh>
    <rPh sb="194" eb="196">
      <t>カンロ</t>
    </rPh>
    <rPh sb="196" eb="198">
      <t>コウシン</t>
    </rPh>
    <rPh sb="199" eb="201">
      <t>キゾン</t>
    </rPh>
    <rPh sb="201" eb="203">
      <t>ロウキュウ</t>
    </rPh>
    <rPh sb="203" eb="204">
      <t>カン</t>
    </rPh>
    <rPh sb="205" eb="207">
      <t>コウシン</t>
    </rPh>
    <rPh sb="208" eb="209">
      <t>フク</t>
    </rPh>
    <rPh sb="212" eb="215">
      <t>ヘイジュンカ</t>
    </rPh>
    <rPh sb="216" eb="217">
      <t>オコナ</t>
    </rPh>
    <rPh sb="225" eb="227">
      <t>ネンド</t>
    </rPh>
    <rPh sb="230" eb="232">
      <t>スウチ</t>
    </rPh>
    <rPh sb="233" eb="235">
      <t>ゾウゲン</t>
    </rPh>
    <rPh sb="236" eb="237">
      <t>オオ</t>
    </rPh>
    <rPh sb="245" eb="247">
      <t>コンゴ</t>
    </rPh>
    <rPh sb="252" eb="255">
      <t>ヘイジュンカ</t>
    </rPh>
    <rPh sb="256" eb="258">
      <t>ケントウ</t>
    </rPh>
    <phoneticPr fontId="4"/>
  </si>
  <si>
    <r>
      <rPr>
        <b/>
        <sz val="10"/>
        <color theme="1"/>
        <rFont val="ＭＳ ゴシック"/>
        <family val="3"/>
        <charset val="128"/>
      </rPr>
      <t>①経常収支比率
　</t>
    </r>
    <r>
      <rPr>
        <sz val="10"/>
        <color theme="1"/>
        <rFont val="ＭＳ ゴシック"/>
        <family val="3"/>
        <charset val="128"/>
      </rPr>
      <t>県内でも料金設定が高く、経常費用が経常収益によって賄われており、収支は健全な状態にあると言える。</t>
    </r>
    <r>
      <rPr>
        <b/>
        <sz val="10"/>
        <color theme="1"/>
        <rFont val="ＭＳ ゴシック"/>
        <family val="3"/>
        <charset val="128"/>
      </rPr>
      <t xml:space="preserve">
②累積欠損金比率
　</t>
    </r>
    <r>
      <rPr>
        <sz val="10"/>
        <color theme="1"/>
        <rFont val="ＭＳ ゴシック"/>
        <family val="3"/>
        <charset val="128"/>
      </rPr>
      <t>川南町については、累積欠損金が発生しておらず、健全な経営状態にある。</t>
    </r>
    <r>
      <rPr>
        <b/>
        <sz val="10"/>
        <color theme="1"/>
        <rFont val="ＭＳ ゴシック"/>
        <family val="3"/>
        <charset val="128"/>
      </rPr>
      <t xml:space="preserve">
③流動比率</t>
    </r>
    <r>
      <rPr>
        <sz val="10"/>
        <color theme="1"/>
        <rFont val="ＭＳ ゴシック"/>
        <family val="3"/>
        <charset val="128"/>
      </rPr>
      <t xml:space="preserve">　
　短期債務に対する支払い能力を表している。H26年度は平均値と同水準であり、短期債務に対する支払い能力は確保されているが、今後は長期的な資金計画が必要である。
</t>
    </r>
    <r>
      <rPr>
        <b/>
        <sz val="10"/>
        <color theme="1"/>
        <rFont val="ＭＳ ゴシック"/>
        <family val="3"/>
        <charset val="128"/>
      </rPr>
      <t>④企業債残高対給水収益比率</t>
    </r>
    <r>
      <rPr>
        <sz val="10"/>
        <color theme="1"/>
        <rFont val="ＭＳ ゴシック"/>
        <family val="3"/>
        <charset val="128"/>
      </rPr>
      <t xml:space="preserve">
　平均値より低い状況にある。近年は建設改良費の財源を企業債に頼らずに行ってきたことにより、償還に伴い割合が減少している。
</t>
    </r>
    <r>
      <rPr>
        <b/>
        <sz val="10"/>
        <color theme="1"/>
        <rFont val="ＭＳ ゴシック"/>
        <family val="3"/>
        <charset val="128"/>
      </rPr>
      <t>⑤料金回収率
　</t>
    </r>
    <r>
      <rPr>
        <sz val="10"/>
        <color theme="1"/>
        <rFont val="ＭＳ ゴシック"/>
        <family val="3"/>
        <charset val="128"/>
      </rPr>
      <t xml:space="preserve">県内でも高い料金設定であるため平均値を上回っており、経営に必要な経費を料金で賄えていることを示している。
</t>
    </r>
    <r>
      <rPr>
        <b/>
        <sz val="10"/>
        <color theme="1"/>
        <rFont val="ＭＳ ゴシック"/>
        <family val="3"/>
        <charset val="128"/>
      </rPr>
      <t>⑥給水原価
　</t>
    </r>
    <r>
      <rPr>
        <sz val="10"/>
        <color theme="1"/>
        <rFont val="ＭＳ ゴシック"/>
        <family val="3"/>
        <charset val="128"/>
      </rPr>
      <t>水道事業においては、平均値よりも低い状況にある。施設の老朽化に伴う更新工事に備えるとともに、費用の効率性にも配慮した健全経営を保持していく必要がある。</t>
    </r>
    <r>
      <rPr>
        <b/>
        <sz val="10"/>
        <color theme="1"/>
        <rFont val="ＭＳ ゴシック"/>
        <family val="3"/>
        <charset val="128"/>
      </rPr>
      <t xml:space="preserve">
⑦施設利用率　
　</t>
    </r>
    <r>
      <rPr>
        <sz val="10"/>
        <color theme="1"/>
        <rFont val="ＭＳ ゴシック"/>
        <family val="3"/>
        <charset val="128"/>
      </rPr>
      <t>平均値と比較して高い状況にある。給水人口に対する配水能力が低く、有収率が低いためと思われる。</t>
    </r>
    <r>
      <rPr>
        <b/>
        <sz val="10"/>
        <color theme="1"/>
        <rFont val="ＭＳ ゴシック"/>
        <family val="3"/>
        <charset val="128"/>
      </rPr>
      <t xml:space="preserve">
⑧有収率　
　</t>
    </r>
    <r>
      <rPr>
        <sz val="10"/>
        <color theme="1"/>
        <rFont val="ＭＳ ゴシック"/>
        <family val="3"/>
        <charset val="128"/>
      </rPr>
      <t>低い状況にある。老朽管の割合が高く、漏水事故の発生等もあり、施設効率の低下が原因と考えられる。漏水調査や計画的な配水管の更新により効率性を高める必要がある。</t>
    </r>
    <rPh sb="1" eb="3">
      <t>ケイジョウ</t>
    </rPh>
    <rPh sb="3" eb="5">
      <t>シュウシ</t>
    </rPh>
    <rPh sb="5" eb="7">
      <t>ヒリツ</t>
    </rPh>
    <rPh sb="9" eb="11">
      <t>ケンナイ</t>
    </rPh>
    <rPh sb="13" eb="15">
      <t>リョウキン</t>
    </rPh>
    <rPh sb="15" eb="17">
      <t>セッテイ</t>
    </rPh>
    <rPh sb="18" eb="19">
      <t>タカ</t>
    </rPh>
    <rPh sb="21" eb="23">
      <t>ケイジョウ</t>
    </rPh>
    <rPh sb="23" eb="25">
      <t>ヒヨウ</t>
    </rPh>
    <rPh sb="26" eb="28">
      <t>ケイジョウ</t>
    </rPh>
    <rPh sb="28" eb="30">
      <t>シュウエキ</t>
    </rPh>
    <rPh sb="34" eb="35">
      <t>マカナ</t>
    </rPh>
    <rPh sb="41" eb="43">
      <t>シュウシ</t>
    </rPh>
    <rPh sb="44" eb="46">
      <t>ケンゼン</t>
    </rPh>
    <rPh sb="47" eb="49">
      <t>ジョウタイ</t>
    </rPh>
    <rPh sb="53" eb="54">
      <t>イ</t>
    </rPh>
    <rPh sb="59" eb="61">
      <t>ルイセキ</t>
    </rPh>
    <rPh sb="61" eb="63">
      <t>ケッソン</t>
    </rPh>
    <rPh sb="63" eb="64">
      <t>キン</t>
    </rPh>
    <rPh sb="64" eb="66">
      <t>ヒリツ</t>
    </rPh>
    <rPh sb="68" eb="71">
      <t>カワミナミチョウ</t>
    </rPh>
    <rPh sb="77" eb="79">
      <t>ルイセキ</t>
    </rPh>
    <rPh sb="79" eb="82">
      <t>ケッソンキン</t>
    </rPh>
    <rPh sb="83" eb="85">
      <t>ハッセイ</t>
    </rPh>
    <rPh sb="91" eb="93">
      <t>ケンゼン</t>
    </rPh>
    <rPh sb="94" eb="96">
      <t>ケイエイ</t>
    </rPh>
    <rPh sb="96" eb="98">
      <t>ジョウタイ</t>
    </rPh>
    <rPh sb="104" eb="106">
      <t>リュウドウ</t>
    </rPh>
    <rPh sb="106" eb="108">
      <t>ヒリツ</t>
    </rPh>
    <rPh sb="111" eb="113">
      <t>タンキ</t>
    </rPh>
    <rPh sb="113" eb="115">
      <t>サイム</t>
    </rPh>
    <rPh sb="116" eb="117">
      <t>タイ</t>
    </rPh>
    <rPh sb="119" eb="121">
      <t>シハラ</t>
    </rPh>
    <rPh sb="122" eb="124">
      <t>ノウリョク</t>
    </rPh>
    <rPh sb="125" eb="126">
      <t>アラワ</t>
    </rPh>
    <rPh sb="134" eb="135">
      <t>ネン</t>
    </rPh>
    <rPh sb="135" eb="136">
      <t>ド</t>
    </rPh>
    <rPh sb="137" eb="139">
      <t>ヘイキン</t>
    </rPh>
    <rPh sb="139" eb="140">
      <t>チ</t>
    </rPh>
    <rPh sb="141" eb="144">
      <t>ドウスイジュン</t>
    </rPh>
    <rPh sb="148" eb="150">
      <t>タンキ</t>
    </rPh>
    <rPh sb="150" eb="152">
      <t>サイム</t>
    </rPh>
    <rPh sb="153" eb="154">
      <t>タイ</t>
    </rPh>
    <rPh sb="156" eb="158">
      <t>シハラ</t>
    </rPh>
    <rPh sb="159" eb="161">
      <t>ノウリョク</t>
    </rPh>
    <rPh sb="162" eb="164">
      <t>カクホ</t>
    </rPh>
    <rPh sb="171" eb="173">
      <t>コンゴ</t>
    </rPh>
    <rPh sb="174" eb="177">
      <t>チョウキテキ</t>
    </rPh>
    <rPh sb="178" eb="180">
      <t>シキン</t>
    </rPh>
    <rPh sb="180" eb="182">
      <t>ケイカク</t>
    </rPh>
    <rPh sb="183" eb="185">
      <t>ヒツヨウ</t>
    </rPh>
    <rPh sb="191" eb="193">
      <t>キギョウ</t>
    </rPh>
    <rPh sb="193" eb="194">
      <t>サイ</t>
    </rPh>
    <rPh sb="194" eb="196">
      <t>ザンダカ</t>
    </rPh>
    <rPh sb="196" eb="197">
      <t>タイ</t>
    </rPh>
    <rPh sb="197" eb="199">
      <t>キュウスイ</t>
    </rPh>
    <rPh sb="199" eb="201">
      <t>シュウエキ</t>
    </rPh>
    <rPh sb="201" eb="203">
      <t>ヒリツ</t>
    </rPh>
    <rPh sb="205" eb="208">
      <t>ヘイキンチ</t>
    </rPh>
    <rPh sb="210" eb="211">
      <t>ヒク</t>
    </rPh>
    <rPh sb="212" eb="214">
      <t>ジョウキョウ</t>
    </rPh>
    <rPh sb="218" eb="220">
      <t>キンネン</t>
    </rPh>
    <rPh sb="227" eb="229">
      <t>ザイゲン</t>
    </rPh>
    <rPh sb="230" eb="232">
      <t>キギョウ</t>
    </rPh>
    <rPh sb="232" eb="233">
      <t>サイ</t>
    </rPh>
    <rPh sb="234" eb="235">
      <t>タヨ</t>
    </rPh>
    <rPh sb="238" eb="239">
      <t>オコナ</t>
    </rPh>
    <rPh sb="249" eb="251">
      <t>ショウカン</t>
    </rPh>
    <rPh sb="252" eb="253">
      <t>トモナ</t>
    </rPh>
    <rPh sb="254" eb="256">
      <t>ワリアイ</t>
    </rPh>
    <rPh sb="257" eb="259">
      <t>ゲンショウ</t>
    </rPh>
    <rPh sb="266" eb="268">
      <t>リョウキン</t>
    </rPh>
    <rPh sb="268" eb="270">
      <t>カイシュウ</t>
    </rPh>
    <rPh sb="270" eb="271">
      <t>リツ</t>
    </rPh>
    <rPh sb="288" eb="291">
      <t>ヘイキンチ</t>
    </rPh>
    <rPh sb="292" eb="294">
      <t>ウワマワ</t>
    </rPh>
    <rPh sb="299" eb="301">
      <t>ケイエイ</t>
    </rPh>
    <rPh sb="302" eb="304">
      <t>ヒツヨウ</t>
    </rPh>
    <rPh sb="305" eb="307">
      <t>ケイヒ</t>
    </rPh>
    <rPh sb="308" eb="310">
      <t>リョウキン</t>
    </rPh>
    <rPh sb="311" eb="312">
      <t>マカナ</t>
    </rPh>
    <rPh sb="319" eb="320">
      <t>シメ</t>
    </rPh>
    <rPh sb="327" eb="329">
      <t>キュウスイ</t>
    </rPh>
    <rPh sb="329" eb="331">
      <t>ゲンカ</t>
    </rPh>
    <rPh sb="333" eb="335">
      <t>スイドウ</t>
    </rPh>
    <rPh sb="335" eb="337">
      <t>ジギョウ</t>
    </rPh>
    <rPh sb="343" eb="346">
      <t>ヘイキンチ</t>
    </rPh>
    <rPh sb="349" eb="350">
      <t>ヒク</t>
    </rPh>
    <rPh sb="351" eb="353">
      <t>ジョウキョウ</t>
    </rPh>
    <rPh sb="357" eb="359">
      <t>シセツ</t>
    </rPh>
    <rPh sb="360" eb="363">
      <t>ロウキュウカ</t>
    </rPh>
    <rPh sb="364" eb="365">
      <t>トモナ</t>
    </rPh>
    <rPh sb="371" eb="372">
      <t>ソナ</t>
    </rPh>
    <rPh sb="384" eb="385">
      <t>セイ</t>
    </rPh>
    <rPh sb="393" eb="395">
      <t>ケイエイ</t>
    </rPh>
    <rPh sb="396" eb="398">
      <t>ホジ</t>
    </rPh>
    <rPh sb="402" eb="404">
      <t>ヒツヨウ</t>
    </rPh>
    <rPh sb="502" eb="504">
      <t>シセツ</t>
    </rPh>
    <rPh sb="504" eb="506">
      <t>コウリツ</t>
    </rPh>
    <rPh sb="507" eb="509">
      <t>テイカ</t>
    </rPh>
    <rPh sb="510" eb="512">
      <t>ゲンイン</t>
    </rPh>
    <rPh sb="519" eb="521">
      <t>ロウスイ</t>
    </rPh>
    <rPh sb="521" eb="523">
      <t>チョウサ</t>
    </rPh>
    <rPh sb="537" eb="540">
      <t>コウリツセイ</t>
    </rPh>
    <rPh sb="541" eb="54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</si>
</sst>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9.8800000000000008</c:v>
                </c:pt>
                <c:pt idx="1">
                  <c:v>2.2200000000000002</c:v>
                </c:pt>
                <c:pt idx="2">
                  <c:v>0.16</c:v>
                </c:pt>
                <c:pt idx="3">
                  <c:v>0.16</c:v>
                </c:pt>
                <c:pt idx="4">
                  <c:v>3.94</c:v>
                </c:pt>
              </c:numCache>
            </c:numRef>
          </c:val>
        </c:ser>
        <c:dLbls>
          <c:showLegendKey val="0"/>
          <c:showVal val="0"/>
          <c:showCatName val="0"/>
          <c:showSerName val="0"/>
          <c:showPercent val="0"/>
          <c:showBubbleSize val="0"/>
        </c:dLbls>
        <c:gapWidth val="150"/>
        <c:axId val="80737792"/>
        <c:axId val="807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80737792"/>
        <c:axId val="80739712"/>
      </c:lineChart>
      <c:dateAx>
        <c:axId val="80737792"/>
        <c:scaling>
          <c:orientation val="minMax"/>
        </c:scaling>
        <c:delete val="1"/>
        <c:axPos val="b"/>
        <c:numFmt formatCode="ge" sourceLinked="1"/>
        <c:majorTickMark val="none"/>
        <c:minorTickMark val="none"/>
        <c:tickLblPos val="none"/>
        <c:crossAx val="80739712"/>
        <c:crosses val="autoZero"/>
        <c:auto val="1"/>
        <c:lblOffset val="100"/>
        <c:baseTimeUnit val="years"/>
      </c:dateAx>
      <c:valAx>
        <c:axId val="807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85.7</c:v>
                </c:pt>
                <c:pt idx="1">
                  <c:v>82.03</c:v>
                </c:pt>
                <c:pt idx="2">
                  <c:v>75.959999999999994</c:v>
                </c:pt>
                <c:pt idx="3">
                  <c:v>75.39</c:v>
                </c:pt>
                <c:pt idx="4">
                  <c:v>78.180000000000007</c:v>
                </c:pt>
              </c:numCache>
            </c:numRef>
          </c:val>
        </c:ser>
        <c:dLbls>
          <c:showLegendKey val="0"/>
          <c:showVal val="0"/>
          <c:showCatName val="0"/>
          <c:showSerName val="0"/>
          <c:showPercent val="0"/>
          <c:showBubbleSize val="0"/>
        </c:dLbls>
        <c:gapWidth val="150"/>
        <c:axId val="88172416"/>
        <c:axId val="881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88172416"/>
        <c:axId val="88178688"/>
      </c:lineChart>
      <c:dateAx>
        <c:axId val="88172416"/>
        <c:scaling>
          <c:orientation val="minMax"/>
        </c:scaling>
        <c:delete val="1"/>
        <c:axPos val="b"/>
        <c:numFmt formatCode="ge" sourceLinked="1"/>
        <c:majorTickMark val="none"/>
        <c:minorTickMark val="none"/>
        <c:tickLblPos val="none"/>
        <c:crossAx val="88178688"/>
        <c:crosses val="autoZero"/>
        <c:auto val="1"/>
        <c:lblOffset val="100"/>
        <c:baseTimeUnit val="years"/>
      </c:dateAx>
      <c:valAx>
        <c:axId val="881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72.510000000000005</c:v>
                </c:pt>
                <c:pt idx="1">
                  <c:v>76.48</c:v>
                </c:pt>
                <c:pt idx="2">
                  <c:v>80.7</c:v>
                </c:pt>
                <c:pt idx="3">
                  <c:v>81.78</c:v>
                </c:pt>
                <c:pt idx="4">
                  <c:v>79.2</c:v>
                </c:pt>
              </c:numCache>
            </c:numRef>
          </c:val>
        </c:ser>
        <c:dLbls>
          <c:showLegendKey val="0"/>
          <c:showVal val="0"/>
          <c:showCatName val="0"/>
          <c:showSerName val="0"/>
          <c:showPercent val="0"/>
          <c:showBubbleSize val="0"/>
        </c:dLbls>
        <c:gapWidth val="150"/>
        <c:axId val="88200704"/>
        <c:axId val="8820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88200704"/>
        <c:axId val="88202624"/>
      </c:lineChart>
      <c:dateAx>
        <c:axId val="88200704"/>
        <c:scaling>
          <c:orientation val="minMax"/>
        </c:scaling>
        <c:delete val="1"/>
        <c:axPos val="b"/>
        <c:numFmt formatCode="ge" sourceLinked="1"/>
        <c:majorTickMark val="none"/>
        <c:minorTickMark val="none"/>
        <c:tickLblPos val="none"/>
        <c:crossAx val="88202624"/>
        <c:crosses val="autoZero"/>
        <c:auto val="1"/>
        <c:lblOffset val="100"/>
        <c:baseTimeUnit val="years"/>
      </c:dateAx>
      <c:valAx>
        <c:axId val="882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112.26</c:v>
                </c:pt>
                <c:pt idx="1">
                  <c:v>123.59</c:v>
                </c:pt>
                <c:pt idx="2">
                  <c:v>132.41999999999999</c:v>
                </c:pt>
                <c:pt idx="3">
                  <c:v>124.39</c:v>
                </c:pt>
                <c:pt idx="4">
                  <c:v>124.37</c:v>
                </c:pt>
              </c:numCache>
            </c:numRef>
          </c:val>
        </c:ser>
        <c:dLbls>
          <c:showLegendKey val="0"/>
          <c:showVal val="0"/>
          <c:showCatName val="0"/>
          <c:showSerName val="0"/>
          <c:showPercent val="0"/>
          <c:showBubbleSize val="0"/>
        </c:dLbls>
        <c:gapWidth val="150"/>
        <c:axId val="86938752"/>
        <c:axId val="8694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86938752"/>
        <c:axId val="86940672"/>
      </c:lineChart>
      <c:dateAx>
        <c:axId val="86938752"/>
        <c:scaling>
          <c:orientation val="minMax"/>
        </c:scaling>
        <c:delete val="1"/>
        <c:axPos val="b"/>
        <c:numFmt formatCode="ge" sourceLinked="1"/>
        <c:majorTickMark val="none"/>
        <c:minorTickMark val="none"/>
        <c:tickLblPos val="none"/>
        <c:crossAx val="86940672"/>
        <c:crosses val="autoZero"/>
        <c:auto val="1"/>
        <c:lblOffset val="100"/>
        <c:baseTimeUnit val="years"/>
      </c:dateAx>
      <c:valAx>
        <c:axId val="8694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9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49.25</c:v>
                </c:pt>
                <c:pt idx="1">
                  <c:v>48.55</c:v>
                </c:pt>
                <c:pt idx="2">
                  <c:v>49.75</c:v>
                </c:pt>
                <c:pt idx="3">
                  <c:v>49.89</c:v>
                </c:pt>
                <c:pt idx="4">
                  <c:v>56.21</c:v>
                </c:pt>
              </c:numCache>
            </c:numRef>
          </c:val>
        </c:ser>
        <c:dLbls>
          <c:showLegendKey val="0"/>
          <c:showVal val="0"/>
          <c:showCatName val="0"/>
          <c:showSerName val="0"/>
          <c:showPercent val="0"/>
          <c:showBubbleSize val="0"/>
        </c:dLbls>
        <c:gapWidth val="150"/>
        <c:axId val="88019712"/>
        <c:axId val="8802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88019712"/>
        <c:axId val="88021632"/>
      </c:lineChart>
      <c:dateAx>
        <c:axId val="88019712"/>
        <c:scaling>
          <c:orientation val="minMax"/>
        </c:scaling>
        <c:delete val="1"/>
        <c:axPos val="b"/>
        <c:numFmt formatCode="ge" sourceLinked="1"/>
        <c:majorTickMark val="none"/>
        <c:minorTickMark val="none"/>
        <c:tickLblPos val="none"/>
        <c:crossAx val="88021632"/>
        <c:crosses val="autoZero"/>
        <c:auto val="1"/>
        <c:lblOffset val="100"/>
        <c:baseTimeUnit val="years"/>
      </c:dateAx>
      <c:valAx>
        <c:axId val="8802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060288"/>
        <c:axId val="880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88060288"/>
        <c:axId val="88062208"/>
      </c:lineChart>
      <c:dateAx>
        <c:axId val="88060288"/>
        <c:scaling>
          <c:orientation val="minMax"/>
        </c:scaling>
        <c:delete val="1"/>
        <c:axPos val="b"/>
        <c:numFmt formatCode="ge" sourceLinked="1"/>
        <c:majorTickMark val="none"/>
        <c:minorTickMark val="none"/>
        <c:tickLblPos val="none"/>
        <c:crossAx val="88062208"/>
        <c:crosses val="autoZero"/>
        <c:auto val="1"/>
        <c:lblOffset val="100"/>
        <c:baseTimeUnit val="years"/>
      </c:dateAx>
      <c:valAx>
        <c:axId val="880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59584"/>
        <c:axId val="878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87859584"/>
        <c:axId val="87861504"/>
      </c:lineChart>
      <c:dateAx>
        <c:axId val="87859584"/>
        <c:scaling>
          <c:orientation val="minMax"/>
        </c:scaling>
        <c:delete val="1"/>
        <c:axPos val="b"/>
        <c:numFmt formatCode="ge" sourceLinked="1"/>
        <c:majorTickMark val="none"/>
        <c:minorTickMark val="none"/>
        <c:tickLblPos val="none"/>
        <c:crossAx val="87861504"/>
        <c:crosses val="autoZero"/>
        <c:auto val="1"/>
        <c:lblOffset val="100"/>
        <c:baseTimeUnit val="years"/>
      </c:dateAx>
      <c:valAx>
        <c:axId val="8786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8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1249.3800000000001</c:v>
                </c:pt>
                <c:pt idx="1">
                  <c:v>1221.33</c:v>
                </c:pt>
                <c:pt idx="2">
                  <c:v>1108.94</c:v>
                </c:pt>
                <c:pt idx="3">
                  <c:v>857.78</c:v>
                </c:pt>
                <c:pt idx="4">
                  <c:v>443.4</c:v>
                </c:pt>
              </c:numCache>
            </c:numRef>
          </c:val>
        </c:ser>
        <c:dLbls>
          <c:showLegendKey val="0"/>
          <c:showVal val="0"/>
          <c:showCatName val="0"/>
          <c:showSerName val="0"/>
          <c:showPercent val="0"/>
          <c:showBubbleSize val="0"/>
        </c:dLbls>
        <c:gapWidth val="150"/>
        <c:axId val="87896064"/>
        <c:axId val="878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87896064"/>
        <c:axId val="87897984"/>
      </c:lineChart>
      <c:dateAx>
        <c:axId val="87896064"/>
        <c:scaling>
          <c:orientation val="minMax"/>
        </c:scaling>
        <c:delete val="1"/>
        <c:axPos val="b"/>
        <c:numFmt formatCode="ge" sourceLinked="1"/>
        <c:majorTickMark val="none"/>
        <c:minorTickMark val="none"/>
        <c:tickLblPos val="none"/>
        <c:crossAx val="87897984"/>
        <c:crosses val="autoZero"/>
        <c:auto val="1"/>
        <c:lblOffset val="100"/>
        <c:baseTimeUnit val="years"/>
      </c:dateAx>
      <c:valAx>
        <c:axId val="8789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8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150.69</c:v>
                </c:pt>
                <c:pt idx="1">
                  <c:v>140.1</c:v>
                </c:pt>
                <c:pt idx="2">
                  <c:v>135.34</c:v>
                </c:pt>
                <c:pt idx="3">
                  <c:v>125.39</c:v>
                </c:pt>
                <c:pt idx="4">
                  <c:v>116.81</c:v>
                </c:pt>
              </c:numCache>
            </c:numRef>
          </c:val>
        </c:ser>
        <c:dLbls>
          <c:showLegendKey val="0"/>
          <c:showVal val="0"/>
          <c:showCatName val="0"/>
          <c:showSerName val="0"/>
          <c:showPercent val="0"/>
          <c:showBubbleSize val="0"/>
        </c:dLbls>
        <c:gapWidth val="150"/>
        <c:axId val="87907712"/>
        <c:axId val="879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87907712"/>
        <c:axId val="87938560"/>
      </c:lineChart>
      <c:dateAx>
        <c:axId val="87907712"/>
        <c:scaling>
          <c:orientation val="minMax"/>
        </c:scaling>
        <c:delete val="1"/>
        <c:axPos val="b"/>
        <c:numFmt formatCode="ge" sourceLinked="1"/>
        <c:majorTickMark val="none"/>
        <c:minorTickMark val="none"/>
        <c:tickLblPos val="none"/>
        <c:crossAx val="87938560"/>
        <c:crosses val="autoZero"/>
        <c:auto val="1"/>
        <c:lblOffset val="100"/>
        <c:baseTimeUnit val="years"/>
      </c:dateAx>
      <c:valAx>
        <c:axId val="8793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111.13</c:v>
                </c:pt>
                <c:pt idx="1">
                  <c:v>120.26</c:v>
                </c:pt>
                <c:pt idx="2">
                  <c:v>129.66999999999999</c:v>
                </c:pt>
                <c:pt idx="3">
                  <c:v>121.03</c:v>
                </c:pt>
                <c:pt idx="4">
                  <c:v>123.85</c:v>
                </c:pt>
              </c:numCache>
            </c:numRef>
          </c:val>
        </c:ser>
        <c:dLbls>
          <c:showLegendKey val="0"/>
          <c:showVal val="0"/>
          <c:showCatName val="0"/>
          <c:showSerName val="0"/>
          <c:showPercent val="0"/>
          <c:showBubbleSize val="0"/>
        </c:dLbls>
        <c:gapWidth val="150"/>
        <c:axId val="88112128"/>
        <c:axId val="8811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88112128"/>
        <c:axId val="88114304"/>
      </c:lineChart>
      <c:dateAx>
        <c:axId val="88112128"/>
        <c:scaling>
          <c:orientation val="minMax"/>
        </c:scaling>
        <c:delete val="1"/>
        <c:axPos val="b"/>
        <c:numFmt formatCode="ge" sourceLinked="1"/>
        <c:majorTickMark val="none"/>
        <c:minorTickMark val="none"/>
        <c:tickLblPos val="none"/>
        <c:crossAx val="88114304"/>
        <c:crosses val="autoZero"/>
        <c:auto val="1"/>
        <c:lblOffset val="100"/>
        <c:baseTimeUnit val="years"/>
      </c:dateAx>
      <c:valAx>
        <c:axId val="881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172.29</c:v>
                </c:pt>
                <c:pt idx="1">
                  <c:v>159.78</c:v>
                </c:pt>
                <c:pt idx="2">
                  <c:v>147.9</c:v>
                </c:pt>
                <c:pt idx="3">
                  <c:v>158.74</c:v>
                </c:pt>
                <c:pt idx="4">
                  <c:v>153.63999999999999</c:v>
                </c:pt>
              </c:numCache>
            </c:numRef>
          </c:val>
        </c:ser>
        <c:dLbls>
          <c:showLegendKey val="0"/>
          <c:showVal val="0"/>
          <c:showCatName val="0"/>
          <c:showSerName val="0"/>
          <c:showPercent val="0"/>
          <c:showBubbleSize val="0"/>
        </c:dLbls>
        <c:gapWidth val="150"/>
        <c:axId val="88144128"/>
        <c:axId val="8814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88144128"/>
        <c:axId val="88146304"/>
      </c:lineChart>
      <c:dateAx>
        <c:axId val="88144128"/>
        <c:scaling>
          <c:orientation val="minMax"/>
        </c:scaling>
        <c:delete val="1"/>
        <c:axPos val="b"/>
        <c:numFmt formatCode="ge" sourceLinked="1"/>
        <c:majorTickMark val="none"/>
        <c:minorTickMark val="none"/>
        <c:tickLblPos val="none"/>
        <c:crossAx val="88146304"/>
        <c:crosses val="autoZero"/>
        <c:auto val="1"/>
        <c:lblOffset val="100"/>
        <c:baseTimeUnit val="years"/>
      </c:dateAx>
      <c:valAx>
        <c:axId val="8814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 zoomScaleNormal="100" workbookViewId="0">
      <selection activeCell="AS36" sqref="AS36"/>
    </sheetView>
  </sheetViews>
  <sheetFormatPr defaultColWidth="2.625" defaultRowHeight="13.5"/>
  <cols>
    <col min="1" max="1" width="2.625" customWidth="1"/>
    <col min="2" max="62" width="3.75" customWidth="1"/>
    <col min="64" max="70" width="3.125" customWidth="1"/>
    <col min="71" max="71" width="3.5" customWidth="1"/>
    <col min="72" max="77" width="3.125" customWidth="1"/>
    <col min="78" max="78" width="3.37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宮崎県　川南町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A6</v>
      </c>
      <c r="AA8" s="75"/>
      <c r="AB8" s="75"/>
      <c r="AC8" s="75"/>
      <c r="AD8" s="75"/>
      <c r="AE8" s="75"/>
      <c r="AF8" s="75"/>
      <c r="AG8" s="76"/>
      <c r="AH8" s="3"/>
      <c r="AI8" s="77">
        <f>データ!Q6</f>
        <v>16607</v>
      </c>
      <c r="AJ8" s="78"/>
      <c r="AK8" s="78"/>
      <c r="AL8" s="78"/>
      <c r="AM8" s="78"/>
      <c r="AN8" s="78"/>
      <c r="AO8" s="78"/>
      <c r="AP8" s="79"/>
      <c r="AQ8" s="57">
        <f>データ!R6</f>
        <v>90.12</v>
      </c>
      <c r="AR8" s="57"/>
      <c r="AS8" s="57"/>
      <c r="AT8" s="57"/>
      <c r="AU8" s="57"/>
      <c r="AV8" s="57"/>
      <c r="AW8" s="57"/>
      <c r="AX8" s="57"/>
      <c r="AY8" s="57">
        <f>データ!S6</f>
        <v>184.28</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81.78</v>
      </c>
      <c r="K10" s="57"/>
      <c r="L10" s="57"/>
      <c r="M10" s="57"/>
      <c r="N10" s="57"/>
      <c r="O10" s="57"/>
      <c r="P10" s="57"/>
      <c r="Q10" s="57"/>
      <c r="R10" s="57">
        <f>データ!O6</f>
        <v>95.42</v>
      </c>
      <c r="S10" s="57"/>
      <c r="T10" s="57"/>
      <c r="U10" s="57"/>
      <c r="V10" s="57"/>
      <c r="W10" s="57"/>
      <c r="X10" s="57"/>
      <c r="Y10" s="57"/>
      <c r="Z10" s="65">
        <f>データ!P6</f>
        <v>3758</v>
      </c>
      <c r="AA10" s="65"/>
      <c r="AB10" s="65"/>
      <c r="AC10" s="65"/>
      <c r="AD10" s="65"/>
      <c r="AE10" s="65"/>
      <c r="AF10" s="65"/>
      <c r="AG10" s="65"/>
      <c r="AH10" s="2"/>
      <c r="AI10" s="65">
        <f>データ!T6</f>
        <v>15719</v>
      </c>
      <c r="AJ10" s="65"/>
      <c r="AK10" s="65"/>
      <c r="AL10" s="65"/>
      <c r="AM10" s="65"/>
      <c r="AN10" s="65"/>
      <c r="AO10" s="65"/>
      <c r="AP10" s="65"/>
      <c r="AQ10" s="57">
        <f>データ!U6</f>
        <v>54.9</v>
      </c>
      <c r="AR10" s="57"/>
      <c r="AS10" s="57"/>
      <c r="AT10" s="57"/>
      <c r="AU10" s="57"/>
      <c r="AV10" s="57"/>
      <c r="AW10" s="57"/>
      <c r="AX10" s="57"/>
      <c r="AY10" s="57">
        <f>データ!V6</f>
        <v>286.32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106</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28.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454052</v>
      </c>
      <c r="D6" s="31">
        <f t="shared" si="3"/>
        <v>46</v>
      </c>
      <c r="E6" s="31">
        <f t="shared" si="3"/>
        <v>1</v>
      </c>
      <c r="F6" s="31">
        <f t="shared" si="3"/>
        <v>0</v>
      </c>
      <c r="G6" s="31">
        <f t="shared" si="3"/>
        <v>1</v>
      </c>
      <c r="H6" s="31" t="str">
        <f t="shared" si="3"/>
        <v>宮崎県　川南町</v>
      </c>
      <c r="I6" s="31" t="str">
        <f t="shared" si="3"/>
        <v>法適用</v>
      </c>
      <c r="J6" s="31" t="str">
        <f t="shared" si="3"/>
        <v>水道事業</v>
      </c>
      <c r="K6" s="31" t="str">
        <f t="shared" si="3"/>
        <v>末端給水事業</v>
      </c>
      <c r="L6" s="31" t="str">
        <f t="shared" si="3"/>
        <v>A6</v>
      </c>
      <c r="M6" s="32" t="str">
        <f t="shared" si="3"/>
        <v>-</v>
      </c>
      <c r="N6" s="32">
        <f t="shared" si="3"/>
        <v>81.78</v>
      </c>
      <c r="O6" s="32">
        <f t="shared" si="3"/>
        <v>95.42</v>
      </c>
      <c r="P6" s="32">
        <f t="shared" si="3"/>
        <v>3758</v>
      </c>
      <c r="Q6" s="32">
        <f t="shared" si="3"/>
        <v>16607</v>
      </c>
      <c r="R6" s="32">
        <f t="shared" si="3"/>
        <v>90.12</v>
      </c>
      <c r="S6" s="32">
        <f t="shared" si="3"/>
        <v>184.28</v>
      </c>
      <c r="T6" s="32">
        <f t="shared" si="3"/>
        <v>15719</v>
      </c>
      <c r="U6" s="32">
        <f t="shared" si="3"/>
        <v>54.9</v>
      </c>
      <c r="V6" s="32">
        <f t="shared" si="3"/>
        <v>286.32</v>
      </c>
      <c r="W6" s="33">
        <f>IF(W7="",NA(),W7)</f>
        <v>112.26</v>
      </c>
      <c r="X6" s="33">
        <f t="shared" ref="X6:AF6" si="4">IF(X7="",NA(),X7)</f>
        <v>123.59</v>
      </c>
      <c r="Y6" s="33">
        <f t="shared" si="4"/>
        <v>132.41999999999999</v>
      </c>
      <c r="Z6" s="33">
        <f t="shared" si="4"/>
        <v>124.39</v>
      </c>
      <c r="AA6" s="33">
        <f t="shared" si="4"/>
        <v>124.37</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1249.3800000000001</v>
      </c>
      <c r="AT6" s="33">
        <f t="shared" ref="AT6:BB6" si="6">IF(AT7="",NA(),AT7)</f>
        <v>1221.33</v>
      </c>
      <c r="AU6" s="33">
        <f t="shared" si="6"/>
        <v>1108.94</v>
      </c>
      <c r="AV6" s="33">
        <f t="shared" si="6"/>
        <v>857.78</v>
      </c>
      <c r="AW6" s="33">
        <f t="shared" si="6"/>
        <v>443.4</v>
      </c>
      <c r="AX6" s="33">
        <f t="shared" si="6"/>
        <v>969.16</v>
      </c>
      <c r="AY6" s="33">
        <f t="shared" si="6"/>
        <v>995.5</v>
      </c>
      <c r="AZ6" s="33">
        <f t="shared" si="6"/>
        <v>915.5</v>
      </c>
      <c r="BA6" s="33">
        <f t="shared" si="6"/>
        <v>963.24</v>
      </c>
      <c r="BB6" s="33">
        <f t="shared" si="6"/>
        <v>381.53</v>
      </c>
      <c r="BC6" s="32" t="str">
        <f>IF(BC7="","",IF(BC7="-","【-】","【"&amp;SUBSTITUTE(TEXT(BC7,"#,##0.00"),"-","△")&amp;"】"))</f>
        <v>【264.16】</v>
      </c>
      <c r="BD6" s="33">
        <f>IF(BD7="",NA(),BD7)</f>
        <v>150.69</v>
      </c>
      <c r="BE6" s="33">
        <f t="shared" ref="BE6:BM6" si="7">IF(BE7="",NA(),BE7)</f>
        <v>140.1</v>
      </c>
      <c r="BF6" s="33">
        <f t="shared" si="7"/>
        <v>135.34</v>
      </c>
      <c r="BG6" s="33">
        <f t="shared" si="7"/>
        <v>125.39</v>
      </c>
      <c r="BH6" s="33">
        <f t="shared" si="7"/>
        <v>116.81</v>
      </c>
      <c r="BI6" s="33">
        <f t="shared" si="7"/>
        <v>421.66</v>
      </c>
      <c r="BJ6" s="33">
        <f t="shared" si="7"/>
        <v>414.59</v>
      </c>
      <c r="BK6" s="33">
        <f t="shared" si="7"/>
        <v>404.78</v>
      </c>
      <c r="BL6" s="33">
        <f t="shared" si="7"/>
        <v>400.38</v>
      </c>
      <c r="BM6" s="33">
        <f t="shared" si="7"/>
        <v>393.27</v>
      </c>
      <c r="BN6" s="32" t="str">
        <f>IF(BN7="","",IF(BN7="-","【-】","【"&amp;SUBSTITUTE(TEXT(BN7,"#,##0.00"),"-","△")&amp;"】"))</f>
        <v>【283.72】</v>
      </c>
      <c r="BO6" s="33">
        <f>IF(BO7="",NA(),BO7)</f>
        <v>111.13</v>
      </c>
      <c r="BP6" s="33">
        <f t="shared" ref="BP6:BX6" si="8">IF(BP7="",NA(),BP7)</f>
        <v>120.26</v>
      </c>
      <c r="BQ6" s="33">
        <f t="shared" si="8"/>
        <v>129.66999999999999</v>
      </c>
      <c r="BR6" s="33">
        <f t="shared" si="8"/>
        <v>121.03</v>
      </c>
      <c r="BS6" s="33">
        <f t="shared" si="8"/>
        <v>123.85</v>
      </c>
      <c r="BT6" s="33">
        <f t="shared" si="8"/>
        <v>99.51</v>
      </c>
      <c r="BU6" s="33">
        <f t="shared" si="8"/>
        <v>97.71</v>
      </c>
      <c r="BV6" s="33">
        <f t="shared" si="8"/>
        <v>98.07</v>
      </c>
      <c r="BW6" s="33">
        <f t="shared" si="8"/>
        <v>96.56</v>
      </c>
      <c r="BX6" s="33">
        <f t="shared" si="8"/>
        <v>100.47</v>
      </c>
      <c r="BY6" s="32" t="str">
        <f>IF(BY7="","",IF(BY7="-","【-】","【"&amp;SUBSTITUTE(TEXT(BY7,"#,##0.00"),"-","△")&amp;"】"))</f>
        <v>【104.60】</v>
      </c>
      <c r="BZ6" s="33">
        <f>IF(BZ7="",NA(),BZ7)</f>
        <v>172.29</v>
      </c>
      <c r="CA6" s="33">
        <f t="shared" ref="CA6:CI6" si="9">IF(CA7="",NA(),CA7)</f>
        <v>159.78</v>
      </c>
      <c r="CB6" s="33">
        <f t="shared" si="9"/>
        <v>147.9</v>
      </c>
      <c r="CC6" s="33">
        <f t="shared" si="9"/>
        <v>158.74</v>
      </c>
      <c r="CD6" s="33">
        <f t="shared" si="9"/>
        <v>153.63999999999999</v>
      </c>
      <c r="CE6" s="33">
        <f t="shared" si="9"/>
        <v>171.34</v>
      </c>
      <c r="CF6" s="33">
        <f t="shared" si="9"/>
        <v>173.56</v>
      </c>
      <c r="CG6" s="33">
        <f t="shared" si="9"/>
        <v>172.26</v>
      </c>
      <c r="CH6" s="33">
        <f t="shared" si="9"/>
        <v>177.14</v>
      </c>
      <c r="CI6" s="33">
        <f t="shared" si="9"/>
        <v>169.82</v>
      </c>
      <c r="CJ6" s="32" t="str">
        <f>IF(CJ7="","",IF(CJ7="-","【-】","【"&amp;SUBSTITUTE(TEXT(CJ7,"#,##0.00"),"-","△")&amp;"】"))</f>
        <v>【164.21】</v>
      </c>
      <c r="CK6" s="33">
        <f>IF(CK7="",NA(),CK7)</f>
        <v>85.7</v>
      </c>
      <c r="CL6" s="33">
        <f t="shared" ref="CL6:CT6" si="10">IF(CL7="",NA(),CL7)</f>
        <v>82.03</v>
      </c>
      <c r="CM6" s="33">
        <f t="shared" si="10"/>
        <v>75.959999999999994</v>
      </c>
      <c r="CN6" s="33">
        <f t="shared" si="10"/>
        <v>75.39</v>
      </c>
      <c r="CO6" s="33">
        <f t="shared" si="10"/>
        <v>78.180000000000007</v>
      </c>
      <c r="CP6" s="33">
        <f t="shared" si="10"/>
        <v>56.8</v>
      </c>
      <c r="CQ6" s="33">
        <f t="shared" si="10"/>
        <v>55.84</v>
      </c>
      <c r="CR6" s="33">
        <f t="shared" si="10"/>
        <v>55.68</v>
      </c>
      <c r="CS6" s="33">
        <f t="shared" si="10"/>
        <v>55.64</v>
      </c>
      <c r="CT6" s="33">
        <f t="shared" si="10"/>
        <v>55.13</v>
      </c>
      <c r="CU6" s="32" t="str">
        <f>IF(CU7="","",IF(CU7="-","【-】","【"&amp;SUBSTITUTE(TEXT(CU7,"#,##0.00"),"-","△")&amp;"】"))</f>
        <v>【59.80】</v>
      </c>
      <c r="CV6" s="33">
        <f>IF(CV7="",NA(),CV7)</f>
        <v>72.510000000000005</v>
      </c>
      <c r="CW6" s="33">
        <f t="shared" ref="CW6:DE6" si="11">IF(CW7="",NA(),CW7)</f>
        <v>76.48</v>
      </c>
      <c r="CX6" s="33">
        <f t="shared" si="11"/>
        <v>80.7</v>
      </c>
      <c r="CY6" s="33">
        <f t="shared" si="11"/>
        <v>81.78</v>
      </c>
      <c r="CZ6" s="33">
        <f t="shared" si="11"/>
        <v>79.2</v>
      </c>
      <c r="DA6" s="33">
        <f t="shared" si="11"/>
        <v>83.67</v>
      </c>
      <c r="DB6" s="33">
        <f t="shared" si="11"/>
        <v>83.11</v>
      </c>
      <c r="DC6" s="33">
        <f t="shared" si="11"/>
        <v>83.18</v>
      </c>
      <c r="DD6" s="33">
        <f t="shared" si="11"/>
        <v>83.09</v>
      </c>
      <c r="DE6" s="33">
        <f t="shared" si="11"/>
        <v>83</v>
      </c>
      <c r="DF6" s="32" t="str">
        <f>IF(DF7="","",IF(DF7="-","【-】","【"&amp;SUBSTITUTE(TEXT(DF7,"#,##0.00"),"-","△")&amp;"】"))</f>
        <v>【89.78】</v>
      </c>
      <c r="DG6" s="33">
        <f>IF(DG7="",NA(),DG7)</f>
        <v>49.25</v>
      </c>
      <c r="DH6" s="33">
        <f t="shared" ref="DH6:DP6" si="12">IF(DH7="",NA(),DH7)</f>
        <v>48.55</v>
      </c>
      <c r="DI6" s="33">
        <f t="shared" si="12"/>
        <v>49.75</v>
      </c>
      <c r="DJ6" s="33">
        <f t="shared" si="12"/>
        <v>49.89</v>
      </c>
      <c r="DK6" s="33">
        <f t="shared" si="12"/>
        <v>56.21</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9.8800000000000008</v>
      </c>
      <c r="ED6" s="33">
        <f t="shared" ref="ED6:EL6" si="14">IF(ED7="",NA(),ED7)</f>
        <v>2.2200000000000002</v>
      </c>
      <c r="EE6" s="33">
        <f t="shared" si="14"/>
        <v>0.16</v>
      </c>
      <c r="EF6" s="33">
        <f t="shared" si="14"/>
        <v>0.16</v>
      </c>
      <c r="EG6" s="33">
        <f t="shared" si="14"/>
        <v>3.94</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454052</v>
      </c>
      <c r="D7" s="35">
        <v>46</v>
      </c>
      <c r="E7" s="35">
        <v>1</v>
      </c>
      <c r="F7" s="35">
        <v>0</v>
      </c>
      <c r="G7" s="35">
        <v>1</v>
      </c>
      <c r="H7" s="35" t="s">
        <v>93</v>
      </c>
      <c r="I7" s="35" t="s">
        <v>94</v>
      </c>
      <c r="J7" s="35" t="s">
        <v>95</v>
      </c>
      <c r="K7" s="35" t="s">
        <v>96</v>
      </c>
      <c r="L7" s="35" t="s">
        <v>97</v>
      </c>
      <c r="M7" s="36" t="s">
        <v>98</v>
      </c>
      <c r="N7" s="36">
        <v>81.78</v>
      </c>
      <c r="O7" s="36">
        <v>95.42</v>
      </c>
      <c r="P7" s="36">
        <v>3758</v>
      </c>
      <c r="Q7" s="36">
        <v>16607</v>
      </c>
      <c r="R7" s="36">
        <v>90.12</v>
      </c>
      <c r="S7" s="36">
        <v>184.28</v>
      </c>
      <c r="T7" s="36">
        <v>15719</v>
      </c>
      <c r="U7" s="36">
        <v>54.9</v>
      </c>
      <c r="V7" s="36">
        <v>286.32</v>
      </c>
      <c r="W7" s="36">
        <v>112.26</v>
      </c>
      <c r="X7" s="36">
        <v>123.59</v>
      </c>
      <c r="Y7" s="36">
        <v>132.41999999999999</v>
      </c>
      <c r="Z7" s="36">
        <v>124.39</v>
      </c>
      <c r="AA7" s="36">
        <v>124.37</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1249.3800000000001</v>
      </c>
      <c r="AT7" s="36">
        <v>1221.33</v>
      </c>
      <c r="AU7" s="36">
        <v>1108.94</v>
      </c>
      <c r="AV7" s="36">
        <v>857.78</v>
      </c>
      <c r="AW7" s="36">
        <v>443.4</v>
      </c>
      <c r="AX7" s="36">
        <v>969.16</v>
      </c>
      <c r="AY7" s="36">
        <v>995.5</v>
      </c>
      <c r="AZ7" s="36">
        <v>915.5</v>
      </c>
      <c r="BA7" s="36">
        <v>963.24</v>
      </c>
      <c r="BB7" s="36">
        <v>381.53</v>
      </c>
      <c r="BC7" s="36">
        <v>264.16000000000003</v>
      </c>
      <c r="BD7" s="36">
        <v>150.69</v>
      </c>
      <c r="BE7" s="36">
        <v>140.1</v>
      </c>
      <c r="BF7" s="36">
        <v>135.34</v>
      </c>
      <c r="BG7" s="36">
        <v>125.39</v>
      </c>
      <c r="BH7" s="36">
        <v>116.81</v>
      </c>
      <c r="BI7" s="36">
        <v>421.66</v>
      </c>
      <c r="BJ7" s="36">
        <v>414.59</v>
      </c>
      <c r="BK7" s="36">
        <v>404.78</v>
      </c>
      <c r="BL7" s="36">
        <v>400.38</v>
      </c>
      <c r="BM7" s="36">
        <v>393.27</v>
      </c>
      <c r="BN7" s="36">
        <v>283.72000000000003</v>
      </c>
      <c r="BO7" s="36">
        <v>111.13</v>
      </c>
      <c r="BP7" s="36">
        <v>120.26</v>
      </c>
      <c r="BQ7" s="36">
        <v>129.66999999999999</v>
      </c>
      <c r="BR7" s="36">
        <v>121.03</v>
      </c>
      <c r="BS7" s="36">
        <v>123.85</v>
      </c>
      <c r="BT7" s="36">
        <v>99.51</v>
      </c>
      <c r="BU7" s="36">
        <v>97.71</v>
      </c>
      <c r="BV7" s="36">
        <v>98.07</v>
      </c>
      <c r="BW7" s="36">
        <v>96.56</v>
      </c>
      <c r="BX7" s="36">
        <v>100.47</v>
      </c>
      <c r="BY7" s="36">
        <v>104.6</v>
      </c>
      <c r="BZ7" s="36">
        <v>172.29</v>
      </c>
      <c r="CA7" s="36">
        <v>159.78</v>
      </c>
      <c r="CB7" s="36">
        <v>147.9</v>
      </c>
      <c r="CC7" s="36">
        <v>158.74</v>
      </c>
      <c r="CD7" s="36">
        <v>153.63999999999999</v>
      </c>
      <c r="CE7" s="36">
        <v>171.34</v>
      </c>
      <c r="CF7" s="36">
        <v>173.56</v>
      </c>
      <c r="CG7" s="36">
        <v>172.26</v>
      </c>
      <c r="CH7" s="36">
        <v>177.14</v>
      </c>
      <c r="CI7" s="36">
        <v>169.82</v>
      </c>
      <c r="CJ7" s="36">
        <v>164.21</v>
      </c>
      <c r="CK7" s="36">
        <v>85.7</v>
      </c>
      <c r="CL7" s="36">
        <v>82.03</v>
      </c>
      <c r="CM7" s="36">
        <v>75.959999999999994</v>
      </c>
      <c r="CN7" s="36">
        <v>75.39</v>
      </c>
      <c r="CO7" s="36">
        <v>78.180000000000007</v>
      </c>
      <c r="CP7" s="36">
        <v>56.8</v>
      </c>
      <c r="CQ7" s="36">
        <v>55.84</v>
      </c>
      <c r="CR7" s="36">
        <v>55.68</v>
      </c>
      <c r="CS7" s="36">
        <v>55.64</v>
      </c>
      <c r="CT7" s="36">
        <v>55.13</v>
      </c>
      <c r="CU7" s="36">
        <v>59.8</v>
      </c>
      <c r="CV7" s="36">
        <v>72.510000000000005</v>
      </c>
      <c r="CW7" s="36">
        <v>76.48</v>
      </c>
      <c r="CX7" s="36">
        <v>80.7</v>
      </c>
      <c r="CY7" s="36">
        <v>81.78</v>
      </c>
      <c r="CZ7" s="36">
        <v>79.2</v>
      </c>
      <c r="DA7" s="36">
        <v>83.67</v>
      </c>
      <c r="DB7" s="36">
        <v>83.11</v>
      </c>
      <c r="DC7" s="36">
        <v>83.18</v>
      </c>
      <c r="DD7" s="36">
        <v>83.09</v>
      </c>
      <c r="DE7" s="36">
        <v>83</v>
      </c>
      <c r="DF7" s="36">
        <v>89.78</v>
      </c>
      <c r="DG7" s="36">
        <v>49.25</v>
      </c>
      <c r="DH7" s="36">
        <v>48.55</v>
      </c>
      <c r="DI7" s="36">
        <v>49.75</v>
      </c>
      <c r="DJ7" s="36">
        <v>49.89</v>
      </c>
      <c r="DK7" s="36">
        <v>56.21</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9.8800000000000008</v>
      </c>
      <c r="ED7" s="36">
        <v>2.2200000000000002</v>
      </c>
      <c r="EE7" s="36">
        <v>0.16</v>
      </c>
      <c r="EF7" s="36">
        <v>0.16</v>
      </c>
      <c r="EG7" s="36">
        <v>3.94</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梯 由美子</cp:lastModifiedBy>
  <cp:lastPrinted>2016-02-24T08:00:30Z</cp:lastPrinted>
  <dcterms:created xsi:type="dcterms:W3CDTF">2016-02-03T07:30:38Z</dcterms:created>
  <dcterms:modified xsi:type="dcterms:W3CDTF">2016-02-24T08:00:46Z</dcterms:modified>
</cp:coreProperties>
</file>