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<sst xmlns="http://schemas.openxmlformats.org/spreadsheetml/2006/main" count="217" uniqueCount="107">
  <si>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</si>
  <si>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</si>
  <si>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</si>
  <si>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</si>
  <si>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</si>
  <si>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</si>
  <si>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</si>
  <si>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</si>
  <si>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</si>
  <si>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</si>
  <si>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</si>
  <si>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</si>
  <si>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</si>
  <si>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</si>
  <si>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</si>
  <si>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</si>
  <si>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</si>
  <si>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</si>
  <si>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</si>
  <si>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</si>
  <si>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</si>
  <si>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</si>
  <si>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</si>
  <si>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</si>
  <si>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</si>
  <si>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</si>
  <si>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</si>
  <si>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</si>
  <si>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</si>
  <si>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</si>
  <si>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</si>
  <si>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</si>
  <si>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</si>
  <si>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</si>
  <si>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</si>
  <si>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</si>
  <si>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</si>
  <si>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</si>
  <si>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</si>
  <si>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</si>
  <si>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</si>
  <si>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</si>
  <si>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</si>
  <si>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</si>
  <si>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</si>
  <si>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</si>
  <si>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</si>
  <si>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</si>
  <si>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</si>
  <si>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</si>
  <si>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</si>
  <si>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</si>
  <si>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</si>
  <si>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</si>
  <si>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</si>
  <si>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</si>
  <si>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</si>
  <si>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</si>
  <si>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</si>
  <si>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</si>
  <si>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</si>
  <si>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</si>
  <si>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</si>
  <si>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</si>
  <si>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</si>
  <si>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</si>
  <si>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</si>
  <si>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</si>
  <si>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</si>
  <si>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</si>
  <si>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</si>
  <si>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</si>
  <si>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</si>
  <si>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</si>
  <si>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</si>
  <si>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</si>
  <si>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</si>
  <si>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</si>
  <si>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</si>
  <si>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</si>
  <si>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</si>
  <si>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</si>
  <si>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</si>
  <si>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</si>
  <si>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</si>
  <si>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</si>
  <si>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</si>
  <si>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</si>
  <si>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</si>
  <si>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</si>
  <si>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</si>
  <si>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</si>
  <si>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</si>
  <si>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都農町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</si>
  <si>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</si>
  <si>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</si>
  <si>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</si>
  <si>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</si>
  <si>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</si>
  <si>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</si>
  <si>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</si>
  <si>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</si>
  <si>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</si>
  <si>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</si>
  <si>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現在のところ１００％以上で推移し黒字となっていますが、今後給水人口の減少等に伴い、給水収益の減が予想されます。事業費用の削減等に取り組みながら、財源確保(料金改定等)を検討していく必要があります。また、累積欠損金比率においては、平成２５年度までは経常黒字等により年々減少してきましたが、平成２６年度は法改正等の影響により増加となっています。今後は経常黒字により、減少傾向に戻ると考えられますが、経営の健全性を高めていくため、引き続き事業費用の削減に取り組み、経営改善に努めていく必要があります。企業債残高は現在のところ特に問題はないと考えますが、今後老朽施設の更新等が考えられることから計画的な起債計画を立てて費用の効率性を高めていく必要があります。更に定期的な漏水調査等を実施し、ムダの無い経営を行う観点からも配水量の効率性を高めていくことが必要です。</t>
    <rPh sb="1" eb="3">
      <t>ケイジョウ</t>
    </rPh>
    <rPh sb="3" eb="5">
      <t>シュウシ</t>
    </rPh>
    <rPh sb="5" eb="7">
      <t>ヒリツ</t>
    </rPh>
    <rPh sb="9" eb="11">
      <t>ゲンザイ</t>
    </rPh>
    <rPh sb="19" eb="21">
      <t>イジョウ</t>
    </rPh>
    <rPh sb="22" eb="24">
      <t>スイイ</t>
    </rPh>
    <rPh sb="25" eb="27">
      <t>クロジ</t>
    </rPh>
    <rPh sb="36" eb="38">
      <t>コンゴ</t>
    </rPh>
    <rPh sb="38" eb="40">
      <t>キュウスイ</t>
    </rPh>
    <rPh sb="40" eb="42">
      <t>ジンコウ</t>
    </rPh>
    <rPh sb="43" eb="44">
      <t>ゲン</t>
    </rPh>
    <rPh sb="44" eb="45">
      <t>ショウ</t>
    </rPh>
    <rPh sb="45" eb="46">
      <t>トウ</t>
    </rPh>
    <rPh sb="47" eb="48">
      <t>トモナ</t>
    </rPh>
    <rPh sb="50" eb="52">
      <t>キュウスイ</t>
    </rPh>
    <rPh sb="52" eb="54">
      <t>シュウエキ</t>
    </rPh>
    <rPh sb="55" eb="56">
      <t>ゲン</t>
    </rPh>
    <rPh sb="57" eb="59">
      <t>ヨソウ</t>
    </rPh>
    <rPh sb="64" eb="66">
      <t>ジギョウ</t>
    </rPh>
    <rPh sb="66" eb="68">
      <t>ヒヨウ</t>
    </rPh>
    <rPh sb="69" eb="71">
      <t>サクゲン</t>
    </rPh>
    <rPh sb="71" eb="72">
      <t>トウ</t>
    </rPh>
    <rPh sb="73" eb="74">
      <t>ト</t>
    </rPh>
    <rPh sb="75" eb="76">
      <t>ク</t>
    </rPh>
    <rPh sb="81" eb="83">
      <t>ザイゲン</t>
    </rPh>
    <rPh sb="83" eb="85">
      <t>カクホ</t>
    </rPh>
    <rPh sb="86" eb="88">
      <t>リョウキン</t>
    </rPh>
    <rPh sb="88" eb="91">
      <t>カイテイトウ</t>
    </rPh>
    <rPh sb="93" eb="95">
      <t>ケントウ</t>
    </rPh>
    <rPh sb="99" eb="101">
      <t>ヒツヨウ</t>
    </rPh>
    <rPh sb="110" eb="112">
      <t>ルイセキ</t>
    </rPh>
    <rPh sb="112" eb="115">
      <t>ケッソンキン</t>
    </rPh>
    <rPh sb="115" eb="117">
      <t>ヒリツ</t>
    </rPh>
    <rPh sb="123" eb="125">
      <t>ヘイセイ</t>
    </rPh>
    <rPh sb="125" eb="128">
      <t>ニジュウゴネン</t>
    </rPh>
    <rPh sb="128" eb="129">
      <t>ド</t>
    </rPh>
    <rPh sb="132" eb="134">
      <t>ケイジョウ</t>
    </rPh>
    <rPh sb="134" eb="136">
      <t>クロジ</t>
    </rPh>
    <rPh sb="136" eb="137">
      <t>トウ</t>
    </rPh>
    <rPh sb="140" eb="142">
      <t>ネンネン</t>
    </rPh>
    <rPh sb="142" eb="144">
      <t>ゲンショウ</t>
    </rPh>
    <rPh sb="152" eb="154">
      <t>ヘイセイ</t>
    </rPh>
    <rPh sb="154" eb="158">
      <t>ニジュウロクネンド</t>
    </rPh>
    <rPh sb="159" eb="160">
      <t>ホウ</t>
    </rPh>
    <rPh sb="160" eb="162">
      <t>カイセイ</t>
    </rPh>
    <rPh sb="162" eb="163">
      <t>トウ</t>
    </rPh>
    <rPh sb="164" eb="166">
      <t>エイキョウ</t>
    </rPh>
    <rPh sb="169" eb="170">
      <t>ゾウ</t>
    </rPh>
    <rPh sb="170" eb="171">
      <t>カ</t>
    </rPh>
    <rPh sb="179" eb="181">
      <t>コンゴ</t>
    </rPh>
    <rPh sb="182" eb="184">
      <t>ケイジョウ</t>
    </rPh>
    <rPh sb="184" eb="186">
      <t>クロジ</t>
    </rPh>
    <rPh sb="190" eb="191">
      <t>ゲン</t>
    </rPh>
    <rPh sb="191" eb="192">
      <t>ショウ</t>
    </rPh>
    <rPh sb="192" eb="194">
      <t>ケイコウ</t>
    </rPh>
    <rPh sb="195" eb="196">
      <t>モド</t>
    </rPh>
    <rPh sb="198" eb="199">
      <t>カンガ</t>
    </rPh>
    <rPh sb="206" eb="208">
      <t>ケイエイ</t>
    </rPh>
    <rPh sb="209" eb="212">
      <t>ケンゼンセイ</t>
    </rPh>
    <rPh sb="213" eb="214">
      <t>タカ</t>
    </rPh>
    <rPh sb="221" eb="222">
      <t>ヒ</t>
    </rPh>
    <rPh sb="223" eb="224">
      <t>ツヅ</t>
    </rPh>
    <rPh sb="225" eb="227">
      <t>ジギョウ</t>
    </rPh>
    <rPh sb="227" eb="229">
      <t>ヒヨウ</t>
    </rPh>
    <rPh sb="230" eb="232">
      <t>サクゲン</t>
    </rPh>
    <rPh sb="233" eb="234">
      <t>ト</t>
    </rPh>
    <rPh sb="235" eb="236">
      <t>ク</t>
    </rPh>
    <rPh sb="238" eb="240">
      <t>ケイエイ</t>
    </rPh>
    <rPh sb="240" eb="242">
      <t>カイゼン</t>
    </rPh>
    <rPh sb="243" eb="244">
      <t>ツト</t>
    </rPh>
    <rPh sb="248" eb="250">
      <t>ヒツヨウ</t>
    </rPh>
    <rPh sb="256" eb="258">
      <t>キギョウ</t>
    </rPh>
    <rPh sb="258" eb="259">
      <t>サイ</t>
    </rPh>
    <rPh sb="259" eb="261">
      <t>ザンダカ</t>
    </rPh>
    <rPh sb="262" eb="264">
      <t>ゲンザイ</t>
    </rPh>
    <rPh sb="268" eb="269">
      <t>トク</t>
    </rPh>
    <rPh sb="270" eb="272">
      <t>モンダイ</t>
    </rPh>
    <rPh sb="276" eb="277">
      <t>カンガ</t>
    </rPh>
    <rPh sb="282" eb="284">
      <t>コンゴ</t>
    </rPh>
    <rPh sb="284" eb="286">
      <t>ロウキュウ</t>
    </rPh>
    <rPh sb="286" eb="288">
      <t>シセツ</t>
    </rPh>
    <rPh sb="289" eb="292">
      <t>コウシントウ</t>
    </rPh>
    <rPh sb="293" eb="294">
      <t>カンガ</t>
    </rPh>
    <rPh sb="302" eb="305">
      <t>ケイカクテキ</t>
    </rPh>
    <rPh sb="306" eb="308">
      <t>キサイ</t>
    </rPh>
    <rPh sb="308" eb="310">
      <t>ケイカク</t>
    </rPh>
    <rPh sb="311" eb="312">
      <t>タ</t>
    </rPh>
    <rPh sb="314" eb="316">
      <t>ヒヨウ</t>
    </rPh>
    <rPh sb="317" eb="320">
      <t>コウリツセイ</t>
    </rPh>
    <rPh sb="321" eb="322">
      <t>タカ</t>
    </rPh>
    <rPh sb="326" eb="328">
      <t>ヒツヨウ</t>
    </rPh>
    <rPh sb="334" eb="335">
      <t>サラ</t>
    </rPh>
    <rPh sb="336" eb="339">
      <t>テイキテキ</t>
    </rPh>
    <rPh sb="340" eb="342">
      <t>ロウスイ</t>
    </rPh>
    <rPh sb="342" eb="344">
      <t>チョウサ</t>
    </rPh>
    <rPh sb="344" eb="345">
      <t>トウ</t>
    </rPh>
    <rPh sb="346" eb="348">
      <t>ジッシ</t>
    </rPh>
    <rPh sb="353" eb="354">
      <t>ナ</t>
    </rPh>
    <rPh sb="355" eb="357">
      <t>ケイエイ</t>
    </rPh>
    <rPh sb="358" eb="359">
      <t>オコナ</t>
    </rPh>
    <rPh sb="360" eb="362">
      <t>カンテン</t>
    </rPh>
    <rPh sb="365" eb="367">
      <t>ハイスイ</t>
    </rPh>
    <rPh sb="367" eb="368">
      <t>リョウ</t>
    </rPh>
    <rPh sb="369" eb="372">
      <t>コウリツセイ</t>
    </rPh>
    <rPh sb="373" eb="374">
      <t>タカ</t>
    </rPh>
    <rPh sb="381" eb="383">
      <t>ヒツヨウ</t>
    </rPh>
    <phoneticPr fontId="4"/>
  </si>
  <si>
    <t>　有形固定資産減価償却率、管路更新率から、耐用年数が近い老朽化施設が多く、今後施設更新等が急務となっています。施設更新計画を基に、限られた財源のなかで経営の効率性に努め、計画的に更新を進めていく必要があります。</t>
    <rPh sb="1" eb="3">
      <t>ユウケイ</t>
    </rPh>
    <rPh sb="3" eb="5">
      <t>コテイ</t>
    </rPh>
    <rPh sb="5" eb="7">
      <t>シサン</t>
    </rPh>
    <rPh sb="7" eb="9">
      <t>ゲンカ</t>
    </rPh>
    <rPh sb="9" eb="11">
      <t>ショウキャク</t>
    </rPh>
    <rPh sb="11" eb="12">
      <t>リツ</t>
    </rPh>
    <rPh sb="13" eb="15">
      <t>カンロ</t>
    </rPh>
    <rPh sb="15" eb="17">
      <t>コウシン</t>
    </rPh>
    <rPh sb="17" eb="18">
      <t>リツ</t>
    </rPh>
    <rPh sb="21" eb="23">
      <t>タイヨウ</t>
    </rPh>
    <rPh sb="23" eb="25">
      <t>ネンスウ</t>
    </rPh>
    <rPh sb="26" eb="27">
      <t>チカ</t>
    </rPh>
    <rPh sb="28" eb="30">
      <t>ロウキュウ</t>
    </rPh>
    <rPh sb="30" eb="31">
      <t>カ</t>
    </rPh>
    <rPh sb="31" eb="33">
      <t>シセツ</t>
    </rPh>
    <rPh sb="34" eb="35">
      <t>オオ</t>
    </rPh>
    <rPh sb="37" eb="39">
      <t>コンゴ</t>
    </rPh>
    <rPh sb="39" eb="41">
      <t>シセツ</t>
    </rPh>
    <rPh sb="41" eb="44">
      <t>コウシントウ</t>
    </rPh>
    <rPh sb="45" eb="47">
      <t>キュウム</t>
    </rPh>
    <rPh sb="55" eb="57">
      <t>シセツ</t>
    </rPh>
    <rPh sb="57" eb="59">
      <t>コウシン</t>
    </rPh>
    <rPh sb="59" eb="61">
      <t>ケイカク</t>
    </rPh>
    <rPh sb="62" eb="63">
      <t>モト</t>
    </rPh>
    <rPh sb="65" eb="66">
      <t>カギ</t>
    </rPh>
    <rPh sb="69" eb="71">
      <t>ザイゲン</t>
    </rPh>
    <rPh sb="75" eb="77">
      <t>ケイエイ</t>
    </rPh>
    <rPh sb="78" eb="80">
      <t>コウリツ</t>
    </rPh>
    <rPh sb="80" eb="81">
      <t>セイ</t>
    </rPh>
    <rPh sb="82" eb="83">
      <t>ツト</t>
    </rPh>
    <rPh sb="85" eb="88">
      <t>ケイカクテキ</t>
    </rPh>
    <rPh sb="89" eb="91">
      <t>コウシン</t>
    </rPh>
    <rPh sb="92" eb="93">
      <t>スス</t>
    </rPh>
    <rPh sb="97" eb="99">
      <t>ヒツヨウ</t>
    </rPh>
    <phoneticPr fontId="4"/>
  </si>
  <si>
    <t>　経常収支比率等は現在黒字で推移していますが、現在給水人口が減少傾向にあり、今後老朽化による施設更新を進めていくうえで、更なる事業費用の削減、料金改定等の財源確保が課題とされます。併せて適切な漏水調査等を実施し、施設の効率性を高め、健全な経営管理を行っていく必要があります。</t>
    <rPh sb="1" eb="3">
      <t>ケイジョウ</t>
    </rPh>
    <rPh sb="3" eb="5">
      <t>シュウシ</t>
    </rPh>
    <rPh sb="5" eb="7">
      <t>ヒリツ</t>
    </rPh>
    <rPh sb="7" eb="8">
      <t>トウ</t>
    </rPh>
    <rPh sb="9" eb="11">
      <t>ゲンザイ</t>
    </rPh>
    <rPh sb="11" eb="13">
      <t>クロジ</t>
    </rPh>
    <rPh sb="14" eb="16">
      <t>スイイ</t>
    </rPh>
    <rPh sb="23" eb="25">
      <t>ゲンザイ</t>
    </rPh>
    <rPh sb="25" eb="27">
      <t>キュウスイ</t>
    </rPh>
    <rPh sb="27" eb="29">
      <t>ジンコウ</t>
    </rPh>
    <rPh sb="30" eb="31">
      <t>ゲン</t>
    </rPh>
    <rPh sb="31" eb="32">
      <t>ショウ</t>
    </rPh>
    <rPh sb="32" eb="34">
      <t>ケイコウ</t>
    </rPh>
    <rPh sb="38" eb="40">
      <t>コンゴ</t>
    </rPh>
    <rPh sb="40" eb="43">
      <t>ロウキュウカ</t>
    </rPh>
    <rPh sb="46" eb="48">
      <t>シセツ</t>
    </rPh>
    <rPh sb="48" eb="50">
      <t>コウシン</t>
    </rPh>
    <rPh sb="51" eb="52">
      <t>スス</t>
    </rPh>
    <rPh sb="60" eb="61">
      <t>サラ</t>
    </rPh>
    <rPh sb="63" eb="65">
      <t>ジギョウ</t>
    </rPh>
    <rPh sb="65" eb="67">
      <t>ヒヨウ</t>
    </rPh>
    <rPh sb="68" eb="70">
      <t>サクゲン</t>
    </rPh>
    <rPh sb="71" eb="73">
      <t>リョウキン</t>
    </rPh>
    <rPh sb="73" eb="75">
      <t>カイテイ</t>
    </rPh>
    <rPh sb="75" eb="76">
      <t>トウ</t>
    </rPh>
    <rPh sb="77" eb="79">
      <t>ザイゲン</t>
    </rPh>
    <rPh sb="79" eb="81">
      <t>カクホ</t>
    </rPh>
    <rPh sb="82" eb="84">
      <t>カダイ</t>
    </rPh>
    <rPh sb="90" eb="91">
      <t>アワ</t>
    </rPh>
    <rPh sb="93" eb="95">
      <t>テキセツ</t>
    </rPh>
    <rPh sb="96" eb="98">
      <t>ロウスイ</t>
    </rPh>
    <rPh sb="98" eb="100">
      <t>チョウサ</t>
    </rPh>
    <rPh sb="100" eb="101">
      <t>トウ</t>
    </rPh>
    <rPh sb="102" eb="104">
      <t>ジッシ</t>
    </rPh>
    <rPh sb="106" eb="108">
      <t>シセツ</t>
    </rPh>
    <rPh sb="113" eb="114">
      <t>タカ</t>
    </rPh>
    <rPh sb="116" eb="118">
      <t>ケンゼン</t>
    </rPh>
    <rPh sb="119" eb="121">
      <t>ケイエイ</t>
    </rPh>
    <rPh sb="121" eb="123">
      <t>カンリ</t>
    </rPh>
    <rPh sb="124" eb="125">
      <t>オコナ</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</si>
</sst>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0.75</c:v>
                </c:pt>
                <c:pt idx="1">
                  <c:v>0.4</c:v>
                </c:pt>
                <c:pt idx="2">
                  <c:v>0.82</c:v>
                </c:pt>
                <c:pt idx="3">
                  <c:v>1.34</c:v>
                </c:pt>
                <c:pt idx="4">
                  <c:v>1.1499999999999999</c:v>
                </c:pt>
              </c:numCache>
            </c:numRef>
          </c:val>
        </c:ser>
        <c:dLbls>
          <c:showLegendKey val="0"/>
          <c:showVal val="0"/>
          <c:showCatName val="0"/>
          <c:showSerName val="0"/>
          <c:showPercent val="0"/>
          <c:showBubbleSize val="0"/>
        </c:dLbls>
        <c:gapWidth val="150"/>
        <c:axId val="69714688"/>
        <c:axId val="697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69714688"/>
        <c:axId val="69716608"/>
      </c:lineChart>
      <c:dateAx>
        <c:axId val="69714688"/>
        <c:scaling>
          <c:orientation val="minMax"/>
        </c:scaling>
        <c:delete val="1"/>
        <c:axPos val="b"/>
        <c:numFmt formatCode="ge" sourceLinked="1"/>
        <c:majorTickMark val="none"/>
        <c:minorTickMark val="none"/>
        <c:tickLblPos val="none"/>
        <c:crossAx val="69716608"/>
        <c:crosses val="autoZero"/>
        <c:auto val="1"/>
        <c:lblOffset val="100"/>
        <c:baseTimeUnit val="years"/>
      </c:dateAx>
      <c:valAx>
        <c:axId val="697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68.069999999999993</c:v>
                </c:pt>
                <c:pt idx="1">
                  <c:v>66.3</c:v>
                </c:pt>
                <c:pt idx="2">
                  <c:v>67.040000000000006</c:v>
                </c:pt>
                <c:pt idx="3">
                  <c:v>82.7</c:v>
                </c:pt>
                <c:pt idx="4">
                  <c:v>78.78</c:v>
                </c:pt>
              </c:numCache>
            </c:numRef>
          </c:val>
        </c:ser>
        <c:dLbls>
          <c:showLegendKey val="0"/>
          <c:showVal val="0"/>
          <c:showCatName val="0"/>
          <c:showSerName val="0"/>
          <c:showPercent val="0"/>
          <c:showBubbleSize val="0"/>
        </c:dLbls>
        <c:gapWidth val="150"/>
        <c:axId val="79762560"/>
        <c:axId val="797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79762560"/>
        <c:axId val="79764480"/>
      </c:lineChart>
      <c:dateAx>
        <c:axId val="79762560"/>
        <c:scaling>
          <c:orientation val="minMax"/>
        </c:scaling>
        <c:delete val="1"/>
        <c:axPos val="b"/>
        <c:numFmt formatCode="ge" sourceLinked="1"/>
        <c:majorTickMark val="none"/>
        <c:minorTickMark val="none"/>
        <c:tickLblPos val="none"/>
        <c:crossAx val="79764480"/>
        <c:crosses val="autoZero"/>
        <c:auto val="1"/>
        <c:lblOffset val="100"/>
        <c:baseTimeUnit val="years"/>
      </c:dateAx>
      <c:valAx>
        <c:axId val="797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84.83</c:v>
                </c:pt>
                <c:pt idx="1">
                  <c:v>85.14</c:v>
                </c:pt>
                <c:pt idx="2">
                  <c:v>84.86</c:v>
                </c:pt>
                <c:pt idx="3">
                  <c:v>67.739999999999995</c:v>
                </c:pt>
                <c:pt idx="4">
                  <c:v>69.47</c:v>
                </c:pt>
              </c:numCache>
            </c:numRef>
          </c:val>
        </c:ser>
        <c:dLbls>
          <c:showLegendKey val="0"/>
          <c:showVal val="0"/>
          <c:showCatName val="0"/>
          <c:showSerName val="0"/>
          <c:showPercent val="0"/>
          <c:showBubbleSize val="0"/>
        </c:dLbls>
        <c:gapWidth val="150"/>
        <c:axId val="79803136"/>
        <c:axId val="79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79803136"/>
        <c:axId val="79805056"/>
      </c:lineChart>
      <c:dateAx>
        <c:axId val="79803136"/>
        <c:scaling>
          <c:orientation val="minMax"/>
        </c:scaling>
        <c:delete val="1"/>
        <c:axPos val="b"/>
        <c:numFmt formatCode="ge" sourceLinked="1"/>
        <c:majorTickMark val="none"/>
        <c:minorTickMark val="none"/>
        <c:tickLblPos val="none"/>
        <c:crossAx val="79805056"/>
        <c:crosses val="autoZero"/>
        <c:auto val="1"/>
        <c:lblOffset val="100"/>
        <c:baseTimeUnit val="years"/>
      </c:dateAx>
      <c:valAx>
        <c:axId val="79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144.93</c:v>
                </c:pt>
                <c:pt idx="1">
                  <c:v>109.14</c:v>
                </c:pt>
                <c:pt idx="2">
                  <c:v>139.61000000000001</c:v>
                </c:pt>
                <c:pt idx="3">
                  <c:v>107.4</c:v>
                </c:pt>
                <c:pt idx="4">
                  <c:v>111.78</c:v>
                </c:pt>
              </c:numCache>
            </c:numRef>
          </c:val>
        </c:ser>
        <c:dLbls>
          <c:showLegendKey val="0"/>
          <c:showVal val="0"/>
          <c:showCatName val="0"/>
          <c:showSerName val="0"/>
          <c:showPercent val="0"/>
          <c:showBubbleSize val="0"/>
        </c:dLbls>
        <c:gapWidth val="150"/>
        <c:axId val="76317056"/>
        <c:axId val="763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76317056"/>
        <c:axId val="76318976"/>
      </c:lineChart>
      <c:dateAx>
        <c:axId val="76317056"/>
        <c:scaling>
          <c:orientation val="minMax"/>
        </c:scaling>
        <c:delete val="1"/>
        <c:axPos val="b"/>
        <c:numFmt formatCode="ge" sourceLinked="1"/>
        <c:majorTickMark val="none"/>
        <c:minorTickMark val="none"/>
        <c:tickLblPos val="none"/>
        <c:crossAx val="76318976"/>
        <c:crosses val="autoZero"/>
        <c:auto val="1"/>
        <c:lblOffset val="100"/>
        <c:baseTimeUnit val="years"/>
      </c:dateAx>
      <c:valAx>
        <c:axId val="7631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3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66.2</c:v>
                </c:pt>
                <c:pt idx="1">
                  <c:v>67.489999999999995</c:v>
                </c:pt>
                <c:pt idx="2">
                  <c:v>66.790000000000006</c:v>
                </c:pt>
                <c:pt idx="3">
                  <c:v>67.81</c:v>
                </c:pt>
                <c:pt idx="4">
                  <c:v>66.91</c:v>
                </c:pt>
              </c:numCache>
            </c:numRef>
          </c:val>
        </c:ser>
        <c:dLbls>
          <c:showLegendKey val="0"/>
          <c:showVal val="0"/>
          <c:showCatName val="0"/>
          <c:showSerName val="0"/>
          <c:showPercent val="0"/>
          <c:showBubbleSize val="0"/>
        </c:dLbls>
        <c:gapWidth val="150"/>
        <c:axId val="77795328"/>
        <c:axId val="777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77795328"/>
        <c:axId val="77797248"/>
      </c:lineChart>
      <c:dateAx>
        <c:axId val="77795328"/>
        <c:scaling>
          <c:orientation val="minMax"/>
        </c:scaling>
        <c:delete val="1"/>
        <c:axPos val="b"/>
        <c:numFmt formatCode="ge" sourceLinked="1"/>
        <c:majorTickMark val="none"/>
        <c:minorTickMark val="none"/>
        <c:tickLblPos val="none"/>
        <c:crossAx val="77797248"/>
        <c:crosses val="autoZero"/>
        <c:auto val="1"/>
        <c:lblOffset val="100"/>
        <c:baseTimeUnit val="years"/>
      </c:dateAx>
      <c:valAx>
        <c:axId val="777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833344"/>
        <c:axId val="778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77833344"/>
        <c:axId val="77835264"/>
      </c:lineChart>
      <c:dateAx>
        <c:axId val="77833344"/>
        <c:scaling>
          <c:orientation val="minMax"/>
        </c:scaling>
        <c:delete val="1"/>
        <c:axPos val="b"/>
        <c:numFmt formatCode="ge" sourceLinked="1"/>
        <c:majorTickMark val="none"/>
        <c:minorTickMark val="none"/>
        <c:tickLblPos val="none"/>
        <c:crossAx val="77835264"/>
        <c:crosses val="autoZero"/>
        <c:auto val="1"/>
        <c:lblOffset val="100"/>
        <c:baseTimeUnit val="years"/>
      </c:dateAx>
      <c:valAx>
        <c:axId val="778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89.24</c:v>
                </c:pt>
                <c:pt idx="1">
                  <c:v>82.16</c:v>
                </c:pt>
                <c:pt idx="2">
                  <c:v>48.99</c:v>
                </c:pt>
                <c:pt idx="3">
                  <c:v>43.34</c:v>
                </c:pt>
                <c:pt idx="4">
                  <c:v>71.430000000000007</c:v>
                </c:pt>
              </c:numCache>
            </c:numRef>
          </c:val>
        </c:ser>
        <c:dLbls>
          <c:showLegendKey val="0"/>
          <c:showVal val="0"/>
          <c:showCatName val="0"/>
          <c:showSerName val="0"/>
          <c:showPercent val="0"/>
          <c:showBubbleSize val="0"/>
        </c:dLbls>
        <c:gapWidth val="150"/>
        <c:axId val="78206464"/>
        <c:axId val="7820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78206464"/>
        <c:axId val="78208384"/>
      </c:lineChart>
      <c:dateAx>
        <c:axId val="78206464"/>
        <c:scaling>
          <c:orientation val="minMax"/>
        </c:scaling>
        <c:delete val="1"/>
        <c:axPos val="b"/>
        <c:numFmt formatCode="ge" sourceLinked="1"/>
        <c:majorTickMark val="none"/>
        <c:minorTickMark val="none"/>
        <c:tickLblPos val="none"/>
        <c:crossAx val="78208384"/>
        <c:crosses val="autoZero"/>
        <c:auto val="1"/>
        <c:lblOffset val="100"/>
        <c:baseTimeUnit val="years"/>
      </c:dateAx>
      <c:valAx>
        <c:axId val="7820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1528.55</c:v>
                </c:pt>
                <c:pt idx="1">
                  <c:v>511.29</c:v>
                </c:pt>
                <c:pt idx="2">
                  <c:v>284.32</c:v>
                </c:pt>
                <c:pt idx="3">
                  <c:v>558.03</c:v>
                </c:pt>
                <c:pt idx="4">
                  <c:v>303.7</c:v>
                </c:pt>
              </c:numCache>
            </c:numRef>
          </c:val>
        </c:ser>
        <c:dLbls>
          <c:showLegendKey val="0"/>
          <c:showVal val="0"/>
          <c:showCatName val="0"/>
          <c:showSerName val="0"/>
          <c:showPercent val="0"/>
          <c:showBubbleSize val="0"/>
        </c:dLbls>
        <c:gapWidth val="150"/>
        <c:axId val="78242944"/>
        <c:axId val="782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78242944"/>
        <c:axId val="78244864"/>
      </c:lineChart>
      <c:dateAx>
        <c:axId val="78242944"/>
        <c:scaling>
          <c:orientation val="minMax"/>
        </c:scaling>
        <c:delete val="1"/>
        <c:axPos val="b"/>
        <c:numFmt formatCode="ge" sourceLinked="1"/>
        <c:majorTickMark val="none"/>
        <c:minorTickMark val="none"/>
        <c:tickLblPos val="none"/>
        <c:crossAx val="78244864"/>
        <c:crosses val="autoZero"/>
        <c:auto val="1"/>
        <c:lblOffset val="100"/>
        <c:baseTimeUnit val="years"/>
      </c:dateAx>
      <c:valAx>
        <c:axId val="7824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55.86</c:v>
                </c:pt>
                <c:pt idx="1">
                  <c:v>37.299999999999997</c:v>
                </c:pt>
                <c:pt idx="2">
                  <c:v>26.94</c:v>
                </c:pt>
                <c:pt idx="3">
                  <c:v>16.28</c:v>
                </c:pt>
                <c:pt idx="4">
                  <c:v>60.38</c:v>
                </c:pt>
              </c:numCache>
            </c:numRef>
          </c:val>
        </c:ser>
        <c:dLbls>
          <c:showLegendKey val="0"/>
          <c:showVal val="0"/>
          <c:showCatName val="0"/>
          <c:showSerName val="0"/>
          <c:showPercent val="0"/>
          <c:showBubbleSize val="0"/>
        </c:dLbls>
        <c:gapWidth val="150"/>
        <c:axId val="78287616"/>
        <c:axId val="782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78287616"/>
        <c:axId val="78289536"/>
      </c:lineChart>
      <c:dateAx>
        <c:axId val="78287616"/>
        <c:scaling>
          <c:orientation val="minMax"/>
        </c:scaling>
        <c:delete val="1"/>
        <c:axPos val="b"/>
        <c:numFmt formatCode="ge" sourceLinked="1"/>
        <c:majorTickMark val="none"/>
        <c:minorTickMark val="none"/>
        <c:tickLblPos val="none"/>
        <c:crossAx val="78289536"/>
        <c:crosses val="autoZero"/>
        <c:auto val="1"/>
        <c:lblOffset val="100"/>
        <c:baseTimeUnit val="years"/>
      </c:dateAx>
      <c:valAx>
        <c:axId val="78289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144.16999999999999</c:v>
                </c:pt>
                <c:pt idx="1">
                  <c:v>117.03</c:v>
                </c:pt>
                <c:pt idx="2">
                  <c:v>121.08</c:v>
                </c:pt>
                <c:pt idx="3">
                  <c:v>101.19</c:v>
                </c:pt>
                <c:pt idx="4">
                  <c:v>106.15</c:v>
                </c:pt>
              </c:numCache>
            </c:numRef>
          </c:val>
        </c:ser>
        <c:dLbls>
          <c:showLegendKey val="0"/>
          <c:showVal val="0"/>
          <c:showCatName val="0"/>
          <c:showSerName val="0"/>
          <c:showPercent val="0"/>
          <c:showBubbleSize val="0"/>
        </c:dLbls>
        <c:gapWidth val="150"/>
        <c:axId val="78310016"/>
        <c:axId val="7970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78310016"/>
        <c:axId val="79704832"/>
      </c:lineChart>
      <c:dateAx>
        <c:axId val="78310016"/>
        <c:scaling>
          <c:orientation val="minMax"/>
        </c:scaling>
        <c:delete val="1"/>
        <c:axPos val="b"/>
        <c:numFmt formatCode="ge" sourceLinked="1"/>
        <c:majorTickMark val="none"/>
        <c:minorTickMark val="none"/>
        <c:tickLblPos val="none"/>
        <c:crossAx val="79704832"/>
        <c:crosses val="autoZero"/>
        <c:auto val="1"/>
        <c:lblOffset val="100"/>
        <c:baseTimeUnit val="years"/>
      </c:dateAx>
      <c:valAx>
        <c:axId val="7970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116.81</c:v>
                </c:pt>
                <c:pt idx="1">
                  <c:v>144.77000000000001</c:v>
                </c:pt>
                <c:pt idx="2">
                  <c:v>138.41999999999999</c:v>
                </c:pt>
                <c:pt idx="3">
                  <c:v>168.01</c:v>
                </c:pt>
                <c:pt idx="4">
                  <c:v>161.27000000000001</c:v>
                </c:pt>
              </c:numCache>
            </c:numRef>
          </c:val>
        </c:ser>
        <c:dLbls>
          <c:showLegendKey val="0"/>
          <c:showVal val="0"/>
          <c:showCatName val="0"/>
          <c:showSerName val="0"/>
          <c:showPercent val="0"/>
          <c:showBubbleSize val="0"/>
        </c:dLbls>
        <c:gapWidth val="150"/>
        <c:axId val="79730176"/>
        <c:axId val="797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79730176"/>
        <c:axId val="79732096"/>
      </c:lineChart>
      <c:dateAx>
        <c:axId val="79730176"/>
        <c:scaling>
          <c:orientation val="minMax"/>
        </c:scaling>
        <c:delete val="1"/>
        <c:axPos val="b"/>
        <c:numFmt formatCode="ge" sourceLinked="1"/>
        <c:majorTickMark val="none"/>
        <c:minorTickMark val="none"/>
        <c:tickLblPos val="none"/>
        <c:crossAx val="79732096"/>
        <c:crosses val="autoZero"/>
        <c:auto val="1"/>
        <c:lblOffset val="100"/>
        <c:baseTimeUnit val="years"/>
      </c:dateAx>
      <c:valAx>
        <c:axId val="797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5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都農町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10991</v>
      </c>
      <c r="AJ8" s="75"/>
      <c r="AK8" s="75"/>
      <c r="AL8" s="75"/>
      <c r="AM8" s="75"/>
      <c r="AN8" s="75"/>
      <c r="AO8" s="75"/>
      <c r="AP8" s="76"/>
      <c r="AQ8" s="57">
        <f>データ!R6</f>
        <v>102.11</v>
      </c>
      <c r="AR8" s="57"/>
      <c r="AS8" s="57"/>
      <c r="AT8" s="57"/>
      <c r="AU8" s="57"/>
      <c r="AV8" s="57"/>
      <c r="AW8" s="57"/>
      <c r="AX8" s="57"/>
      <c r="AY8" s="57">
        <f>データ!S6</f>
        <v>107.64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84.17</v>
      </c>
      <c r="K10" s="57"/>
      <c r="L10" s="57"/>
      <c r="M10" s="57"/>
      <c r="N10" s="57"/>
      <c r="O10" s="57"/>
      <c r="P10" s="57"/>
      <c r="Q10" s="57"/>
      <c r="R10" s="57">
        <f>データ!O6</f>
        <v>72.83</v>
      </c>
      <c r="S10" s="57"/>
      <c r="T10" s="57"/>
      <c r="U10" s="57"/>
      <c r="V10" s="57"/>
      <c r="W10" s="57"/>
      <c r="X10" s="57"/>
      <c r="Y10" s="57"/>
      <c r="Z10" s="65">
        <f>データ!P6</f>
        <v>3564</v>
      </c>
      <c r="AA10" s="65"/>
      <c r="AB10" s="65"/>
      <c r="AC10" s="65"/>
      <c r="AD10" s="65"/>
      <c r="AE10" s="65"/>
      <c r="AF10" s="65"/>
      <c r="AG10" s="65"/>
      <c r="AH10" s="2"/>
      <c r="AI10" s="65">
        <f>データ!T6</f>
        <v>7955</v>
      </c>
      <c r="AJ10" s="65"/>
      <c r="AK10" s="65"/>
      <c r="AL10" s="65"/>
      <c r="AM10" s="65"/>
      <c r="AN10" s="65"/>
      <c r="AO10" s="65"/>
      <c r="AP10" s="65"/>
      <c r="AQ10" s="57">
        <f>データ!U6</f>
        <v>16.2</v>
      </c>
      <c r="AR10" s="57"/>
      <c r="AS10" s="57"/>
      <c r="AT10" s="57"/>
      <c r="AU10" s="57"/>
      <c r="AV10" s="57"/>
      <c r="AW10" s="57"/>
      <c r="AX10" s="57"/>
      <c r="AY10" s="57">
        <f>データ!V6</f>
        <v>491.05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454061</v>
      </c>
      <c r="D6" s="31">
        <f t="shared" si="3"/>
        <v>46</v>
      </c>
      <c r="E6" s="31">
        <f t="shared" si="3"/>
        <v>1</v>
      </c>
      <c r="F6" s="31">
        <f t="shared" si="3"/>
        <v>0</v>
      </c>
      <c r="G6" s="31">
        <f t="shared" si="3"/>
        <v>1</v>
      </c>
      <c r="H6" s="31" t="str">
        <f t="shared" si="3"/>
        <v>宮崎県　都農町</v>
      </c>
      <c r="I6" s="31" t="str">
        <f t="shared" si="3"/>
        <v>法適用</v>
      </c>
      <c r="J6" s="31" t="str">
        <f t="shared" si="3"/>
        <v>水道事業</v>
      </c>
      <c r="K6" s="31" t="str">
        <f t="shared" si="3"/>
        <v>末端給水事業</v>
      </c>
      <c r="L6" s="31" t="str">
        <f t="shared" si="3"/>
        <v>A8</v>
      </c>
      <c r="M6" s="32" t="str">
        <f t="shared" si="3"/>
        <v>-</v>
      </c>
      <c r="N6" s="32">
        <f t="shared" si="3"/>
        <v>84.17</v>
      </c>
      <c r="O6" s="32">
        <f t="shared" si="3"/>
        <v>72.83</v>
      </c>
      <c r="P6" s="32">
        <f t="shared" si="3"/>
        <v>3564</v>
      </c>
      <c r="Q6" s="32">
        <f t="shared" si="3"/>
        <v>10991</v>
      </c>
      <c r="R6" s="32">
        <f t="shared" si="3"/>
        <v>102.11</v>
      </c>
      <c r="S6" s="32">
        <f t="shared" si="3"/>
        <v>107.64</v>
      </c>
      <c r="T6" s="32">
        <f t="shared" si="3"/>
        <v>7955</v>
      </c>
      <c r="U6" s="32">
        <f t="shared" si="3"/>
        <v>16.2</v>
      </c>
      <c r="V6" s="32">
        <f t="shared" si="3"/>
        <v>491.05</v>
      </c>
      <c r="W6" s="33">
        <f>IF(W7="",NA(),W7)</f>
        <v>144.93</v>
      </c>
      <c r="X6" s="33">
        <f t="shared" ref="X6:AF6" si="4">IF(X7="",NA(),X7)</f>
        <v>109.14</v>
      </c>
      <c r="Y6" s="33">
        <f t="shared" si="4"/>
        <v>139.61000000000001</v>
      </c>
      <c r="Z6" s="33">
        <f t="shared" si="4"/>
        <v>107.4</v>
      </c>
      <c r="AA6" s="33">
        <f t="shared" si="4"/>
        <v>111.78</v>
      </c>
      <c r="AB6" s="33">
        <f t="shared" si="4"/>
        <v>108.06</v>
      </c>
      <c r="AC6" s="33">
        <f t="shared" si="4"/>
        <v>104.82</v>
      </c>
      <c r="AD6" s="33">
        <f t="shared" si="4"/>
        <v>104.95</v>
      </c>
      <c r="AE6" s="33">
        <f t="shared" si="4"/>
        <v>105.53</v>
      </c>
      <c r="AF6" s="33">
        <f t="shared" si="4"/>
        <v>107.2</v>
      </c>
      <c r="AG6" s="32" t="str">
        <f>IF(AG7="","",IF(AG7="-","【-】","【"&amp;SUBSTITUTE(TEXT(AG7,"#,##0.00"),"-","△")&amp;"】"))</f>
        <v>【113.03】</v>
      </c>
      <c r="AH6" s="33">
        <f>IF(AH7="",NA(),AH7)</f>
        <v>89.24</v>
      </c>
      <c r="AI6" s="33">
        <f t="shared" ref="AI6:AQ6" si="5">IF(AI7="",NA(),AI7)</f>
        <v>82.16</v>
      </c>
      <c r="AJ6" s="33">
        <f t="shared" si="5"/>
        <v>48.99</v>
      </c>
      <c r="AK6" s="33">
        <f t="shared" si="5"/>
        <v>43.34</v>
      </c>
      <c r="AL6" s="33">
        <f t="shared" si="5"/>
        <v>71.430000000000007</v>
      </c>
      <c r="AM6" s="33">
        <f t="shared" si="5"/>
        <v>23.31</v>
      </c>
      <c r="AN6" s="33">
        <f t="shared" si="5"/>
        <v>26.83</v>
      </c>
      <c r="AO6" s="33">
        <f t="shared" si="5"/>
        <v>26.81</v>
      </c>
      <c r="AP6" s="33">
        <f t="shared" si="5"/>
        <v>28.31</v>
      </c>
      <c r="AQ6" s="33">
        <f t="shared" si="5"/>
        <v>13.46</v>
      </c>
      <c r="AR6" s="32" t="str">
        <f>IF(AR7="","",IF(AR7="-","【-】","【"&amp;SUBSTITUTE(TEXT(AR7,"#,##0.00"),"-","△")&amp;"】"))</f>
        <v>【0.81】</v>
      </c>
      <c r="AS6" s="33">
        <f>IF(AS7="",NA(),AS7)</f>
        <v>1528.55</v>
      </c>
      <c r="AT6" s="33">
        <f t="shared" ref="AT6:BB6" si="6">IF(AT7="",NA(),AT7)</f>
        <v>511.29</v>
      </c>
      <c r="AU6" s="33">
        <f t="shared" si="6"/>
        <v>284.32</v>
      </c>
      <c r="AV6" s="33">
        <f t="shared" si="6"/>
        <v>558.03</v>
      </c>
      <c r="AW6" s="33">
        <f t="shared" si="6"/>
        <v>303.7</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55.86</v>
      </c>
      <c r="BE6" s="33">
        <f t="shared" ref="BE6:BM6" si="7">IF(BE7="",NA(),BE7)</f>
        <v>37.299999999999997</v>
      </c>
      <c r="BF6" s="33">
        <f t="shared" si="7"/>
        <v>26.94</v>
      </c>
      <c r="BG6" s="33">
        <f t="shared" si="7"/>
        <v>16.28</v>
      </c>
      <c r="BH6" s="33">
        <f t="shared" si="7"/>
        <v>60.38</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144.16999999999999</v>
      </c>
      <c r="BP6" s="33">
        <f t="shared" ref="BP6:BX6" si="8">IF(BP7="",NA(),BP7)</f>
        <v>117.03</v>
      </c>
      <c r="BQ6" s="33">
        <f t="shared" si="8"/>
        <v>121.08</v>
      </c>
      <c r="BR6" s="33">
        <f t="shared" si="8"/>
        <v>101.19</v>
      </c>
      <c r="BS6" s="33">
        <f t="shared" si="8"/>
        <v>106.15</v>
      </c>
      <c r="BT6" s="33">
        <f t="shared" si="8"/>
        <v>93.43</v>
      </c>
      <c r="BU6" s="33">
        <f t="shared" si="8"/>
        <v>90.17</v>
      </c>
      <c r="BV6" s="33">
        <f t="shared" si="8"/>
        <v>90.69</v>
      </c>
      <c r="BW6" s="33">
        <f t="shared" si="8"/>
        <v>90.64</v>
      </c>
      <c r="BX6" s="33">
        <f t="shared" si="8"/>
        <v>93.66</v>
      </c>
      <c r="BY6" s="32" t="str">
        <f>IF(BY7="","",IF(BY7="-","【-】","【"&amp;SUBSTITUTE(TEXT(BY7,"#,##0.00"),"-","△")&amp;"】"))</f>
        <v>【104.60】</v>
      </c>
      <c r="BZ6" s="33">
        <f>IF(BZ7="",NA(),BZ7)</f>
        <v>116.81</v>
      </c>
      <c r="CA6" s="33">
        <f t="shared" ref="CA6:CI6" si="9">IF(CA7="",NA(),CA7)</f>
        <v>144.77000000000001</v>
      </c>
      <c r="CB6" s="33">
        <f t="shared" si="9"/>
        <v>138.41999999999999</v>
      </c>
      <c r="CC6" s="33">
        <f t="shared" si="9"/>
        <v>168.01</v>
      </c>
      <c r="CD6" s="33">
        <f t="shared" si="9"/>
        <v>161.27000000000001</v>
      </c>
      <c r="CE6" s="33">
        <f t="shared" si="9"/>
        <v>204.24</v>
      </c>
      <c r="CF6" s="33">
        <f t="shared" si="9"/>
        <v>210.28</v>
      </c>
      <c r="CG6" s="33">
        <f t="shared" si="9"/>
        <v>211.08</v>
      </c>
      <c r="CH6" s="33">
        <f t="shared" si="9"/>
        <v>213.52</v>
      </c>
      <c r="CI6" s="33">
        <f t="shared" si="9"/>
        <v>208.21</v>
      </c>
      <c r="CJ6" s="32" t="str">
        <f>IF(CJ7="","",IF(CJ7="-","【-】","【"&amp;SUBSTITUTE(TEXT(CJ7,"#,##0.00"),"-","△")&amp;"】"))</f>
        <v>【164.21】</v>
      </c>
      <c r="CK6" s="33">
        <f>IF(CK7="",NA(),CK7)</f>
        <v>68.069999999999993</v>
      </c>
      <c r="CL6" s="33">
        <f t="shared" ref="CL6:CT6" si="10">IF(CL7="",NA(),CL7)</f>
        <v>66.3</v>
      </c>
      <c r="CM6" s="33">
        <f t="shared" si="10"/>
        <v>67.040000000000006</v>
      </c>
      <c r="CN6" s="33">
        <f t="shared" si="10"/>
        <v>82.7</v>
      </c>
      <c r="CO6" s="33">
        <f t="shared" si="10"/>
        <v>78.78</v>
      </c>
      <c r="CP6" s="33">
        <f t="shared" si="10"/>
        <v>51.05</v>
      </c>
      <c r="CQ6" s="33">
        <f t="shared" si="10"/>
        <v>50.49</v>
      </c>
      <c r="CR6" s="33">
        <f t="shared" si="10"/>
        <v>49.69</v>
      </c>
      <c r="CS6" s="33">
        <f t="shared" si="10"/>
        <v>49.77</v>
      </c>
      <c r="CT6" s="33">
        <f t="shared" si="10"/>
        <v>49.22</v>
      </c>
      <c r="CU6" s="32" t="str">
        <f>IF(CU7="","",IF(CU7="-","【-】","【"&amp;SUBSTITUTE(TEXT(CU7,"#,##0.00"),"-","△")&amp;"】"))</f>
        <v>【59.80】</v>
      </c>
      <c r="CV6" s="33">
        <f>IF(CV7="",NA(),CV7)</f>
        <v>84.83</v>
      </c>
      <c r="CW6" s="33">
        <f t="shared" ref="CW6:DE6" si="11">IF(CW7="",NA(),CW7)</f>
        <v>85.14</v>
      </c>
      <c r="CX6" s="33">
        <f t="shared" si="11"/>
        <v>84.86</v>
      </c>
      <c r="CY6" s="33">
        <f t="shared" si="11"/>
        <v>67.739999999999995</v>
      </c>
      <c r="CZ6" s="33">
        <f t="shared" si="11"/>
        <v>69.47</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66.2</v>
      </c>
      <c r="DH6" s="33">
        <f t="shared" ref="DH6:DP6" si="12">IF(DH7="",NA(),DH7)</f>
        <v>67.489999999999995</v>
      </c>
      <c r="DI6" s="33">
        <f t="shared" si="12"/>
        <v>66.790000000000006</v>
      </c>
      <c r="DJ6" s="33">
        <f t="shared" si="12"/>
        <v>67.81</v>
      </c>
      <c r="DK6" s="33">
        <f t="shared" si="12"/>
        <v>66.91</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3">
        <f>IF(EC7="",NA(),EC7)</f>
        <v>0.75</v>
      </c>
      <c r="ED6" s="33">
        <f t="shared" ref="ED6:EL6" si="14">IF(ED7="",NA(),ED7)</f>
        <v>0.4</v>
      </c>
      <c r="EE6" s="33">
        <f t="shared" si="14"/>
        <v>0.82</v>
      </c>
      <c r="EF6" s="33">
        <f t="shared" si="14"/>
        <v>1.34</v>
      </c>
      <c r="EG6" s="33">
        <f t="shared" si="14"/>
        <v>1.1499999999999999</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454061</v>
      </c>
      <c r="D7" s="35">
        <v>46</v>
      </c>
      <c r="E7" s="35">
        <v>1</v>
      </c>
      <c r="F7" s="35">
        <v>0</v>
      </c>
      <c r="G7" s="35">
        <v>1</v>
      </c>
      <c r="H7" s="35" t="s">
        <v>93</v>
      </c>
      <c r="I7" s="35" t="s">
        <v>94</v>
      </c>
      <c r="J7" s="35" t="s">
        <v>95</v>
      </c>
      <c r="K7" s="35" t="s">
        <v>96</v>
      </c>
      <c r="L7" s="35" t="s">
        <v>97</v>
      </c>
      <c r="M7" s="36" t="s">
        <v>98</v>
      </c>
      <c r="N7" s="36">
        <v>84.17</v>
      </c>
      <c r="O7" s="36">
        <v>72.83</v>
      </c>
      <c r="P7" s="36">
        <v>3564</v>
      </c>
      <c r="Q7" s="36">
        <v>10991</v>
      </c>
      <c r="R7" s="36">
        <v>102.11</v>
      </c>
      <c r="S7" s="36">
        <v>107.64</v>
      </c>
      <c r="T7" s="36">
        <v>7955</v>
      </c>
      <c r="U7" s="36">
        <v>16.2</v>
      </c>
      <c r="V7" s="36">
        <v>491.05</v>
      </c>
      <c r="W7" s="36">
        <v>144.93</v>
      </c>
      <c r="X7" s="36">
        <v>109.14</v>
      </c>
      <c r="Y7" s="36">
        <v>139.61000000000001</v>
      </c>
      <c r="Z7" s="36">
        <v>107.4</v>
      </c>
      <c r="AA7" s="36">
        <v>111.78</v>
      </c>
      <c r="AB7" s="36">
        <v>108.06</v>
      </c>
      <c r="AC7" s="36">
        <v>104.82</v>
      </c>
      <c r="AD7" s="36">
        <v>104.95</v>
      </c>
      <c r="AE7" s="36">
        <v>105.53</v>
      </c>
      <c r="AF7" s="36">
        <v>107.2</v>
      </c>
      <c r="AG7" s="36">
        <v>113.03</v>
      </c>
      <c r="AH7" s="36">
        <v>89.24</v>
      </c>
      <c r="AI7" s="36">
        <v>82.16</v>
      </c>
      <c r="AJ7" s="36">
        <v>48.99</v>
      </c>
      <c r="AK7" s="36">
        <v>43.34</v>
      </c>
      <c r="AL7" s="36">
        <v>71.430000000000007</v>
      </c>
      <c r="AM7" s="36">
        <v>23.31</v>
      </c>
      <c r="AN7" s="36">
        <v>26.83</v>
      </c>
      <c r="AO7" s="36">
        <v>26.81</v>
      </c>
      <c r="AP7" s="36">
        <v>28.31</v>
      </c>
      <c r="AQ7" s="36">
        <v>13.46</v>
      </c>
      <c r="AR7" s="36">
        <v>0.81</v>
      </c>
      <c r="AS7" s="36">
        <v>1528.55</v>
      </c>
      <c r="AT7" s="36">
        <v>511.29</v>
      </c>
      <c r="AU7" s="36">
        <v>284.32</v>
      </c>
      <c r="AV7" s="36">
        <v>558.03</v>
      </c>
      <c r="AW7" s="36">
        <v>303.7</v>
      </c>
      <c r="AX7" s="36">
        <v>1129.9100000000001</v>
      </c>
      <c r="AY7" s="36">
        <v>1197.1099999999999</v>
      </c>
      <c r="AZ7" s="36">
        <v>1002.64</v>
      </c>
      <c r="BA7" s="36">
        <v>1164.51</v>
      </c>
      <c r="BB7" s="36">
        <v>434.72</v>
      </c>
      <c r="BC7" s="36">
        <v>264.16000000000003</v>
      </c>
      <c r="BD7" s="36">
        <v>55.86</v>
      </c>
      <c r="BE7" s="36">
        <v>37.299999999999997</v>
      </c>
      <c r="BF7" s="36">
        <v>26.94</v>
      </c>
      <c r="BG7" s="36">
        <v>16.28</v>
      </c>
      <c r="BH7" s="36">
        <v>60.38</v>
      </c>
      <c r="BI7" s="36">
        <v>540.94000000000005</v>
      </c>
      <c r="BJ7" s="36">
        <v>532.29999999999995</v>
      </c>
      <c r="BK7" s="36">
        <v>520.29999999999995</v>
      </c>
      <c r="BL7" s="36">
        <v>498.27</v>
      </c>
      <c r="BM7" s="36">
        <v>495.76</v>
      </c>
      <c r="BN7" s="36">
        <v>283.72000000000003</v>
      </c>
      <c r="BO7" s="36">
        <v>144.16999999999999</v>
      </c>
      <c r="BP7" s="36">
        <v>117.03</v>
      </c>
      <c r="BQ7" s="36">
        <v>121.08</v>
      </c>
      <c r="BR7" s="36">
        <v>101.19</v>
      </c>
      <c r="BS7" s="36">
        <v>106.15</v>
      </c>
      <c r="BT7" s="36">
        <v>93.43</v>
      </c>
      <c r="BU7" s="36">
        <v>90.17</v>
      </c>
      <c r="BV7" s="36">
        <v>90.69</v>
      </c>
      <c r="BW7" s="36">
        <v>90.64</v>
      </c>
      <c r="BX7" s="36">
        <v>93.66</v>
      </c>
      <c r="BY7" s="36">
        <v>104.6</v>
      </c>
      <c r="BZ7" s="36">
        <v>116.81</v>
      </c>
      <c r="CA7" s="36">
        <v>144.77000000000001</v>
      </c>
      <c r="CB7" s="36">
        <v>138.41999999999999</v>
      </c>
      <c r="CC7" s="36">
        <v>168.01</v>
      </c>
      <c r="CD7" s="36">
        <v>161.27000000000001</v>
      </c>
      <c r="CE7" s="36">
        <v>204.24</v>
      </c>
      <c r="CF7" s="36">
        <v>210.28</v>
      </c>
      <c r="CG7" s="36">
        <v>211.08</v>
      </c>
      <c r="CH7" s="36">
        <v>213.52</v>
      </c>
      <c r="CI7" s="36">
        <v>208.21</v>
      </c>
      <c r="CJ7" s="36">
        <v>164.21</v>
      </c>
      <c r="CK7" s="36">
        <v>68.069999999999993</v>
      </c>
      <c r="CL7" s="36">
        <v>66.3</v>
      </c>
      <c r="CM7" s="36">
        <v>67.040000000000006</v>
      </c>
      <c r="CN7" s="36">
        <v>82.7</v>
      </c>
      <c r="CO7" s="36">
        <v>78.78</v>
      </c>
      <c r="CP7" s="36">
        <v>51.05</v>
      </c>
      <c r="CQ7" s="36">
        <v>50.49</v>
      </c>
      <c r="CR7" s="36">
        <v>49.69</v>
      </c>
      <c r="CS7" s="36">
        <v>49.77</v>
      </c>
      <c r="CT7" s="36">
        <v>49.22</v>
      </c>
      <c r="CU7" s="36">
        <v>59.8</v>
      </c>
      <c r="CV7" s="36">
        <v>84.83</v>
      </c>
      <c r="CW7" s="36">
        <v>85.14</v>
      </c>
      <c r="CX7" s="36">
        <v>84.86</v>
      </c>
      <c r="CY7" s="36">
        <v>67.739999999999995</v>
      </c>
      <c r="CZ7" s="36">
        <v>69.47</v>
      </c>
      <c r="DA7" s="36">
        <v>80.81</v>
      </c>
      <c r="DB7" s="36">
        <v>78.7</v>
      </c>
      <c r="DC7" s="36">
        <v>80.010000000000005</v>
      </c>
      <c r="DD7" s="36">
        <v>79.98</v>
      </c>
      <c r="DE7" s="36">
        <v>79.48</v>
      </c>
      <c r="DF7" s="36">
        <v>89.78</v>
      </c>
      <c r="DG7" s="36">
        <v>66.2</v>
      </c>
      <c r="DH7" s="36">
        <v>67.489999999999995</v>
      </c>
      <c r="DI7" s="36">
        <v>66.790000000000006</v>
      </c>
      <c r="DJ7" s="36">
        <v>67.81</v>
      </c>
      <c r="DK7" s="36">
        <v>66.91</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0.75</v>
      </c>
      <c r="ED7" s="36">
        <v>0.4</v>
      </c>
      <c r="EE7" s="36">
        <v>0.82</v>
      </c>
      <c r="EF7" s="36">
        <v>1.34</v>
      </c>
      <c r="EG7" s="36">
        <v>1.1499999999999999</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2016-02-25T03:45:41Z</cp:lastPrinted>
  <dcterms:created xsi:type="dcterms:W3CDTF">2016-02-03T07:30:39Z</dcterms:created>
  <dcterms:modified xsi:type="dcterms:W3CDTF">2016-02-25T03:47:06Z</dcterms:modified>
</cp:coreProperties>
</file>