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<sst xmlns="http://schemas.openxmlformats.org/spreadsheetml/2006/main" count="217" uniqueCount="107">
  <si>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</si>
  <si>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</si>
  <si>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</si>
  <si>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</si>
  <si>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</si>
  <si>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</si>
  <si>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</si>
  <si>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</si>
  <si>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</si>
  <si>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</si>
  <si>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</si>
  <si>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</si>
  <si>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</si>
  <si>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</si>
  <si>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</si>
  <si>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</si>
  <si>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</si>
  <si>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</si>
  <si>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</si>
  <si>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</si>
  <si>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</si>
  <si>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</si>
  <si>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</si>
  <si>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</si>
  <si>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</si>
  <si>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</si>
  <si>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</si>
  <si>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</si>
  <si>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</si>
  <si>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</si>
  <si>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</si>
  <si>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</si>
  <si>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</si>
  <si>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</si>
  <si>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</si>
  <si>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</si>
  <si>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</si>
  <si>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</si>
  <si>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</si>
  <si>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</si>
  <si>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</si>
  <si>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</si>
  <si>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</si>
  <si>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</si>
  <si>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</si>
  <si>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</si>
  <si>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</si>
  <si>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</si>
  <si>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</si>
  <si>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</si>
  <si>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</si>
  <si>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</si>
  <si>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</si>
  <si>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</si>
  <si>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</si>
  <si>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</si>
  <si>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</si>
  <si>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</si>
  <si>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</si>
  <si>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</si>
  <si>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</si>
  <si>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</si>
  <si>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</si>
  <si>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</si>
  <si>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</si>
  <si>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</si>
  <si>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</si>
  <si>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</si>
  <si>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</si>
  <si>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</si>
  <si>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</si>
  <si>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</si>
  <si>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</si>
  <si>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</si>
  <si>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</si>
  <si>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</si>
  <si>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</si>
  <si>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</si>
  <si>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</si>
  <si>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</si>
  <si>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</si>
  <si>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</si>
  <si>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</si>
  <si>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</si>
  <si>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</si>
  <si>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</si>
  <si>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</si>
  <si>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</si>
  <si>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</si>
  <si>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</si>
  <si>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</si>
  <si>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</si>
  <si>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</si>
  <si>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高千穂町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</si>
  <si>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</si>
  <si>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</si>
  <si>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</si>
  <si>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</si>
  <si>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</si>
  <si>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</si>
  <si>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</si>
  <si>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</si>
  <si>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</si>
  <si>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</si>
  <si>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②管路経年化率は全国平均より高く、③管路更新率は全国平均より低い。管路更新については、漏水の多い箇所を中心に行ってきたが、老朽化の度合いを意識した管路更新を検討する必要がある。</t>
    <phoneticPr fontId="4"/>
  </si>
  <si>
    <t>①経常収支比率及び⑤料金回収率について、いずれも100％を超えており、給水収益の収入で賄われていることが言え、現段階で料金見直しは不要、経営の健全性は保たれていると考える。
また、⑦施設利用率は全国平均は上回っているが、有収率は高いとは言えないため、経営の効率性は図れていないと考える。今後も漏水対策を強化に努める。</t>
    <rPh sb="68" eb="70">
      <t>ケイエイ</t>
    </rPh>
    <rPh sb="71" eb="74">
      <t>ケンゼンセイ</t>
    </rPh>
    <rPh sb="75" eb="76">
      <t>タモ</t>
    </rPh>
    <rPh sb="125" eb="127">
      <t>ケイエイ</t>
    </rPh>
    <rPh sb="128" eb="131">
      <t>コウリツセイ</t>
    </rPh>
    <rPh sb="132" eb="133">
      <t>ハカ</t>
    </rPh>
    <rPh sb="139" eb="140">
      <t>カンガ</t>
    </rPh>
    <rPh sb="143" eb="145">
      <t>コンゴ</t>
    </rPh>
    <rPh sb="154" eb="155">
      <t>ツト</t>
    </rPh>
    <phoneticPr fontId="4"/>
  </si>
  <si>
    <t>経常収支比率は100％以上、有形固定資産減価償却率は50％程度である。健全性を維持するための更新先送りはないが、上記2.「老朽化の状況について」に記載したとおり、老朽化の度合いを意識した管路更新、また、財源バランスを考慮した更新を検討し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</si>
</sst>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0.59</c:v>
                </c:pt>
                <c:pt idx="2">
                  <c:v>0.99</c:v>
                </c:pt>
                <c:pt idx="3">
                  <c:v>1.31</c:v>
                </c:pt>
                <c:pt idx="4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82176"/>
        <c:axId val="14728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82176"/>
        <c:axId val="147288448"/>
      </c:lineChart>
      <c:dateAx>
        <c:axId val="14728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288448"/>
        <c:crosses val="autoZero"/>
        <c:auto val="1"/>
        <c:lblOffset val="100"/>
        <c:baseTimeUnit val="years"/>
      </c:dateAx>
      <c:valAx>
        <c:axId val="14728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8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64.78</c:v>
                </c:pt>
                <c:pt idx="2">
                  <c:v>61.79</c:v>
                </c:pt>
                <c:pt idx="3">
                  <c:v>57.55</c:v>
                </c:pt>
                <c:pt idx="4">
                  <c:v>58.92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91296"/>
        <c:axId val="14921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91296"/>
        <c:axId val="149213952"/>
      </c:lineChart>
      <c:dateAx>
        <c:axId val="14919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13952"/>
        <c:crosses val="autoZero"/>
        <c:auto val="1"/>
        <c:lblOffset val="100"/>
        <c:baseTimeUnit val="years"/>
      </c:dateAx>
      <c:valAx>
        <c:axId val="14921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9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68.09</c:v>
                </c:pt>
                <c:pt idx="2">
                  <c:v>70.75</c:v>
                </c:pt>
                <c:pt idx="3">
                  <c:v>73.55</c:v>
                </c:pt>
                <c:pt idx="4">
                  <c:v>70.900000000000006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09696"/>
        <c:axId val="14932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09696"/>
        <c:axId val="149320064"/>
      </c:lineChart>
      <c:dateAx>
        <c:axId val="14930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20064"/>
        <c:crosses val="autoZero"/>
        <c:auto val="1"/>
        <c:lblOffset val="100"/>
        <c:baseTimeUnit val="years"/>
      </c:dateAx>
      <c:valAx>
        <c:axId val="14932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0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115.46</c:v>
                </c:pt>
                <c:pt idx="1">
                  <c:v>113.79</c:v>
                </c:pt>
                <c:pt idx="2">
                  <c:v>110.5</c:v>
                </c:pt>
                <c:pt idx="3">
                  <c:v>112.68</c:v>
                </c:pt>
                <c:pt idx="4">
                  <c:v>111.38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34176"/>
        <c:axId val="1488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4176"/>
        <c:axId val="148840448"/>
      </c:lineChart>
      <c:dateAx>
        <c:axId val="14883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40448"/>
        <c:crosses val="autoZero"/>
        <c:auto val="1"/>
        <c:lblOffset val="100"/>
        <c:baseTimeUnit val="years"/>
      </c:dateAx>
      <c:valAx>
        <c:axId val="14884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3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46.45</c:v>
                </c:pt>
                <c:pt idx="1">
                  <c:v>48.01</c:v>
                </c:pt>
                <c:pt idx="2">
                  <c:v>49.53</c:v>
                </c:pt>
                <c:pt idx="3">
                  <c:v>51.02</c:v>
                </c:pt>
                <c:pt idx="4">
                  <c:v>52.49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70656"/>
        <c:axId val="1488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0656"/>
        <c:axId val="148872576"/>
      </c:lineChart>
      <c:dateAx>
        <c:axId val="1488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72576"/>
        <c:crosses val="autoZero"/>
        <c:auto val="1"/>
        <c:lblOffset val="100"/>
        <c:baseTimeUnit val="years"/>
      </c:dateAx>
      <c:valAx>
        <c:axId val="1488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13.97</c:v>
                </c:pt>
                <c:pt idx="1">
                  <c:v>20.02</c:v>
                </c:pt>
                <c:pt idx="2">
                  <c:v>19.96</c:v>
                </c:pt>
                <c:pt idx="3">
                  <c:v>25.9</c:v>
                </c:pt>
                <c:pt idx="4">
                  <c:v>32.340000000000003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43008"/>
        <c:axId val="1492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43008"/>
        <c:axId val="149244928"/>
      </c:lineChart>
      <c:dateAx>
        <c:axId val="14924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44928"/>
        <c:crosses val="autoZero"/>
        <c:auto val="1"/>
        <c:lblOffset val="100"/>
        <c:baseTimeUnit val="years"/>
      </c:dateAx>
      <c:valAx>
        <c:axId val="1492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24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7424"/>
        <c:axId val="14896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67424"/>
        <c:axId val="148968576"/>
      </c:lineChart>
      <c:dateAx>
        <c:axId val="14896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68576"/>
        <c:crosses val="autoZero"/>
        <c:auto val="1"/>
        <c:lblOffset val="100"/>
        <c:baseTimeUnit val="years"/>
      </c:dateAx>
      <c:valAx>
        <c:axId val="14896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6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1666.82</c:v>
                </c:pt>
                <c:pt idx="1">
                  <c:v>1722.75</c:v>
                </c:pt>
                <c:pt idx="2">
                  <c:v>2374.27</c:v>
                </c:pt>
                <c:pt idx="3">
                  <c:v>2509.91</c:v>
                </c:pt>
                <c:pt idx="4">
                  <c:v>851.18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6496"/>
        <c:axId val="1490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86496"/>
        <c:axId val="149000960"/>
      </c:lineChart>
      <c:dateAx>
        <c:axId val="1489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00960"/>
        <c:crosses val="autoZero"/>
        <c:auto val="1"/>
        <c:lblOffset val="100"/>
        <c:baseTimeUnit val="years"/>
      </c:dateAx>
      <c:valAx>
        <c:axId val="149000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207</c:v>
                </c:pt>
                <c:pt idx="1">
                  <c:v>191.1</c:v>
                </c:pt>
                <c:pt idx="2">
                  <c:v>181.07</c:v>
                </c:pt>
                <c:pt idx="3">
                  <c:v>176.94</c:v>
                </c:pt>
                <c:pt idx="4">
                  <c:v>170.12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14784"/>
        <c:axId val="14904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14784"/>
        <c:axId val="149045632"/>
      </c:lineChart>
      <c:dateAx>
        <c:axId val="14901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45632"/>
        <c:crosses val="autoZero"/>
        <c:auto val="1"/>
        <c:lblOffset val="100"/>
        <c:baseTimeUnit val="years"/>
      </c:dateAx>
      <c:valAx>
        <c:axId val="14904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110.31</c:v>
                </c:pt>
                <c:pt idx="1">
                  <c:v>109.02</c:v>
                </c:pt>
                <c:pt idx="2">
                  <c:v>106.11</c:v>
                </c:pt>
                <c:pt idx="3">
                  <c:v>103.46</c:v>
                </c:pt>
                <c:pt idx="4">
                  <c:v>106.31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75840"/>
        <c:axId val="1490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5840"/>
        <c:axId val="149082112"/>
      </c:lineChart>
      <c:dateAx>
        <c:axId val="14907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82112"/>
        <c:crosses val="autoZero"/>
        <c:auto val="1"/>
        <c:lblOffset val="100"/>
        <c:baseTimeUnit val="years"/>
      </c:dateAx>
      <c:valAx>
        <c:axId val="1490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7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130.03</c:v>
                </c:pt>
                <c:pt idx="1">
                  <c:v>132</c:v>
                </c:pt>
                <c:pt idx="2">
                  <c:v>135.22999999999999</c:v>
                </c:pt>
                <c:pt idx="3">
                  <c:v>139.29</c:v>
                </c:pt>
                <c:pt idx="4">
                  <c:v>135.24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67104"/>
        <c:axId val="1491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67104"/>
        <c:axId val="149177472"/>
      </c:lineChart>
      <c:dateAx>
        <c:axId val="14916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77472"/>
        <c:crosses val="autoZero"/>
        <c:auto val="1"/>
        <c:lblOffset val="100"/>
        <c:baseTimeUnit val="years"/>
      </c:dateAx>
      <c:valAx>
        <c:axId val="1491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6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U1" zoomScale="85" zoomScaleNormal="85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宮崎県　高千穂町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13222</v>
      </c>
      <c r="AJ8" s="75"/>
      <c r="AK8" s="75"/>
      <c r="AL8" s="75"/>
      <c r="AM8" s="75"/>
      <c r="AN8" s="75"/>
      <c r="AO8" s="75"/>
      <c r="AP8" s="76"/>
      <c r="AQ8" s="57">
        <f>データ!R6</f>
        <v>237.54</v>
      </c>
      <c r="AR8" s="57"/>
      <c r="AS8" s="57"/>
      <c r="AT8" s="57"/>
      <c r="AU8" s="57"/>
      <c r="AV8" s="57"/>
      <c r="AW8" s="57"/>
      <c r="AX8" s="57"/>
      <c r="AY8" s="57">
        <f>データ!S6</f>
        <v>55.66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76.98</v>
      </c>
      <c r="K10" s="57"/>
      <c r="L10" s="57"/>
      <c r="M10" s="57"/>
      <c r="N10" s="57"/>
      <c r="O10" s="57"/>
      <c r="P10" s="57"/>
      <c r="Q10" s="57"/>
      <c r="R10" s="57">
        <f>データ!O6</f>
        <v>47.61</v>
      </c>
      <c r="S10" s="57"/>
      <c r="T10" s="57"/>
      <c r="U10" s="57"/>
      <c r="V10" s="57"/>
      <c r="W10" s="57"/>
      <c r="X10" s="57"/>
      <c r="Y10" s="57"/>
      <c r="Z10" s="65">
        <f>データ!P6</f>
        <v>2635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6204</v>
      </c>
      <c r="AJ10" s="65"/>
      <c r="AK10" s="65"/>
      <c r="AL10" s="65"/>
      <c r="AM10" s="65"/>
      <c r="AN10" s="65"/>
      <c r="AO10" s="65"/>
      <c r="AP10" s="65"/>
      <c r="AQ10" s="57">
        <f>データ!U6</f>
        <v>18</v>
      </c>
      <c r="AR10" s="57"/>
      <c r="AS10" s="57"/>
      <c r="AT10" s="57"/>
      <c r="AU10" s="57"/>
      <c r="AV10" s="57"/>
      <c r="AW10" s="57"/>
      <c r="AX10" s="57"/>
      <c r="AY10" s="57">
        <f>データ!V6</f>
        <v>344.67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454419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宮崎県　高千穂町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76.98</v>
      </c>
      <c r="O6" s="32">
        <f t="shared" si="3"/>
        <v>47.61</v>
      </c>
      <c r="P6" s="32">
        <f t="shared" si="3"/>
        <v>2635</v>
      </c>
      <c r="Q6" s="32">
        <f t="shared" si="3"/>
        <v>13222</v>
      </c>
      <c r="R6" s="32">
        <f t="shared" si="3"/>
        <v>237.54</v>
      </c>
      <c r="S6" s="32">
        <f t="shared" si="3"/>
        <v>55.66</v>
      </c>
      <c r="T6" s="32">
        <f t="shared" si="3"/>
        <v>6204</v>
      </c>
      <c r="U6" s="32">
        <f t="shared" si="3"/>
        <v>18</v>
      </c>
      <c r="V6" s="32">
        <f t="shared" si="3"/>
        <v>344.67</v>
      </c>
      <c r="W6" s="33">
        <f>IF(W7="",NA(),W7)</f>
        <v>115.46</v>
      </c>
      <c r="X6" s="33">
        <f t="shared" ref="X6:AF6" si="4">IF(X7="",NA(),X7)</f>
        <v>113.79</v>
      </c>
      <c r="Y6" s="33">
        <f t="shared" si="4"/>
        <v>110.5</v>
      </c>
      <c r="Z6" s="33">
        <f t="shared" si="4"/>
        <v>112.68</v>
      </c>
      <c r="AA6" s="33">
        <f t="shared" si="4"/>
        <v>111.38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1666.82</v>
      </c>
      <c r="AT6" s="33">
        <f t="shared" ref="AT6:BB6" si="6">IF(AT7="",NA(),AT7)</f>
        <v>1722.75</v>
      </c>
      <c r="AU6" s="33">
        <f t="shared" si="6"/>
        <v>2374.27</v>
      </c>
      <c r="AV6" s="33">
        <f t="shared" si="6"/>
        <v>2509.91</v>
      </c>
      <c r="AW6" s="33">
        <f t="shared" si="6"/>
        <v>851.18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207</v>
      </c>
      <c r="BE6" s="33">
        <f t="shared" ref="BE6:BM6" si="7">IF(BE7="",NA(),BE7)</f>
        <v>191.1</v>
      </c>
      <c r="BF6" s="33">
        <f t="shared" si="7"/>
        <v>181.07</v>
      </c>
      <c r="BG6" s="33">
        <f t="shared" si="7"/>
        <v>176.94</v>
      </c>
      <c r="BH6" s="33">
        <f t="shared" si="7"/>
        <v>170.12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110.31</v>
      </c>
      <c r="BP6" s="33">
        <f t="shared" ref="BP6:BX6" si="8">IF(BP7="",NA(),BP7)</f>
        <v>109.02</v>
      </c>
      <c r="BQ6" s="33">
        <f t="shared" si="8"/>
        <v>106.11</v>
      </c>
      <c r="BR6" s="33">
        <f t="shared" si="8"/>
        <v>103.46</v>
      </c>
      <c r="BS6" s="33">
        <f t="shared" si="8"/>
        <v>106.31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130.03</v>
      </c>
      <c r="CA6" s="33">
        <f t="shared" ref="CA6:CI6" si="9">IF(CA7="",NA(),CA7)</f>
        <v>132</v>
      </c>
      <c r="CB6" s="33">
        <f t="shared" si="9"/>
        <v>135.22999999999999</v>
      </c>
      <c r="CC6" s="33">
        <f t="shared" si="9"/>
        <v>139.29</v>
      </c>
      <c r="CD6" s="33">
        <f t="shared" si="9"/>
        <v>135.24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65.86</v>
      </c>
      <c r="CL6" s="33">
        <f t="shared" ref="CL6:CT6" si="10">IF(CL7="",NA(),CL7)</f>
        <v>64.78</v>
      </c>
      <c r="CM6" s="33">
        <f t="shared" si="10"/>
        <v>61.79</v>
      </c>
      <c r="CN6" s="33">
        <f t="shared" si="10"/>
        <v>57.55</v>
      </c>
      <c r="CO6" s="33">
        <f t="shared" si="10"/>
        <v>58.92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68.7</v>
      </c>
      <c r="CW6" s="33">
        <f t="shared" ref="CW6:DE6" si="11">IF(CW7="",NA(),CW7)</f>
        <v>68.09</v>
      </c>
      <c r="CX6" s="33">
        <f t="shared" si="11"/>
        <v>70.75</v>
      </c>
      <c r="CY6" s="33">
        <f t="shared" si="11"/>
        <v>73.55</v>
      </c>
      <c r="CZ6" s="33">
        <f t="shared" si="11"/>
        <v>70.900000000000006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46.45</v>
      </c>
      <c r="DH6" s="33">
        <f t="shared" ref="DH6:DP6" si="12">IF(DH7="",NA(),DH7)</f>
        <v>48.01</v>
      </c>
      <c r="DI6" s="33">
        <f t="shared" si="12"/>
        <v>49.53</v>
      </c>
      <c r="DJ6" s="33">
        <f t="shared" si="12"/>
        <v>51.02</v>
      </c>
      <c r="DK6" s="33">
        <f t="shared" si="12"/>
        <v>52.49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3">
        <f>IF(DR7="",NA(),DR7)</f>
        <v>13.97</v>
      </c>
      <c r="DS6" s="33">
        <f t="shared" ref="DS6:EA6" si="13">IF(DS7="",NA(),DS7)</f>
        <v>20.02</v>
      </c>
      <c r="DT6" s="33">
        <f t="shared" si="13"/>
        <v>19.96</v>
      </c>
      <c r="DU6" s="33">
        <f t="shared" si="13"/>
        <v>25.9</v>
      </c>
      <c r="DV6" s="33">
        <f t="shared" si="13"/>
        <v>32.340000000000003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0.28000000000000003</v>
      </c>
      <c r="ED6" s="33">
        <f t="shared" ref="ED6:EL6" si="14">IF(ED7="",NA(),ED7)</f>
        <v>0.59</v>
      </c>
      <c r="EE6" s="33">
        <f t="shared" si="14"/>
        <v>0.99</v>
      </c>
      <c r="EF6" s="33">
        <f t="shared" si="14"/>
        <v>1.31</v>
      </c>
      <c r="EG6" s="33">
        <f t="shared" si="14"/>
        <v>0.43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454419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76.98</v>
      </c>
      <c r="O7" s="36">
        <v>47.61</v>
      </c>
      <c r="P7" s="36">
        <v>2635</v>
      </c>
      <c r="Q7" s="36">
        <v>13222</v>
      </c>
      <c r="R7" s="36">
        <v>237.54</v>
      </c>
      <c r="S7" s="36">
        <v>55.66</v>
      </c>
      <c r="T7" s="36">
        <v>6204</v>
      </c>
      <c r="U7" s="36">
        <v>18</v>
      </c>
      <c r="V7" s="36">
        <v>344.67</v>
      </c>
      <c r="W7" s="36">
        <v>115.46</v>
      </c>
      <c r="X7" s="36">
        <v>113.79</v>
      </c>
      <c r="Y7" s="36">
        <v>110.5</v>
      </c>
      <c r="Z7" s="36">
        <v>112.68</v>
      </c>
      <c r="AA7" s="36">
        <v>111.38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1666.82</v>
      </c>
      <c r="AT7" s="36">
        <v>1722.75</v>
      </c>
      <c r="AU7" s="36">
        <v>2374.27</v>
      </c>
      <c r="AV7" s="36">
        <v>2509.91</v>
      </c>
      <c r="AW7" s="36">
        <v>851.18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207</v>
      </c>
      <c r="BE7" s="36">
        <v>191.1</v>
      </c>
      <c r="BF7" s="36">
        <v>181.07</v>
      </c>
      <c r="BG7" s="36">
        <v>176.94</v>
      </c>
      <c r="BH7" s="36">
        <v>170.12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110.31</v>
      </c>
      <c r="BP7" s="36">
        <v>109.02</v>
      </c>
      <c r="BQ7" s="36">
        <v>106.11</v>
      </c>
      <c r="BR7" s="36">
        <v>103.46</v>
      </c>
      <c r="BS7" s="36">
        <v>106.31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130.03</v>
      </c>
      <c r="CA7" s="36">
        <v>132</v>
      </c>
      <c r="CB7" s="36">
        <v>135.22999999999999</v>
      </c>
      <c r="CC7" s="36">
        <v>139.29</v>
      </c>
      <c r="CD7" s="36">
        <v>135.24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65.86</v>
      </c>
      <c r="CL7" s="36">
        <v>64.78</v>
      </c>
      <c r="CM7" s="36">
        <v>61.79</v>
      </c>
      <c r="CN7" s="36">
        <v>57.55</v>
      </c>
      <c r="CO7" s="36">
        <v>58.92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68.7</v>
      </c>
      <c r="CW7" s="36">
        <v>68.09</v>
      </c>
      <c r="CX7" s="36">
        <v>70.75</v>
      </c>
      <c r="CY7" s="36">
        <v>73.55</v>
      </c>
      <c r="CZ7" s="36">
        <v>70.900000000000006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46.45</v>
      </c>
      <c r="DH7" s="36">
        <v>48.01</v>
      </c>
      <c r="DI7" s="36">
        <v>49.53</v>
      </c>
      <c r="DJ7" s="36">
        <v>51.02</v>
      </c>
      <c r="DK7" s="36">
        <v>52.49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13.97</v>
      </c>
      <c r="DS7" s="36">
        <v>20.02</v>
      </c>
      <c r="DT7" s="36">
        <v>19.96</v>
      </c>
      <c r="DU7" s="36">
        <v>25.9</v>
      </c>
      <c r="DV7" s="36">
        <v>32.340000000000003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0.28000000000000003</v>
      </c>
      <c r="ED7" s="36">
        <v>0.59</v>
      </c>
      <c r="EE7" s="36">
        <v>0.99</v>
      </c>
      <c r="EF7" s="36">
        <v>1.31</v>
      </c>
      <c r="EG7" s="36">
        <v>0.43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2016-02-10T04:36:43Z</cp:lastPrinted>
  <dcterms:created xsi:type="dcterms:W3CDTF">2016-02-03T07:30:41Z</dcterms:created>
  <dcterms:modified xsi:type="dcterms:W3CDTF">2016-02-25T23:46:31Z</dcterms:modified>
  <cp:category/>
</cp:coreProperties>
</file>