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<sst xmlns="http://schemas.openxmlformats.org/spreadsheetml/2006/main" count="217" uniqueCount="107">
  <si>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</si>
  <si>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</si>
  <si>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</si>
  <si>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</si>
  <si>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</si>
  <si>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</si>
  <si>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</si>
  <si>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</si>
  <si>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</si>
  <si>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</si>
  <si>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</si>
  <si>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</si>
  <si>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</si>
  <si>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</si>
  <si>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</si>
  <si>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</si>
  <si>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</si>
  <si>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</si>
  <si>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</si>
  <si>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</si>
  <si>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</si>
  <si>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</si>
  <si>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</si>
  <si>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</si>
  <si>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</si>
  <si>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</si>
  <si>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</si>
  <si>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</si>
  <si>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</si>
  <si>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</si>
  <si>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</si>
  <si>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</si>
  <si>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</si>
  <si>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</si>
  <si>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</si>
  <si>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</si>
  <si>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</si>
  <si>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</si>
  <si>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</si>
  <si>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</si>
  <si>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</si>
  <si>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</si>
  <si>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</si>
  <si>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</si>
  <si>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</si>
  <si>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</si>
  <si>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</si>
  <si>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</si>
  <si>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</si>
  <si>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</si>
  <si>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</si>
  <si>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</si>
  <si>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</si>
  <si>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</si>
  <si>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</si>
  <si>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</si>
  <si>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</si>
  <si>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</si>
  <si>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</si>
  <si>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</si>
  <si>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</si>
  <si>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</si>
  <si>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</si>
  <si>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</si>
  <si>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</si>
  <si>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</si>
  <si>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</si>
  <si>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</si>
  <si>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</si>
  <si>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</si>
  <si>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</si>
  <si>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</si>
  <si>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</si>
  <si>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</si>
  <si>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</si>
  <si>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</si>
  <si>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</si>
  <si>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</si>
  <si>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</si>
  <si>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</si>
  <si>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</si>
  <si>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</si>
  <si>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</si>
  <si>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</si>
  <si>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</si>
  <si>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</si>
  <si>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</si>
  <si>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</si>
  <si>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</si>
  <si>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</si>
  <si>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</si>
  <si>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</si>
  <si>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</si>
  <si>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宮崎市</t>
  </si>
  <si>
    <t>法適用</t>
  </si>
  <si>
    <t>水道事業</t>
  </si>
  <si>
    <t>簡易水道事業</t>
  </si>
  <si>
    <t>C4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</si>
  <si>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</si>
  <si>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</si>
  <si>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</si>
  <si>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</si>
  <si>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</si>
  <si>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</si>
  <si>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●経営の健全性について
　累積欠損はなく、「流動比率」は類似団体平均や全国平均よりも低いものの、支払能力としては十分な水準にあります。
　「料金回収率」は、水道事業と同一の料金体系を採っているため低くなっておりますが、収支不足分を一般会計からの繰入金で賄っているため、「経常収支比率」は100％以上となっております。
　また、水道事業への統合に向けて整備を進めているため、「企業債残高対給水収益比率」は、類似団体平均や全国平均よりも高くなっております。
●効率性について
　「給水原価」は、施設整備により減価償却費等の割合が高いことから、類似団体平均や全国平均よりも高くなっております。「施設利用率」は、類似団体平均や全国平均より高いことから、施設の効率性は高くなっております。
　「有収率」については、類似団体平均や全国平均より20～30ポイント低いため、供給した配水量の効率性を高める必要があります。
</t>
    </r>
    <r>
      <rPr>
        <sz val="10"/>
        <color theme="1"/>
        <rFont val="ＭＳ ゴシック"/>
        <family val="3"/>
        <charset val="128"/>
      </rPr>
      <t xml:space="preserve">　注）「経常収支比率」、「流動比率」、「料金回収率」、「給水原価」のH26年度の数値については、会計制度見直しによる影響も含まれております。
</t>
    </r>
    <r>
      <rPr>
        <sz val="11"/>
        <color theme="1"/>
        <rFont val="ＭＳ ゴシック"/>
        <family val="3"/>
        <charset val="128"/>
      </rPr>
      <t xml:space="preserve">
　</t>
    </r>
    <rPh sb="22" eb="24">
      <t>リュウドウ</t>
    </rPh>
    <rPh sb="24" eb="26">
      <t>ヒリツ</t>
    </rPh>
    <rPh sb="78" eb="80">
      <t>スイドウ</t>
    </rPh>
    <rPh sb="80" eb="82">
      <t>ジギョウ</t>
    </rPh>
    <rPh sb="83" eb="85">
      <t>ドウイツ</t>
    </rPh>
    <rPh sb="86" eb="88">
      <t>リョウキン</t>
    </rPh>
    <rPh sb="88" eb="90">
      <t>タイケイ</t>
    </rPh>
    <rPh sb="91" eb="92">
      <t>ト</t>
    </rPh>
    <rPh sb="98" eb="99">
      <t>ヒク</t>
    </rPh>
    <rPh sb="126" eb="127">
      <t>マカナ</t>
    </rPh>
    <rPh sb="163" eb="165">
      <t>スイドウ</t>
    </rPh>
    <rPh sb="165" eb="167">
      <t>ジギョウ</t>
    </rPh>
    <rPh sb="169" eb="171">
      <t>トウゴウ</t>
    </rPh>
    <rPh sb="172" eb="173">
      <t>ム</t>
    </rPh>
    <rPh sb="175" eb="177">
      <t>セイビ</t>
    </rPh>
    <rPh sb="178" eb="179">
      <t>スス</t>
    </rPh>
    <rPh sb="230" eb="233">
      <t>コウリツセイ</t>
    </rPh>
    <rPh sb="240" eb="242">
      <t>キュウスイ</t>
    </rPh>
    <rPh sb="242" eb="244">
      <t>ゲンカ</t>
    </rPh>
    <rPh sb="247" eb="249">
      <t>シセツ</t>
    </rPh>
    <rPh sb="249" eb="251">
      <t>セイビ</t>
    </rPh>
    <rPh sb="254" eb="256">
      <t>ゲンカ</t>
    </rPh>
    <rPh sb="256" eb="258">
      <t>ショウキャク</t>
    </rPh>
    <rPh sb="258" eb="259">
      <t>ヒ</t>
    </rPh>
    <rPh sb="259" eb="260">
      <t>トウ</t>
    </rPh>
    <rPh sb="261" eb="263">
      <t>ワリアイ</t>
    </rPh>
    <rPh sb="264" eb="265">
      <t>タカ</t>
    </rPh>
    <rPh sb="271" eb="273">
      <t>ルイジ</t>
    </rPh>
    <rPh sb="273" eb="275">
      <t>ダンタイ</t>
    </rPh>
    <rPh sb="275" eb="277">
      <t>ヘイキン</t>
    </rPh>
    <rPh sb="278" eb="280">
      <t>ゼンコク</t>
    </rPh>
    <rPh sb="280" eb="282">
      <t>ヘイキン</t>
    </rPh>
    <rPh sb="285" eb="286">
      <t>タカ</t>
    </rPh>
    <rPh sb="296" eb="298">
      <t>シセツ</t>
    </rPh>
    <rPh sb="298" eb="300">
      <t>リヨウ</t>
    </rPh>
    <rPh sb="300" eb="301">
      <t>リツ</t>
    </rPh>
    <rPh sb="317" eb="318">
      <t>タカ</t>
    </rPh>
    <rPh sb="324" eb="326">
      <t>シセツ</t>
    </rPh>
    <rPh sb="344" eb="346">
      <t>ユウシュウ</t>
    </rPh>
    <rPh sb="346" eb="347">
      <t>リツ</t>
    </rPh>
    <rPh sb="385" eb="387">
      <t>ハイスイ</t>
    </rPh>
    <rPh sb="387" eb="388">
      <t>リョウ</t>
    </rPh>
    <rPh sb="389" eb="392">
      <t>コウリツセイ</t>
    </rPh>
    <rPh sb="393" eb="394">
      <t>タカ</t>
    </rPh>
    <rPh sb="396" eb="398">
      <t>ヒツヨウ</t>
    </rPh>
    <rPh sb="408" eb="409">
      <t>チュウ</t>
    </rPh>
    <rPh sb="420" eb="422">
      <t>リュウドウ</t>
    </rPh>
    <rPh sb="422" eb="424">
      <t>ヒリツ</t>
    </rPh>
    <rPh sb="427" eb="429">
      <t>リョウキン</t>
    </rPh>
    <rPh sb="429" eb="431">
      <t>カイシュウ</t>
    </rPh>
    <rPh sb="431" eb="432">
      <t>リツ</t>
    </rPh>
    <rPh sb="435" eb="437">
      <t>キュウスイ</t>
    </rPh>
    <rPh sb="437" eb="439">
      <t>ゲンカ</t>
    </rPh>
    <rPh sb="455" eb="457">
      <t>カイケイ</t>
    </rPh>
    <rPh sb="457" eb="459">
      <t>セイド</t>
    </rPh>
    <rPh sb="459" eb="461">
      <t>ミナオ</t>
    </rPh>
    <rPh sb="465" eb="467">
      <t>エイキョウ</t>
    </rPh>
    <rPh sb="468" eb="469">
      <t>フク</t>
    </rPh>
    <phoneticPr fontId="4"/>
  </si>
  <si>
    <t>　本市の簡易水道事業は、H22年度より地方公営企業法を適用したため、「有形固定資産減価償却率」が低くなっておりますが、資産の老朽化は数値以上に進んでいると考えております。
　また、「管路経年化率」は水道事業への統合に向けて、年次的に整備を進めているため、改善しておりますが、「管路更新率」は、年度によって整備内容が大きく異なるため、年度によって変動が大きくなっております。
　これは、整備が完了した地区から順次水道事業へ統合していることも影響していると考えられます。</t>
    <rPh sb="1" eb="2">
      <t>ホン</t>
    </rPh>
    <rPh sb="2" eb="3">
      <t>シ</t>
    </rPh>
    <rPh sb="4" eb="6">
      <t>カンイ</t>
    </rPh>
    <rPh sb="6" eb="8">
      <t>スイドウ</t>
    </rPh>
    <rPh sb="8" eb="10">
      <t>ジギョウ</t>
    </rPh>
    <rPh sb="15" eb="17">
      <t>ネンド</t>
    </rPh>
    <rPh sb="19" eb="21">
      <t>チホウ</t>
    </rPh>
    <rPh sb="21" eb="23">
      <t>コウエイ</t>
    </rPh>
    <rPh sb="23" eb="25">
      <t>キギョウ</t>
    </rPh>
    <rPh sb="25" eb="26">
      <t>ホウ</t>
    </rPh>
    <rPh sb="27" eb="29">
      <t>テキヨウ</t>
    </rPh>
    <rPh sb="35" eb="37">
      <t>ユウケイ</t>
    </rPh>
    <rPh sb="37" eb="39">
      <t>コテイ</t>
    </rPh>
    <rPh sb="39" eb="41">
      <t>シサン</t>
    </rPh>
    <rPh sb="41" eb="43">
      <t>ゲンカ</t>
    </rPh>
    <rPh sb="43" eb="45">
      <t>ショウキャク</t>
    </rPh>
    <rPh sb="45" eb="46">
      <t>リツ</t>
    </rPh>
    <rPh sb="48" eb="49">
      <t>ヒク</t>
    </rPh>
    <rPh sb="59" eb="61">
      <t>シサン</t>
    </rPh>
    <rPh sb="62" eb="65">
      <t>ロウキュウカ</t>
    </rPh>
    <rPh sb="66" eb="68">
      <t>スウチ</t>
    </rPh>
    <rPh sb="68" eb="70">
      <t>イジョウ</t>
    </rPh>
    <rPh sb="71" eb="72">
      <t>スス</t>
    </rPh>
    <rPh sb="77" eb="78">
      <t>カンガ</t>
    </rPh>
    <rPh sb="112" eb="114">
      <t>ネンジ</t>
    </rPh>
    <rPh sb="114" eb="115">
      <t>テキ</t>
    </rPh>
    <rPh sb="116" eb="118">
      <t>セイビ</t>
    </rPh>
    <rPh sb="119" eb="120">
      <t>スス</t>
    </rPh>
    <rPh sb="203" eb="205">
      <t>ジュンジ</t>
    </rPh>
    <rPh sb="219" eb="221">
      <t>エイキョウ</t>
    </rPh>
    <rPh sb="226" eb="227">
      <t>カンガ</t>
    </rPh>
    <phoneticPr fontId="4"/>
  </si>
  <si>
    <t>　本市の簡易水道事業は、効率的な事業運営を行うため、水道事業への統合に向けて整備を進めており、H28年度末をもって廃止予定となっております。
　また、年次的に整備が完了した地区から水道事業へ統合しているため、年度によって経営環境が大きく異なるため、年度間での比較が困難な状況です。
　なお、水道事業と同一の料金体系を採っているため、H28年10月より料金を改定することが決定しております。</t>
    <rPh sb="1" eb="2">
      <t>ホン</t>
    </rPh>
    <rPh sb="2" eb="3">
      <t>シ</t>
    </rPh>
    <rPh sb="4" eb="6">
      <t>カンイ</t>
    </rPh>
    <rPh sb="6" eb="8">
      <t>スイドウ</t>
    </rPh>
    <rPh sb="8" eb="10">
      <t>ジギョウ</t>
    </rPh>
    <rPh sb="12" eb="15">
      <t>コウリツテキ</t>
    </rPh>
    <rPh sb="16" eb="18">
      <t>ジギョウ</t>
    </rPh>
    <rPh sb="18" eb="20">
      <t>ウンエイ</t>
    </rPh>
    <rPh sb="21" eb="22">
      <t>オコナ</t>
    </rPh>
    <rPh sb="26" eb="28">
      <t>スイドウ</t>
    </rPh>
    <rPh sb="28" eb="30">
      <t>ジギョウ</t>
    </rPh>
    <rPh sb="32" eb="34">
      <t>トウゴウ</t>
    </rPh>
    <rPh sb="35" eb="36">
      <t>ム</t>
    </rPh>
    <rPh sb="38" eb="40">
      <t>セイビ</t>
    </rPh>
    <rPh sb="41" eb="42">
      <t>スス</t>
    </rPh>
    <rPh sb="75" eb="77">
      <t>ネンジ</t>
    </rPh>
    <rPh sb="77" eb="78">
      <t>テキ</t>
    </rPh>
    <rPh sb="79" eb="81">
      <t>セイビ</t>
    </rPh>
    <rPh sb="82" eb="84">
      <t>カンリョウ</t>
    </rPh>
    <rPh sb="86" eb="88">
      <t>チク</t>
    </rPh>
    <rPh sb="90" eb="92">
      <t>スイドウ</t>
    </rPh>
    <rPh sb="92" eb="94">
      <t>ジギョウ</t>
    </rPh>
    <rPh sb="95" eb="97">
      <t>トウゴウ</t>
    </rPh>
    <rPh sb="104" eb="106">
      <t>ネンド</t>
    </rPh>
    <rPh sb="110" eb="112">
      <t>ケイエイ</t>
    </rPh>
    <rPh sb="112" eb="114">
      <t>カンキョウ</t>
    </rPh>
    <rPh sb="115" eb="116">
      <t>オオ</t>
    </rPh>
    <rPh sb="118" eb="119">
      <t>コト</t>
    </rPh>
    <rPh sb="124" eb="126">
      <t>ネンド</t>
    </rPh>
    <rPh sb="126" eb="127">
      <t>カン</t>
    </rPh>
    <rPh sb="129" eb="131">
      <t>ヒカク</t>
    </rPh>
    <rPh sb="132" eb="134">
      <t>コンナン</t>
    </rPh>
    <rPh sb="135" eb="137">
      <t>ジョウキョウ</t>
    </rPh>
    <rPh sb="169" eb="170">
      <t>ネン</t>
    </rPh>
    <rPh sb="172" eb="173">
      <t>ガツ</t>
    </rPh>
    <rPh sb="175" eb="177">
      <t>リョウキン</t>
    </rPh>
    <rPh sb="178" eb="180">
      <t>カイテイ</t>
    </rPh>
    <rPh sb="185" eb="187">
      <t>ケッテイ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</si>
</sst>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0.41</c:v>
                </c:pt>
                <c:pt idx="2">
                  <c:v>3.77</c:v>
                </c:pt>
                <c:pt idx="3">
                  <c:v>2.2999999999999998</c:v>
                </c:pt>
                <c:pt idx="4">
                  <c:v>1.38</c:v>
                </c:pt>
              </c:numCache>
            </c:numRef>
          </c:val>
        </c:ser>
        <c:dLbls>
          <c:showLegendKey val="0"/>
          <c:showVal val="0"/>
          <c:showCatName val="0"/>
          <c:showSerName val="0"/>
          <c:showPercent val="0"/>
          <c:showBubbleSize val="0"/>
        </c:dLbls>
        <c:gapWidth val="150"/>
        <c:axId val="181340800"/>
        <c:axId val="181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0.35</c:v>
                </c:pt>
                <c:pt idx="1">
                  <c:v>0.5</c:v>
                </c:pt>
                <c:pt idx="2">
                  <c:v>1.24</c:v>
                </c:pt>
                <c:pt idx="3">
                  <c:v>1.62</c:v>
                </c:pt>
                <c:pt idx="4">
                  <c:v>1.27</c:v>
                </c:pt>
              </c:numCache>
            </c:numRef>
          </c:val>
          <c:smooth val="0"/>
        </c:ser>
        <c:dLbls>
          <c:showLegendKey val="0"/>
          <c:showVal val="0"/>
          <c:showCatName val="0"/>
          <c:showSerName val="0"/>
          <c:showPercent val="0"/>
          <c:showBubbleSize val="0"/>
        </c:dLbls>
        <c:marker val="1"/>
        <c:smooth val="0"/>
        <c:axId val="181340800"/>
        <c:axId val="181347072"/>
      </c:lineChart>
      <c:dateAx>
        <c:axId val="181340800"/>
        <c:scaling>
          <c:orientation val="minMax"/>
        </c:scaling>
        <c:delete val="1"/>
        <c:axPos val="b"/>
        <c:numFmt formatCode="ge" sourceLinked="1"/>
        <c:majorTickMark val="none"/>
        <c:minorTickMark val="none"/>
        <c:tickLblPos val="none"/>
        <c:crossAx val="181347072"/>
        <c:crosses val="autoZero"/>
        <c:auto val="1"/>
        <c:lblOffset val="100"/>
        <c:baseTimeUnit val="years"/>
      </c:dateAx>
      <c:valAx>
        <c:axId val="181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57.06</c:v>
                </c:pt>
                <c:pt idx="1">
                  <c:v>60.13</c:v>
                </c:pt>
                <c:pt idx="2">
                  <c:v>64.58</c:v>
                </c:pt>
                <c:pt idx="3">
                  <c:v>63.22</c:v>
                </c:pt>
                <c:pt idx="4">
                  <c:v>63.37</c:v>
                </c:pt>
              </c:numCache>
            </c:numRef>
          </c:val>
        </c:ser>
        <c:dLbls>
          <c:showLegendKey val="0"/>
          <c:showVal val="0"/>
          <c:showCatName val="0"/>
          <c:showSerName val="0"/>
          <c:showPercent val="0"/>
          <c:showBubbleSize val="0"/>
        </c:dLbls>
        <c:gapWidth val="150"/>
        <c:axId val="182651904"/>
        <c:axId val="1826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55.65</c:v>
                </c:pt>
                <c:pt idx="1">
                  <c:v>51.06</c:v>
                </c:pt>
                <c:pt idx="2">
                  <c:v>50.96</c:v>
                </c:pt>
                <c:pt idx="3">
                  <c:v>56.75</c:v>
                </c:pt>
                <c:pt idx="4">
                  <c:v>47.92</c:v>
                </c:pt>
              </c:numCache>
            </c:numRef>
          </c:val>
          <c:smooth val="0"/>
        </c:ser>
        <c:dLbls>
          <c:showLegendKey val="0"/>
          <c:showVal val="0"/>
          <c:showCatName val="0"/>
          <c:showSerName val="0"/>
          <c:showPercent val="0"/>
          <c:showBubbleSize val="0"/>
        </c:dLbls>
        <c:marker val="1"/>
        <c:smooth val="0"/>
        <c:axId val="182651904"/>
        <c:axId val="182662272"/>
      </c:lineChart>
      <c:dateAx>
        <c:axId val="182651904"/>
        <c:scaling>
          <c:orientation val="minMax"/>
        </c:scaling>
        <c:delete val="1"/>
        <c:axPos val="b"/>
        <c:numFmt formatCode="ge" sourceLinked="1"/>
        <c:majorTickMark val="none"/>
        <c:minorTickMark val="none"/>
        <c:tickLblPos val="none"/>
        <c:crossAx val="182662272"/>
        <c:crosses val="autoZero"/>
        <c:auto val="1"/>
        <c:lblOffset val="100"/>
        <c:baseTimeUnit val="years"/>
      </c:dateAx>
      <c:valAx>
        <c:axId val="182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70.87</c:v>
                </c:pt>
                <c:pt idx="1">
                  <c:v>67.45</c:v>
                </c:pt>
                <c:pt idx="2">
                  <c:v>60.61</c:v>
                </c:pt>
                <c:pt idx="3">
                  <c:v>59.92</c:v>
                </c:pt>
                <c:pt idx="4">
                  <c:v>53.29</c:v>
                </c:pt>
              </c:numCache>
            </c:numRef>
          </c:val>
        </c:ser>
        <c:dLbls>
          <c:showLegendKey val="0"/>
          <c:showVal val="0"/>
          <c:showCatName val="0"/>
          <c:showSerName val="0"/>
          <c:showPercent val="0"/>
          <c:showBubbleSize val="0"/>
        </c:dLbls>
        <c:gapWidth val="150"/>
        <c:axId val="182692480"/>
        <c:axId val="1826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84.01</c:v>
                </c:pt>
                <c:pt idx="1">
                  <c:v>83.73</c:v>
                </c:pt>
                <c:pt idx="2">
                  <c:v>84.13</c:v>
                </c:pt>
                <c:pt idx="3">
                  <c:v>77.34</c:v>
                </c:pt>
                <c:pt idx="4">
                  <c:v>73.08</c:v>
                </c:pt>
              </c:numCache>
            </c:numRef>
          </c:val>
          <c:smooth val="0"/>
        </c:ser>
        <c:dLbls>
          <c:showLegendKey val="0"/>
          <c:showVal val="0"/>
          <c:showCatName val="0"/>
          <c:showSerName val="0"/>
          <c:showPercent val="0"/>
          <c:showBubbleSize val="0"/>
        </c:dLbls>
        <c:marker val="1"/>
        <c:smooth val="0"/>
        <c:axId val="182692480"/>
        <c:axId val="182694656"/>
      </c:lineChart>
      <c:dateAx>
        <c:axId val="182692480"/>
        <c:scaling>
          <c:orientation val="minMax"/>
        </c:scaling>
        <c:delete val="1"/>
        <c:axPos val="b"/>
        <c:numFmt formatCode="ge" sourceLinked="1"/>
        <c:majorTickMark val="none"/>
        <c:minorTickMark val="none"/>
        <c:tickLblPos val="none"/>
        <c:crossAx val="182694656"/>
        <c:crosses val="autoZero"/>
        <c:auto val="1"/>
        <c:lblOffset val="100"/>
        <c:baseTimeUnit val="years"/>
      </c:dateAx>
      <c:valAx>
        <c:axId val="182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121.91</c:v>
                </c:pt>
                <c:pt idx="1">
                  <c:v>84.53</c:v>
                </c:pt>
                <c:pt idx="2">
                  <c:v>101.95</c:v>
                </c:pt>
                <c:pt idx="3">
                  <c:v>102.87</c:v>
                </c:pt>
                <c:pt idx="4">
                  <c:v>107.85</c:v>
                </c:pt>
              </c:numCache>
            </c:numRef>
          </c:val>
        </c:ser>
        <c:dLbls>
          <c:showLegendKey val="0"/>
          <c:showVal val="0"/>
          <c:showCatName val="0"/>
          <c:showSerName val="0"/>
          <c:showPercent val="0"/>
          <c:showBubbleSize val="0"/>
        </c:dLbls>
        <c:gapWidth val="150"/>
        <c:axId val="181356800"/>
        <c:axId val="1813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109.25</c:v>
                </c:pt>
                <c:pt idx="1">
                  <c:v>106.07</c:v>
                </c:pt>
                <c:pt idx="2">
                  <c:v>108.9</c:v>
                </c:pt>
                <c:pt idx="3">
                  <c:v>97.78</c:v>
                </c:pt>
                <c:pt idx="4">
                  <c:v>102.93</c:v>
                </c:pt>
              </c:numCache>
            </c:numRef>
          </c:val>
          <c:smooth val="0"/>
        </c:ser>
        <c:dLbls>
          <c:showLegendKey val="0"/>
          <c:showVal val="0"/>
          <c:showCatName val="0"/>
          <c:showSerName val="0"/>
          <c:showPercent val="0"/>
          <c:showBubbleSize val="0"/>
        </c:dLbls>
        <c:marker val="1"/>
        <c:smooth val="0"/>
        <c:axId val="181356800"/>
        <c:axId val="181379456"/>
      </c:lineChart>
      <c:dateAx>
        <c:axId val="181356800"/>
        <c:scaling>
          <c:orientation val="minMax"/>
        </c:scaling>
        <c:delete val="1"/>
        <c:axPos val="b"/>
        <c:numFmt formatCode="ge" sourceLinked="1"/>
        <c:majorTickMark val="none"/>
        <c:minorTickMark val="none"/>
        <c:tickLblPos val="none"/>
        <c:crossAx val="181379456"/>
        <c:crosses val="autoZero"/>
        <c:auto val="1"/>
        <c:lblOffset val="100"/>
        <c:baseTimeUnit val="years"/>
      </c:dateAx>
      <c:valAx>
        <c:axId val="18137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3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8.6300000000000008</c:v>
                </c:pt>
                <c:pt idx="1">
                  <c:v>14.85</c:v>
                </c:pt>
                <c:pt idx="2">
                  <c:v>16.239999999999998</c:v>
                </c:pt>
                <c:pt idx="3">
                  <c:v>15.03</c:v>
                </c:pt>
                <c:pt idx="4">
                  <c:v>17.66</c:v>
                </c:pt>
              </c:numCache>
            </c:numRef>
          </c:val>
        </c:ser>
        <c:dLbls>
          <c:showLegendKey val="0"/>
          <c:showVal val="0"/>
          <c:showCatName val="0"/>
          <c:showSerName val="0"/>
          <c:showPercent val="0"/>
          <c:showBubbleSize val="0"/>
        </c:dLbls>
        <c:gapWidth val="150"/>
        <c:axId val="181398144"/>
        <c:axId val="1815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30.81</c:v>
                </c:pt>
                <c:pt idx="1">
                  <c:v>33.24</c:v>
                </c:pt>
                <c:pt idx="2">
                  <c:v>33.840000000000003</c:v>
                </c:pt>
                <c:pt idx="3">
                  <c:v>14.94</c:v>
                </c:pt>
                <c:pt idx="4">
                  <c:v>36.93</c:v>
                </c:pt>
              </c:numCache>
            </c:numRef>
          </c:val>
          <c:smooth val="0"/>
        </c:ser>
        <c:dLbls>
          <c:showLegendKey val="0"/>
          <c:showVal val="0"/>
          <c:showCatName val="0"/>
          <c:showSerName val="0"/>
          <c:showPercent val="0"/>
          <c:showBubbleSize val="0"/>
        </c:dLbls>
        <c:marker val="1"/>
        <c:smooth val="0"/>
        <c:axId val="181398144"/>
        <c:axId val="181551872"/>
      </c:lineChart>
      <c:dateAx>
        <c:axId val="181398144"/>
        <c:scaling>
          <c:orientation val="minMax"/>
        </c:scaling>
        <c:delete val="1"/>
        <c:axPos val="b"/>
        <c:numFmt formatCode="ge" sourceLinked="1"/>
        <c:majorTickMark val="none"/>
        <c:minorTickMark val="none"/>
        <c:tickLblPos val="none"/>
        <c:crossAx val="181551872"/>
        <c:crosses val="autoZero"/>
        <c:auto val="1"/>
        <c:lblOffset val="100"/>
        <c:baseTimeUnit val="years"/>
      </c:dateAx>
      <c:valAx>
        <c:axId val="1815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5.55</c:v>
                </c:pt>
                <c:pt idx="1">
                  <c:v>7.58</c:v>
                </c:pt>
                <c:pt idx="2">
                  <c:v>7.08</c:v>
                </c:pt>
                <c:pt idx="3">
                  <c:v>5.72</c:v>
                </c:pt>
                <c:pt idx="4">
                  <c:v>4.6500000000000004</c:v>
                </c:pt>
              </c:numCache>
            </c:numRef>
          </c:val>
        </c:ser>
        <c:dLbls>
          <c:showLegendKey val="0"/>
          <c:showVal val="0"/>
          <c:showCatName val="0"/>
          <c:showSerName val="0"/>
          <c:showPercent val="0"/>
          <c:showBubbleSize val="0"/>
        </c:dLbls>
        <c:gapWidth val="150"/>
        <c:axId val="181565696"/>
        <c:axId val="182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9.6999999999999993</c:v>
                </c:pt>
                <c:pt idx="1">
                  <c:v>8.98</c:v>
                </c:pt>
                <c:pt idx="2">
                  <c:v>8.31</c:v>
                </c:pt>
                <c:pt idx="3">
                  <c:v>4.58</c:v>
                </c:pt>
                <c:pt idx="4">
                  <c:v>4.1900000000000004</c:v>
                </c:pt>
              </c:numCache>
            </c:numRef>
          </c:val>
          <c:smooth val="0"/>
        </c:ser>
        <c:dLbls>
          <c:showLegendKey val="0"/>
          <c:showVal val="0"/>
          <c:showCatName val="0"/>
          <c:showSerName val="0"/>
          <c:showPercent val="0"/>
          <c:showBubbleSize val="0"/>
        </c:dLbls>
        <c:marker val="1"/>
        <c:smooth val="0"/>
        <c:axId val="181565696"/>
        <c:axId val="182456704"/>
      </c:lineChart>
      <c:dateAx>
        <c:axId val="181565696"/>
        <c:scaling>
          <c:orientation val="minMax"/>
        </c:scaling>
        <c:delete val="1"/>
        <c:axPos val="b"/>
        <c:numFmt formatCode="ge" sourceLinked="1"/>
        <c:majorTickMark val="none"/>
        <c:minorTickMark val="none"/>
        <c:tickLblPos val="none"/>
        <c:crossAx val="182456704"/>
        <c:crosses val="autoZero"/>
        <c:auto val="1"/>
        <c:lblOffset val="100"/>
        <c:baseTimeUnit val="years"/>
      </c:dateAx>
      <c:valAx>
        <c:axId val="182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474624"/>
        <c:axId val="182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36.549999999999997</c:v>
                </c:pt>
                <c:pt idx="1">
                  <c:v>35.659999999999997</c:v>
                </c:pt>
                <c:pt idx="2">
                  <c:v>34.049999999999997</c:v>
                </c:pt>
                <c:pt idx="3">
                  <c:v>190.42</c:v>
                </c:pt>
                <c:pt idx="4">
                  <c:v>230.37</c:v>
                </c:pt>
              </c:numCache>
            </c:numRef>
          </c:val>
          <c:smooth val="0"/>
        </c:ser>
        <c:dLbls>
          <c:showLegendKey val="0"/>
          <c:showVal val="0"/>
          <c:showCatName val="0"/>
          <c:showSerName val="0"/>
          <c:showPercent val="0"/>
          <c:showBubbleSize val="0"/>
        </c:dLbls>
        <c:marker val="1"/>
        <c:smooth val="0"/>
        <c:axId val="182474624"/>
        <c:axId val="182505472"/>
      </c:lineChart>
      <c:dateAx>
        <c:axId val="182474624"/>
        <c:scaling>
          <c:orientation val="minMax"/>
        </c:scaling>
        <c:delete val="1"/>
        <c:axPos val="b"/>
        <c:numFmt formatCode="ge" sourceLinked="1"/>
        <c:majorTickMark val="none"/>
        <c:minorTickMark val="none"/>
        <c:tickLblPos val="none"/>
        <c:crossAx val="182505472"/>
        <c:crosses val="autoZero"/>
        <c:auto val="1"/>
        <c:lblOffset val="100"/>
        <c:baseTimeUnit val="years"/>
      </c:dateAx>
      <c:valAx>
        <c:axId val="18250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4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1023.43</c:v>
                </c:pt>
                <c:pt idx="1">
                  <c:v>460.1</c:v>
                </c:pt>
                <c:pt idx="2">
                  <c:v>170.53</c:v>
                </c:pt>
                <c:pt idx="3">
                  <c:v>213.77</c:v>
                </c:pt>
                <c:pt idx="4">
                  <c:v>212.96</c:v>
                </c:pt>
              </c:numCache>
            </c:numRef>
          </c:val>
        </c:ser>
        <c:dLbls>
          <c:showLegendKey val="0"/>
          <c:showVal val="0"/>
          <c:showCatName val="0"/>
          <c:showSerName val="0"/>
          <c:showPercent val="0"/>
          <c:showBubbleSize val="0"/>
        </c:dLbls>
        <c:gapWidth val="150"/>
        <c:axId val="182527488"/>
        <c:axId val="1825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1780.7</c:v>
                </c:pt>
                <c:pt idx="1">
                  <c:v>1529.6</c:v>
                </c:pt>
                <c:pt idx="2">
                  <c:v>1025.1400000000001</c:v>
                </c:pt>
                <c:pt idx="3">
                  <c:v>292.61</c:v>
                </c:pt>
                <c:pt idx="4">
                  <c:v>274.45999999999998</c:v>
                </c:pt>
              </c:numCache>
            </c:numRef>
          </c:val>
          <c:smooth val="0"/>
        </c:ser>
        <c:dLbls>
          <c:showLegendKey val="0"/>
          <c:showVal val="0"/>
          <c:showCatName val="0"/>
          <c:showSerName val="0"/>
          <c:showPercent val="0"/>
          <c:showBubbleSize val="0"/>
        </c:dLbls>
        <c:marker val="1"/>
        <c:smooth val="0"/>
        <c:axId val="182527488"/>
        <c:axId val="182529408"/>
      </c:lineChart>
      <c:dateAx>
        <c:axId val="182527488"/>
        <c:scaling>
          <c:orientation val="minMax"/>
        </c:scaling>
        <c:delete val="1"/>
        <c:axPos val="b"/>
        <c:numFmt formatCode="ge" sourceLinked="1"/>
        <c:majorTickMark val="none"/>
        <c:minorTickMark val="none"/>
        <c:tickLblPos val="none"/>
        <c:crossAx val="182529408"/>
        <c:crosses val="autoZero"/>
        <c:auto val="1"/>
        <c:lblOffset val="100"/>
        <c:baseTimeUnit val="years"/>
      </c:dateAx>
      <c:valAx>
        <c:axId val="18252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5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1643.18</c:v>
                </c:pt>
                <c:pt idx="1">
                  <c:v>1627.22</c:v>
                </c:pt>
                <c:pt idx="2">
                  <c:v>2436.61</c:v>
                </c:pt>
                <c:pt idx="3">
                  <c:v>3874.14</c:v>
                </c:pt>
                <c:pt idx="4">
                  <c:v>4872.1000000000004</c:v>
                </c:pt>
              </c:numCache>
            </c:numRef>
          </c:val>
        </c:ser>
        <c:dLbls>
          <c:showLegendKey val="0"/>
          <c:showVal val="0"/>
          <c:showCatName val="0"/>
          <c:showSerName val="0"/>
          <c:showPercent val="0"/>
          <c:showBubbleSize val="0"/>
        </c:dLbls>
        <c:gapWidth val="150"/>
        <c:axId val="182559872"/>
        <c:axId val="182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757.1</c:v>
                </c:pt>
                <c:pt idx="1">
                  <c:v>783.24</c:v>
                </c:pt>
                <c:pt idx="2">
                  <c:v>801.34</c:v>
                </c:pt>
                <c:pt idx="3">
                  <c:v>1157.49</c:v>
                </c:pt>
                <c:pt idx="4">
                  <c:v>1264.3699999999999</c:v>
                </c:pt>
              </c:numCache>
            </c:numRef>
          </c:val>
          <c:smooth val="0"/>
        </c:ser>
        <c:dLbls>
          <c:showLegendKey val="0"/>
          <c:showVal val="0"/>
          <c:showCatName val="0"/>
          <c:showSerName val="0"/>
          <c:showPercent val="0"/>
          <c:showBubbleSize val="0"/>
        </c:dLbls>
        <c:marker val="1"/>
        <c:smooth val="0"/>
        <c:axId val="182559872"/>
        <c:axId val="182561792"/>
      </c:lineChart>
      <c:dateAx>
        <c:axId val="182559872"/>
        <c:scaling>
          <c:orientation val="minMax"/>
        </c:scaling>
        <c:delete val="1"/>
        <c:axPos val="b"/>
        <c:numFmt formatCode="ge" sourceLinked="1"/>
        <c:majorTickMark val="none"/>
        <c:minorTickMark val="none"/>
        <c:tickLblPos val="none"/>
        <c:crossAx val="182561792"/>
        <c:crosses val="autoZero"/>
        <c:auto val="1"/>
        <c:lblOffset val="100"/>
        <c:baseTimeUnit val="years"/>
      </c:dateAx>
      <c:valAx>
        <c:axId val="18256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14.14</c:v>
                </c:pt>
                <c:pt idx="1">
                  <c:v>14.78</c:v>
                </c:pt>
                <c:pt idx="2">
                  <c:v>11.9</c:v>
                </c:pt>
                <c:pt idx="3">
                  <c:v>10.55</c:v>
                </c:pt>
                <c:pt idx="4">
                  <c:v>10.17</c:v>
                </c:pt>
              </c:numCache>
            </c:numRef>
          </c:val>
        </c:ser>
        <c:dLbls>
          <c:showLegendKey val="0"/>
          <c:showVal val="0"/>
          <c:showCatName val="0"/>
          <c:showSerName val="0"/>
          <c:showPercent val="0"/>
          <c:showBubbleSize val="0"/>
        </c:dLbls>
        <c:gapWidth val="150"/>
        <c:axId val="182608640"/>
        <c:axId val="182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65.760000000000005</c:v>
                </c:pt>
                <c:pt idx="1">
                  <c:v>58.96</c:v>
                </c:pt>
                <c:pt idx="2">
                  <c:v>58.34</c:v>
                </c:pt>
                <c:pt idx="3">
                  <c:v>31.79</c:v>
                </c:pt>
                <c:pt idx="4">
                  <c:v>34.520000000000003</c:v>
                </c:pt>
              </c:numCache>
            </c:numRef>
          </c:val>
          <c:smooth val="0"/>
        </c:ser>
        <c:dLbls>
          <c:showLegendKey val="0"/>
          <c:showVal val="0"/>
          <c:showCatName val="0"/>
          <c:showSerName val="0"/>
          <c:showPercent val="0"/>
          <c:showBubbleSize val="0"/>
        </c:dLbls>
        <c:marker val="1"/>
        <c:smooth val="0"/>
        <c:axId val="182608640"/>
        <c:axId val="182610560"/>
      </c:lineChart>
      <c:dateAx>
        <c:axId val="182608640"/>
        <c:scaling>
          <c:orientation val="minMax"/>
        </c:scaling>
        <c:delete val="1"/>
        <c:axPos val="b"/>
        <c:numFmt formatCode="ge" sourceLinked="1"/>
        <c:majorTickMark val="none"/>
        <c:minorTickMark val="none"/>
        <c:tickLblPos val="none"/>
        <c:crossAx val="182610560"/>
        <c:crosses val="autoZero"/>
        <c:auto val="1"/>
        <c:lblOffset val="100"/>
        <c:baseTimeUnit val="years"/>
      </c:dateAx>
      <c:valAx>
        <c:axId val="182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1002.62</c:v>
                </c:pt>
                <c:pt idx="1">
                  <c:v>965.51</c:v>
                </c:pt>
                <c:pt idx="2">
                  <c:v>1200.1600000000001</c:v>
                </c:pt>
                <c:pt idx="3">
                  <c:v>1351.18</c:v>
                </c:pt>
                <c:pt idx="4">
                  <c:v>1422.26</c:v>
                </c:pt>
              </c:numCache>
            </c:numRef>
          </c:val>
        </c:ser>
        <c:dLbls>
          <c:showLegendKey val="0"/>
          <c:showVal val="0"/>
          <c:showCatName val="0"/>
          <c:showSerName val="0"/>
          <c:showPercent val="0"/>
          <c:showBubbleSize val="0"/>
        </c:dLbls>
        <c:gapWidth val="150"/>
        <c:axId val="182623616"/>
        <c:axId val="182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299.85000000000002</c:v>
                </c:pt>
                <c:pt idx="1">
                  <c:v>354.34</c:v>
                </c:pt>
                <c:pt idx="2">
                  <c:v>359.11</c:v>
                </c:pt>
                <c:pt idx="3">
                  <c:v>526.03</c:v>
                </c:pt>
                <c:pt idx="4">
                  <c:v>626.29999999999995</c:v>
                </c:pt>
              </c:numCache>
            </c:numRef>
          </c:val>
          <c:smooth val="0"/>
        </c:ser>
        <c:dLbls>
          <c:showLegendKey val="0"/>
          <c:showVal val="0"/>
          <c:showCatName val="0"/>
          <c:showSerName val="0"/>
          <c:showPercent val="0"/>
          <c:showBubbleSize val="0"/>
        </c:dLbls>
        <c:marker val="1"/>
        <c:smooth val="0"/>
        <c:axId val="182623616"/>
        <c:axId val="182633984"/>
      </c:lineChart>
      <c:dateAx>
        <c:axId val="182623616"/>
        <c:scaling>
          <c:orientation val="minMax"/>
        </c:scaling>
        <c:delete val="1"/>
        <c:axPos val="b"/>
        <c:numFmt formatCode="ge" sourceLinked="1"/>
        <c:majorTickMark val="none"/>
        <c:minorTickMark val="none"/>
        <c:tickLblPos val="none"/>
        <c:crossAx val="182633984"/>
        <c:crosses val="autoZero"/>
        <c:auto val="1"/>
        <c:lblOffset val="100"/>
        <c:baseTimeUnit val="years"/>
      </c:dateAx>
      <c:valAx>
        <c:axId val="182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52" zoomScaleNormal="100" workbookViewId="0">
      <selection activeCell="AS58" sqref="AS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宮崎市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C4</v>
      </c>
      <c r="AA8" s="72"/>
      <c r="AB8" s="72"/>
      <c r="AC8" s="72"/>
      <c r="AD8" s="72"/>
      <c r="AE8" s="72"/>
      <c r="AF8" s="72"/>
      <c r="AG8" s="73"/>
      <c r="AH8" s="3"/>
      <c r="AI8" s="74">
        <f>データ!Q6</f>
        <v>405750</v>
      </c>
      <c r="AJ8" s="75"/>
      <c r="AK8" s="75"/>
      <c r="AL8" s="75"/>
      <c r="AM8" s="75"/>
      <c r="AN8" s="75"/>
      <c r="AO8" s="75"/>
      <c r="AP8" s="76"/>
      <c r="AQ8" s="57">
        <f>データ!R6</f>
        <v>643.66999999999996</v>
      </c>
      <c r="AR8" s="57"/>
      <c r="AS8" s="57"/>
      <c r="AT8" s="57"/>
      <c r="AU8" s="57"/>
      <c r="AV8" s="57"/>
      <c r="AW8" s="57"/>
      <c r="AX8" s="57"/>
      <c r="AY8" s="57">
        <f>データ!S6</f>
        <v>630.37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44.58</v>
      </c>
      <c r="K10" s="57"/>
      <c r="L10" s="57"/>
      <c r="M10" s="57"/>
      <c r="N10" s="57"/>
      <c r="O10" s="57"/>
      <c r="P10" s="57"/>
      <c r="Q10" s="57"/>
      <c r="R10" s="57">
        <f>データ!O6</f>
        <v>0.36</v>
      </c>
      <c r="S10" s="57"/>
      <c r="T10" s="57"/>
      <c r="U10" s="57"/>
      <c r="V10" s="57"/>
      <c r="W10" s="57"/>
      <c r="X10" s="57"/>
      <c r="Y10" s="57"/>
      <c r="Z10" s="65">
        <f>データ!P6</f>
        <v>2462</v>
      </c>
      <c r="AA10" s="65"/>
      <c r="AB10" s="65"/>
      <c r="AC10" s="65"/>
      <c r="AD10" s="65"/>
      <c r="AE10" s="65"/>
      <c r="AF10" s="65"/>
      <c r="AG10" s="65"/>
      <c r="AH10" s="2"/>
      <c r="AI10" s="65">
        <f>データ!T6</f>
        <v>1469</v>
      </c>
      <c r="AJ10" s="65"/>
      <c r="AK10" s="65"/>
      <c r="AL10" s="65"/>
      <c r="AM10" s="65"/>
      <c r="AN10" s="65"/>
      <c r="AO10" s="65"/>
      <c r="AP10" s="65"/>
      <c r="AQ10" s="57">
        <f>データ!U6</f>
        <v>11.36</v>
      </c>
      <c r="AR10" s="57"/>
      <c r="AS10" s="57"/>
      <c r="AT10" s="57"/>
      <c r="AU10" s="57"/>
      <c r="AV10" s="57"/>
      <c r="AW10" s="57"/>
      <c r="AX10" s="57"/>
      <c r="AY10" s="57">
        <f>データ!V6</f>
        <v>129.31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452017</v>
      </c>
      <c r="D6" s="31">
        <f t="shared" si="3"/>
        <v>46</v>
      </c>
      <c r="E6" s="31">
        <f t="shared" si="3"/>
        <v>1</v>
      </c>
      <c r="F6" s="31">
        <f t="shared" si="3"/>
        <v>0</v>
      </c>
      <c r="G6" s="31">
        <f t="shared" si="3"/>
        <v>5</v>
      </c>
      <c r="H6" s="31" t="str">
        <f t="shared" si="3"/>
        <v>宮崎県　宮崎市</v>
      </c>
      <c r="I6" s="31" t="str">
        <f t="shared" si="3"/>
        <v>法適用</v>
      </c>
      <c r="J6" s="31" t="str">
        <f t="shared" si="3"/>
        <v>水道事業</v>
      </c>
      <c r="K6" s="31" t="str">
        <f t="shared" si="3"/>
        <v>簡易水道事業</v>
      </c>
      <c r="L6" s="31" t="str">
        <f t="shared" si="3"/>
        <v>C4</v>
      </c>
      <c r="M6" s="32" t="str">
        <f t="shared" si="3"/>
        <v>-</v>
      </c>
      <c r="N6" s="32">
        <f t="shared" si="3"/>
        <v>44.58</v>
      </c>
      <c r="O6" s="32">
        <f t="shared" si="3"/>
        <v>0.36</v>
      </c>
      <c r="P6" s="32">
        <f t="shared" si="3"/>
        <v>2462</v>
      </c>
      <c r="Q6" s="32">
        <f t="shared" si="3"/>
        <v>405750</v>
      </c>
      <c r="R6" s="32">
        <f t="shared" si="3"/>
        <v>643.66999999999996</v>
      </c>
      <c r="S6" s="32">
        <f t="shared" si="3"/>
        <v>630.37</v>
      </c>
      <c r="T6" s="32">
        <f t="shared" si="3"/>
        <v>1469</v>
      </c>
      <c r="U6" s="32">
        <f t="shared" si="3"/>
        <v>11.36</v>
      </c>
      <c r="V6" s="32">
        <f t="shared" si="3"/>
        <v>129.31</v>
      </c>
      <c r="W6" s="33">
        <f>IF(W7="",NA(),W7)</f>
        <v>121.91</v>
      </c>
      <c r="X6" s="33">
        <f t="shared" ref="X6:AF6" si="4">IF(X7="",NA(),X7)</f>
        <v>84.53</v>
      </c>
      <c r="Y6" s="33">
        <f t="shared" si="4"/>
        <v>101.95</v>
      </c>
      <c r="Z6" s="33">
        <f t="shared" si="4"/>
        <v>102.87</v>
      </c>
      <c r="AA6" s="33">
        <f t="shared" si="4"/>
        <v>107.85</v>
      </c>
      <c r="AB6" s="33">
        <f t="shared" si="4"/>
        <v>109.25</v>
      </c>
      <c r="AC6" s="33">
        <f t="shared" si="4"/>
        <v>106.07</v>
      </c>
      <c r="AD6" s="33">
        <f t="shared" si="4"/>
        <v>108.9</v>
      </c>
      <c r="AE6" s="33">
        <f t="shared" si="4"/>
        <v>97.78</v>
      </c>
      <c r="AF6" s="33">
        <f t="shared" si="4"/>
        <v>102.93</v>
      </c>
      <c r="AG6" s="32" t="str">
        <f>IF(AG7="","",IF(AG7="-","【-】","【"&amp;SUBSTITUTE(TEXT(AG7,"#,##0.00"),"-","△")&amp;"】"))</f>
        <v>【102.45】</v>
      </c>
      <c r="AH6" s="32">
        <f>IF(AH7="",NA(),AH7)</f>
        <v>0</v>
      </c>
      <c r="AI6" s="32">
        <f t="shared" ref="AI6:AQ6" si="5">IF(AI7="",NA(),AI7)</f>
        <v>0</v>
      </c>
      <c r="AJ6" s="32">
        <f t="shared" si="5"/>
        <v>0</v>
      </c>
      <c r="AK6" s="32">
        <f t="shared" si="5"/>
        <v>0</v>
      </c>
      <c r="AL6" s="32">
        <f t="shared" si="5"/>
        <v>0</v>
      </c>
      <c r="AM6" s="33">
        <f t="shared" si="5"/>
        <v>36.549999999999997</v>
      </c>
      <c r="AN6" s="33">
        <f t="shared" si="5"/>
        <v>35.659999999999997</v>
      </c>
      <c r="AO6" s="33">
        <f t="shared" si="5"/>
        <v>34.049999999999997</v>
      </c>
      <c r="AP6" s="33">
        <f t="shared" si="5"/>
        <v>190.42</v>
      </c>
      <c r="AQ6" s="33">
        <f t="shared" si="5"/>
        <v>230.37</v>
      </c>
      <c r="AR6" s="32" t="str">
        <f>IF(AR7="","",IF(AR7="-","【-】","【"&amp;SUBSTITUTE(TEXT(AR7,"#,##0.00"),"-","△")&amp;"】"))</f>
        <v>【44.53】</v>
      </c>
      <c r="AS6" s="33">
        <f>IF(AS7="",NA(),AS7)</f>
        <v>1023.43</v>
      </c>
      <c r="AT6" s="33">
        <f t="shared" ref="AT6:BB6" si="6">IF(AT7="",NA(),AT7)</f>
        <v>460.1</v>
      </c>
      <c r="AU6" s="33">
        <f t="shared" si="6"/>
        <v>170.53</v>
      </c>
      <c r="AV6" s="33">
        <f t="shared" si="6"/>
        <v>213.77</v>
      </c>
      <c r="AW6" s="33">
        <f t="shared" si="6"/>
        <v>212.96</v>
      </c>
      <c r="AX6" s="33">
        <f t="shared" si="6"/>
        <v>1780.7</v>
      </c>
      <c r="AY6" s="33">
        <f t="shared" si="6"/>
        <v>1529.6</v>
      </c>
      <c r="AZ6" s="33">
        <f t="shared" si="6"/>
        <v>1025.1400000000001</v>
      </c>
      <c r="BA6" s="33">
        <f t="shared" si="6"/>
        <v>292.61</v>
      </c>
      <c r="BB6" s="33">
        <f t="shared" si="6"/>
        <v>274.45999999999998</v>
      </c>
      <c r="BC6" s="32" t="str">
        <f>IF(BC7="","",IF(BC7="-","【-】","【"&amp;SUBSTITUTE(TEXT(BC7,"#,##0.00"),"-","△")&amp;"】"))</f>
        <v>【299.05】</v>
      </c>
      <c r="BD6" s="33">
        <f>IF(BD7="",NA(),BD7)</f>
        <v>1643.18</v>
      </c>
      <c r="BE6" s="33">
        <f t="shared" ref="BE6:BM6" si="7">IF(BE7="",NA(),BE7)</f>
        <v>1627.22</v>
      </c>
      <c r="BF6" s="33">
        <f t="shared" si="7"/>
        <v>2436.61</v>
      </c>
      <c r="BG6" s="33">
        <f t="shared" si="7"/>
        <v>3874.14</v>
      </c>
      <c r="BH6" s="33">
        <f t="shared" si="7"/>
        <v>4872.1000000000004</v>
      </c>
      <c r="BI6" s="33">
        <f t="shared" si="7"/>
        <v>757.1</v>
      </c>
      <c r="BJ6" s="33">
        <f t="shared" si="7"/>
        <v>783.24</v>
      </c>
      <c r="BK6" s="33">
        <f t="shared" si="7"/>
        <v>801.34</v>
      </c>
      <c r="BL6" s="33">
        <f t="shared" si="7"/>
        <v>1157.49</v>
      </c>
      <c r="BM6" s="33">
        <f t="shared" si="7"/>
        <v>1264.3699999999999</v>
      </c>
      <c r="BN6" s="32" t="str">
        <f>IF(BN7="","",IF(BN7="-","【-】","【"&amp;SUBSTITUTE(TEXT(BN7,"#,##0.00"),"-","△")&amp;"】"))</f>
        <v>【911.88】</v>
      </c>
      <c r="BO6" s="33">
        <f>IF(BO7="",NA(),BO7)</f>
        <v>14.14</v>
      </c>
      <c r="BP6" s="33">
        <f t="shared" ref="BP6:BX6" si="8">IF(BP7="",NA(),BP7)</f>
        <v>14.78</v>
      </c>
      <c r="BQ6" s="33">
        <f t="shared" si="8"/>
        <v>11.9</v>
      </c>
      <c r="BR6" s="33">
        <f t="shared" si="8"/>
        <v>10.55</v>
      </c>
      <c r="BS6" s="33">
        <f t="shared" si="8"/>
        <v>10.17</v>
      </c>
      <c r="BT6" s="33">
        <f t="shared" si="8"/>
        <v>65.760000000000005</v>
      </c>
      <c r="BU6" s="33">
        <f t="shared" si="8"/>
        <v>58.96</v>
      </c>
      <c r="BV6" s="33">
        <f t="shared" si="8"/>
        <v>58.34</v>
      </c>
      <c r="BW6" s="33">
        <f t="shared" si="8"/>
        <v>31.79</v>
      </c>
      <c r="BX6" s="33">
        <f t="shared" si="8"/>
        <v>34.520000000000003</v>
      </c>
      <c r="BY6" s="32" t="str">
        <f>IF(BY7="","",IF(BY7="-","【-】","【"&amp;SUBSTITUTE(TEXT(BY7,"#,##0.00"),"-","△")&amp;"】"))</f>
        <v>【64.84】</v>
      </c>
      <c r="BZ6" s="33">
        <f>IF(BZ7="",NA(),BZ7)</f>
        <v>1002.62</v>
      </c>
      <c r="CA6" s="33">
        <f t="shared" ref="CA6:CI6" si="9">IF(CA7="",NA(),CA7)</f>
        <v>965.51</v>
      </c>
      <c r="CB6" s="33">
        <f t="shared" si="9"/>
        <v>1200.1600000000001</v>
      </c>
      <c r="CC6" s="33">
        <f t="shared" si="9"/>
        <v>1351.18</v>
      </c>
      <c r="CD6" s="33">
        <f t="shared" si="9"/>
        <v>1422.26</v>
      </c>
      <c r="CE6" s="33">
        <f t="shared" si="9"/>
        <v>299.85000000000002</v>
      </c>
      <c r="CF6" s="33">
        <f t="shared" si="9"/>
        <v>354.34</v>
      </c>
      <c r="CG6" s="33">
        <f t="shared" si="9"/>
        <v>359.11</v>
      </c>
      <c r="CH6" s="33">
        <f t="shared" si="9"/>
        <v>526.03</v>
      </c>
      <c r="CI6" s="33">
        <f t="shared" si="9"/>
        <v>626.29999999999995</v>
      </c>
      <c r="CJ6" s="32" t="str">
        <f>IF(CJ7="","",IF(CJ7="-","【-】","【"&amp;SUBSTITUTE(TEXT(CJ7,"#,##0.00"),"-","△")&amp;"】"))</f>
        <v>【295.00】</v>
      </c>
      <c r="CK6" s="33">
        <f>IF(CK7="",NA(),CK7)</f>
        <v>57.06</v>
      </c>
      <c r="CL6" s="33">
        <f t="shared" ref="CL6:CT6" si="10">IF(CL7="",NA(),CL7)</f>
        <v>60.13</v>
      </c>
      <c r="CM6" s="33">
        <f t="shared" si="10"/>
        <v>64.58</v>
      </c>
      <c r="CN6" s="33">
        <f t="shared" si="10"/>
        <v>63.22</v>
      </c>
      <c r="CO6" s="33">
        <f t="shared" si="10"/>
        <v>63.37</v>
      </c>
      <c r="CP6" s="33">
        <f t="shared" si="10"/>
        <v>55.65</v>
      </c>
      <c r="CQ6" s="33">
        <f t="shared" si="10"/>
        <v>51.06</v>
      </c>
      <c r="CR6" s="33">
        <f t="shared" si="10"/>
        <v>50.96</v>
      </c>
      <c r="CS6" s="33">
        <f t="shared" si="10"/>
        <v>56.75</v>
      </c>
      <c r="CT6" s="33">
        <f t="shared" si="10"/>
        <v>47.92</v>
      </c>
      <c r="CU6" s="32" t="str">
        <f>IF(CU7="","",IF(CU7="-","【-】","【"&amp;SUBSTITUTE(TEXT(CU7,"#,##0.00"),"-","△")&amp;"】"))</f>
        <v>【56.21】</v>
      </c>
      <c r="CV6" s="33">
        <f>IF(CV7="",NA(),CV7)</f>
        <v>70.87</v>
      </c>
      <c r="CW6" s="33">
        <f t="shared" ref="CW6:DE6" si="11">IF(CW7="",NA(),CW7)</f>
        <v>67.45</v>
      </c>
      <c r="CX6" s="33">
        <f t="shared" si="11"/>
        <v>60.61</v>
      </c>
      <c r="CY6" s="33">
        <f t="shared" si="11"/>
        <v>59.92</v>
      </c>
      <c r="CZ6" s="33">
        <f t="shared" si="11"/>
        <v>53.29</v>
      </c>
      <c r="DA6" s="33">
        <f t="shared" si="11"/>
        <v>84.01</v>
      </c>
      <c r="DB6" s="33">
        <f t="shared" si="11"/>
        <v>83.73</v>
      </c>
      <c r="DC6" s="33">
        <f t="shared" si="11"/>
        <v>84.13</v>
      </c>
      <c r="DD6" s="33">
        <f t="shared" si="11"/>
        <v>77.34</v>
      </c>
      <c r="DE6" s="33">
        <f t="shared" si="11"/>
        <v>73.08</v>
      </c>
      <c r="DF6" s="32" t="str">
        <f>IF(DF7="","",IF(DF7="-","【-】","【"&amp;SUBSTITUTE(TEXT(DF7,"#,##0.00"),"-","△")&amp;"】"))</f>
        <v>【83.92】</v>
      </c>
      <c r="DG6" s="33">
        <f>IF(DG7="",NA(),DG7)</f>
        <v>8.6300000000000008</v>
      </c>
      <c r="DH6" s="33">
        <f t="shared" ref="DH6:DP6" si="12">IF(DH7="",NA(),DH7)</f>
        <v>14.85</v>
      </c>
      <c r="DI6" s="33">
        <f t="shared" si="12"/>
        <v>16.239999999999998</v>
      </c>
      <c r="DJ6" s="33">
        <f t="shared" si="12"/>
        <v>15.03</v>
      </c>
      <c r="DK6" s="33">
        <f t="shared" si="12"/>
        <v>17.66</v>
      </c>
      <c r="DL6" s="33">
        <f t="shared" si="12"/>
        <v>30.81</v>
      </c>
      <c r="DM6" s="33">
        <f t="shared" si="12"/>
        <v>33.24</v>
      </c>
      <c r="DN6" s="33">
        <f t="shared" si="12"/>
        <v>33.840000000000003</v>
      </c>
      <c r="DO6" s="33">
        <f t="shared" si="12"/>
        <v>14.94</v>
      </c>
      <c r="DP6" s="33">
        <f t="shared" si="12"/>
        <v>36.93</v>
      </c>
      <c r="DQ6" s="32" t="str">
        <f>IF(DQ7="","",IF(DQ7="-","【-】","【"&amp;SUBSTITUTE(TEXT(DQ7,"#,##0.00"),"-","△")&amp;"】"))</f>
        <v>【33.71】</v>
      </c>
      <c r="DR6" s="33">
        <f>IF(DR7="",NA(),DR7)</f>
        <v>5.55</v>
      </c>
      <c r="DS6" s="33">
        <f t="shared" ref="DS6:EA6" si="13">IF(DS7="",NA(),DS7)</f>
        <v>7.58</v>
      </c>
      <c r="DT6" s="33">
        <f t="shared" si="13"/>
        <v>7.08</v>
      </c>
      <c r="DU6" s="33">
        <f t="shared" si="13"/>
        <v>5.72</v>
      </c>
      <c r="DV6" s="33">
        <f t="shared" si="13"/>
        <v>4.6500000000000004</v>
      </c>
      <c r="DW6" s="33">
        <f t="shared" si="13"/>
        <v>9.6999999999999993</v>
      </c>
      <c r="DX6" s="33">
        <f t="shared" si="13"/>
        <v>8.98</v>
      </c>
      <c r="DY6" s="33">
        <f t="shared" si="13"/>
        <v>8.31</v>
      </c>
      <c r="DZ6" s="33">
        <f t="shared" si="13"/>
        <v>4.58</v>
      </c>
      <c r="EA6" s="33">
        <f t="shared" si="13"/>
        <v>4.1900000000000004</v>
      </c>
      <c r="EB6" s="32" t="str">
        <f>IF(EB7="","",IF(EB7="-","【-】","【"&amp;SUBSTITUTE(TEXT(EB7,"#,##0.00"),"-","△")&amp;"】"))</f>
        <v>【5.85】</v>
      </c>
      <c r="EC6" s="32">
        <f>IF(EC7="",NA(),EC7)</f>
        <v>0</v>
      </c>
      <c r="ED6" s="33">
        <f t="shared" ref="ED6:EL6" si="14">IF(ED7="",NA(),ED7)</f>
        <v>0.41</v>
      </c>
      <c r="EE6" s="33">
        <f t="shared" si="14"/>
        <v>3.77</v>
      </c>
      <c r="EF6" s="33">
        <f t="shared" si="14"/>
        <v>2.2999999999999998</v>
      </c>
      <c r="EG6" s="33">
        <f t="shared" si="14"/>
        <v>1.38</v>
      </c>
      <c r="EH6" s="33">
        <f t="shared" si="14"/>
        <v>0.35</v>
      </c>
      <c r="EI6" s="33">
        <f t="shared" si="14"/>
        <v>0.5</v>
      </c>
      <c r="EJ6" s="33">
        <f t="shared" si="14"/>
        <v>1.24</v>
      </c>
      <c r="EK6" s="33">
        <f t="shared" si="14"/>
        <v>1.62</v>
      </c>
      <c r="EL6" s="33">
        <f t="shared" si="14"/>
        <v>1.27</v>
      </c>
      <c r="EM6" s="32" t="str">
        <f>IF(EM7="","",IF(EM7="-","【-】","【"&amp;SUBSTITUTE(TEXT(EM7,"#,##0.00"),"-","△")&amp;"】"))</f>
        <v>【1.05】</v>
      </c>
    </row>
    <row r="7" spans="1:143" s="34" customFormat="1">
      <c r="A7" s="26"/>
      <c r="B7" s="35">
        <v>2014</v>
      </c>
      <c r="C7" s="35">
        <v>452017</v>
      </c>
      <c r="D7" s="35">
        <v>46</v>
      </c>
      <c r="E7" s="35">
        <v>1</v>
      </c>
      <c r="F7" s="35">
        <v>0</v>
      </c>
      <c r="G7" s="35">
        <v>5</v>
      </c>
      <c r="H7" s="35" t="s">
        <v>93</v>
      </c>
      <c r="I7" s="35" t="s">
        <v>94</v>
      </c>
      <c r="J7" s="35" t="s">
        <v>95</v>
      </c>
      <c r="K7" s="35" t="s">
        <v>96</v>
      </c>
      <c r="L7" s="35" t="s">
        <v>97</v>
      </c>
      <c r="M7" s="36" t="s">
        <v>98</v>
      </c>
      <c r="N7" s="36">
        <v>44.58</v>
      </c>
      <c r="O7" s="36">
        <v>0.36</v>
      </c>
      <c r="P7" s="36">
        <v>2462</v>
      </c>
      <c r="Q7" s="36">
        <v>405750</v>
      </c>
      <c r="R7" s="36">
        <v>643.66999999999996</v>
      </c>
      <c r="S7" s="36">
        <v>630.37</v>
      </c>
      <c r="T7" s="36">
        <v>1469</v>
      </c>
      <c r="U7" s="36">
        <v>11.36</v>
      </c>
      <c r="V7" s="36">
        <v>129.31</v>
      </c>
      <c r="W7" s="36">
        <v>121.91</v>
      </c>
      <c r="X7" s="36">
        <v>84.53</v>
      </c>
      <c r="Y7" s="36">
        <v>101.95</v>
      </c>
      <c r="Z7" s="36">
        <v>102.87</v>
      </c>
      <c r="AA7" s="36">
        <v>107.85</v>
      </c>
      <c r="AB7" s="36">
        <v>109.25</v>
      </c>
      <c r="AC7" s="36">
        <v>106.07</v>
      </c>
      <c r="AD7" s="36">
        <v>108.9</v>
      </c>
      <c r="AE7" s="36">
        <v>97.78</v>
      </c>
      <c r="AF7" s="36">
        <v>102.93</v>
      </c>
      <c r="AG7" s="36">
        <v>102.45</v>
      </c>
      <c r="AH7" s="36">
        <v>0</v>
      </c>
      <c r="AI7" s="36">
        <v>0</v>
      </c>
      <c r="AJ7" s="36">
        <v>0</v>
      </c>
      <c r="AK7" s="36">
        <v>0</v>
      </c>
      <c r="AL7" s="36">
        <v>0</v>
      </c>
      <c r="AM7" s="36">
        <v>36.549999999999997</v>
      </c>
      <c r="AN7" s="36">
        <v>35.659999999999997</v>
      </c>
      <c r="AO7" s="36">
        <v>34.049999999999997</v>
      </c>
      <c r="AP7" s="36">
        <v>190.42</v>
      </c>
      <c r="AQ7" s="36">
        <v>230.37</v>
      </c>
      <c r="AR7" s="36">
        <v>44.53</v>
      </c>
      <c r="AS7" s="36">
        <v>1023.43</v>
      </c>
      <c r="AT7" s="36">
        <v>460.1</v>
      </c>
      <c r="AU7" s="36">
        <v>170.53</v>
      </c>
      <c r="AV7" s="36">
        <v>213.77</v>
      </c>
      <c r="AW7" s="36">
        <v>212.96</v>
      </c>
      <c r="AX7" s="36">
        <v>1780.7</v>
      </c>
      <c r="AY7" s="36">
        <v>1529.6</v>
      </c>
      <c r="AZ7" s="36">
        <v>1025.1400000000001</v>
      </c>
      <c r="BA7" s="36">
        <v>292.61</v>
      </c>
      <c r="BB7" s="36">
        <v>274.45999999999998</v>
      </c>
      <c r="BC7" s="36">
        <v>299.05</v>
      </c>
      <c r="BD7" s="36">
        <v>1643.18</v>
      </c>
      <c r="BE7" s="36">
        <v>1627.22</v>
      </c>
      <c r="BF7" s="36">
        <v>2436.61</v>
      </c>
      <c r="BG7" s="36">
        <v>3874.14</v>
      </c>
      <c r="BH7" s="36">
        <v>4872.1000000000004</v>
      </c>
      <c r="BI7" s="36">
        <v>757.1</v>
      </c>
      <c r="BJ7" s="36">
        <v>783.24</v>
      </c>
      <c r="BK7" s="36">
        <v>801.34</v>
      </c>
      <c r="BL7" s="36">
        <v>1157.49</v>
      </c>
      <c r="BM7" s="36">
        <v>1264.3699999999999</v>
      </c>
      <c r="BN7" s="36">
        <v>911.88</v>
      </c>
      <c r="BO7" s="36">
        <v>14.14</v>
      </c>
      <c r="BP7" s="36">
        <v>14.78</v>
      </c>
      <c r="BQ7" s="36">
        <v>11.9</v>
      </c>
      <c r="BR7" s="36">
        <v>10.55</v>
      </c>
      <c r="BS7" s="36">
        <v>10.17</v>
      </c>
      <c r="BT7" s="36">
        <v>65.760000000000005</v>
      </c>
      <c r="BU7" s="36">
        <v>58.96</v>
      </c>
      <c r="BV7" s="36">
        <v>58.34</v>
      </c>
      <c r="BW7" s="36">
        <v>31.79</v>
      </c>
      <c r="BX7" s="36">
        <v>34.520000000000003</v>
      </c>
      <c r="BY7" s="36">
        <v>64.84</v>
      </c>
      <c r="BZ7" s="36">
        <v>1002.62</v>
      </c>
      <c r="CA7" s="36">
        <v>965.51</v>
      </c>
      <c r="CB7" s="36">
        <v>1200.1600000000001</v>
      </c>
      <c r="CC7" s="36">
        <v>1351.18</v>
      </c>
      <c r="CD7" s="36">
        <v>1422.26</v>
      </c>
      <c r="CE7" s="36">
        <v>299.85000000000002</v>
      </c>
      <c r="CF7" s="36">
        <v>354.34</v>
      </c>
      <c r="CG7" s="36">
        <v>359.11</v>
      </c>
      <c r="CH7" s="36">
        <v>526.03</v>
      </c>
      <c r="CI7" s="36">
        <v>626.29999999999995</v>
      </c>
      <c r="CJ7" s="36">
        <v>295</v>
      </c>
      <c r="CK7" s="36">
        <v>57.06</v>
      </c>
      <c r="CL7" s="36">
        <v>60.13</v>
      </c>
      <c r="CM7" s="36">
        <v>64.58</v>
      </c>
      <c r="CN7" s="36">
        <v>63.22</v>
      </c>
      <c r="CO7" s="36">
        <v>63.37</v>
      </c>
      <c r="CP7" s="36">
        <v>55.65</v>
      </c>
      <c r="CQ7" s="36">
        <v>51.06</v>
      </c>
      <c r="CR7" s="36">
        <v>50.96</v>
      </c>
      <c r="CS7" s="36">
        <v>56.75</v>
      </c>
      <c r="CT7" s="36">
        <v>47.92</v>
      </c>
      <c r="CU7" s="36">
        <v>56.21</v>
      </c>
      <c r="CV7" s="36">
        <v>70.87</v>
      </c>
      <c r="CW7" s="36">
        <v>67.45</v>
      </c>
      <c r="CX7" s="36">
        <v>60.61</v>
      </c>
      <c r="CY7" s="36">
        <v>59.92</v>
      </c>
      <c r="CZ7" s="36">
        <v>53.29</v>
      </c>
      <c r="DA7" s="36">
        <v>84.01</v>
      </c>
      <c r="DB7" s="36">
        <v>83.73</v>
      </c>
      <c r="DC7" s="36">
        <v>84.13</v>
      </c>
      <c r="DD7" s="36">
        <v>77.34</v>
      </c>
      <c r="DE7" s="36">
        <v>73.08</v>
      </c>
      <c r="DF7" s="36">
        <v>83.92</v>
      </c>
      <c r="DG7" s="36">
        <v>8.6300000000000008</v>
      </c>
      <c r="DH7" s="36">
        <v>14.85</v>
      </c>
      <c r="DI7" s="36">
        <v>16.239999999999998</v>
      </c>
      <c r="DJ7" s="36">
        <v>15.03</v>
      </c>
      <c r="DK7" s="36">
        <v>17.66</v>
      </c>
      <c r="DL7" s="36">
        <v>30.81</v>
      </c>
      <c r="DM7" s="36">
        <v>33.24</v>
      </c>
      <c r="DN7" s="36">
        <v>33.840000000000003</v>
      </c>
      <c r="DO7" s="36">
        <v>14.94</v>
      </c>
      <c r="DP7" s="36">
        <v>36.93</v>
      </c>
      <c r="DQ7" s="36">
        <v>33.71</v>
      </c>
      <c r="DR7" s="36">
        <v>5.55</v>
      </c>
      <c r="DS7" s="36">
        <v>7.58</v>
      </c>
      <c r="DT7" s="36">
        <v>7.08</v>
      </c>
      <c r="DU7" s="36">
        <v>5.72</v>
      </c>
      <c r="DV7" s="36">
        <v>4.6500000000000004</v>
      </c>
      <c r="DW7" s="36">
        <v>9.6999999999999993</v>
      </c>
      <c r="DX7" s="36">
        <v>8.98</v>
      </c>
      <c r="DY7" s="36">
        <v>8.31</v>
      </c>
      <c r="DZ7" s="36">
        <v>4.58</v>
      </c>
      <c r="EA7" s="36">
        <v>4.1900000000000004</v>
      </c>
      <c r="EB7" s="36">
        <v>5.85</v>
      </c>
      <c r="EC7" s="36">
        <v>0</v>
      </c>
      <c r="ED7" s="36">
        <v>0.41</v>
      </c>
      <c r="EE7" s="36">
        <v>3.77</v>
      </c>
      <c r="EF7" s="36">
        <v>2.2999999999999998</v>
      </c>
      <c r="EG7" s="36">
        <v>1.38</v>
      </c>
      <c r="EH7" s="36">
        <v>0.35</v>
      </c>
      <c r="EI7" s="36">
        <v>0.5</v>
      </c>
      <c r="EJ7" s="36">
        <v>1.24</v>
      </c>
      <c r="EK7" s="36">
        <v>1.62</v>
      </c>
      <c r="EL7" s="36">
        <v>1.27</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SUI3313</cp:lastModifiedBy>
  <cp:lastPrinted>2016-02-10T06:29:07Z</cp:lastPrinted>
  <dcterms:created xsi:type="dcterms:W3CDTF">2016-02-03T07:30:25Z</dcterms:created>
  <dcterms:modified xsi:type="dcterms:W3CDTF">2016-02-10T06:29:09Z</dcterms:modified>
  <cp:category/>
</cp:coreProperties>
</file>