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<sst xmlns="http://schemas.openxmlformats.org/spreadsheetml/2006/main" count="220" uniqueCount="110">
  <si>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</si>
  <si>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</si>
  <si>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</si>
  <si>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</si>
  <si>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</si>
  <si>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</si>
  <si>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</si>
  <si>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</si>
  <si>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</si>
  <si>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</si>
  <si>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</si>
  <si>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</si>
  <si>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</si>
  <si>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</si>
  <si>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</si>
  <si>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</si>
  <si>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</si>
  <si>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</si>
  <si>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</si>
  <si>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</si>
  <si>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</si>
  <si>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</si>
  <si>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</si>
  <si>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</si>
  <si>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</si>
  <si>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</si>
  <si>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</si>
  <si>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</si>
  <si>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</si>
  <si>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</si>
  <si>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</si>
  <si>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</si>
  <si>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</si>
  <si>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</si>
  <si>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</si>
  <si>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</si>
  <si>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</si>
  <si>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</si>
  <si>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</si>
  <si>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</si>
  <si>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</si>
  <si>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</si>
  <si>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</si>
  <si>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</si>
  <si>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</si>
  <si>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</si>
  <si>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</si>
  <si>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</si>
  <si>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</si>
  <si>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</si>
  <si>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</si>
  <si>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</si>
  <si>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</si>
  <si>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</si>
  <si>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</si>
  <si>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</si>
  <si>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</si>
  <si>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</si>
  <si>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</si>
  <si>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</si>
  <si>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</si>
  <si>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</si>
  <si>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</si>
  <si>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</si>
  <si>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</si>
  <si>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</si>
  <si>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</si>
  <si>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</si>
  <si>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</si>
  <si>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</si>
  <si>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</si>
  <si>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</si>
  <si>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</si>
  <si>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</si>
  <si>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</si>
  <si>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</si>
  <si>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</si>
  <si>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</si>
  <si>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</si>
  <si>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</si>
  <si>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</si>
  <si>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</si>
  <si>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</si>
  <si>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</si>
  <si>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</si>
  <si>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</si>
  <si>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</si>
  <si>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</si>
  <si>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</si>
  <si>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</si>
  <si>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</si>
  <si>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</si>
  <si>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</si>
  <si>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</si>
  <si>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</si>
  <si>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</si>
  <si>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宮崎市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</si>
  <si>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</si>
  <si>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</si>
  <si>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</si>
  <si>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</si>
  <si>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</si>
  <si>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</si>
  <si>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</si>
  <si>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</si>
  <si>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</si>
  <si>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</si>
  <si>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「有形固定資産減価償却率」は、類似団体平均や全国平均より低くなっておりますが、今後も年々上昇する見込みです。
　本市では現在も整備区域を拡大しており、下水道維持管理延長が増加しているため、「管渠老朽化率」は４％前後で推移しておりますが、法定耐用年数を経過した管渠が増えつつあります。
　また、長寿命化計画に基づいた改築更新を行っておりますが、下水道維持管理延長が増加していることもあり、「管渠改善率」は低い割合となっております。
</t>
    </r>
    <r>
      <rPr>
        <sz val="10"/>
        <color theme="1"/>
        <rFont val="ＭＳ ゴシック"/>
        <family val="3"/>
        <charset val="128"/>
      </rPr>
      <t>　注）「有形固定資産減価償却率」のH26年度の数値については、会計制度見直しによる影響も含まれております。</t>
    </r>
    <rPh sb="2" eb="4">
      <t>ユウケイ</t>
    </rPh>
    <rPh sb="4" eb="6">
      <t>コテイ</t>
    </rPh>
    <rPh sb="6" eb="8">
      <t>シサン</t>
    </rPh>
    <rPh sb="8" eb="10">
      <t>ゲンカ</t>
    </rPh>
    <rPh sb="10" eb="12">
      <t>ショウキャク</t>
    </rPh>
    <rPh sb="12" eb="13">
      <t>リツ</t>
    </rPh>
    <rPh sb="40" eb="42">
      <t>コンゴ</t>
    </rPh>
    <rPh sb="43" eb="45">
      <t>ネンネン</t>
    </rPh>
    <rPh sb="45" eb="47">
      <t>ジョウショウ</t>
    </rPh>
    <rPh sb="49" eb="51">
      <t>ミコ</t>
    </rPh>
    <rPh sb="57" eb="58">
      <t>ホン</t>
    </rPh>
    <rPh sb="58" eb="59">
      <t>シ</t>
    </rPh>
    <rPh sb="61" eb="63">
      <t>ゲンザイ</t>
    </rPh>
    <rPh sb="64" eb="66">
      <t>セイビ</t>
    </rPh>
    <rPh sb="66" eb="68">
      <t>クイキ</t>
    </rPh>
    <rPh sb="69" eb="71">
      <t>カクダイ</t>
    </rPh>
    <rPh sb="76" eb="79">
      <t>ゲスイドウ</t>
    </rPh>
    <rPh sb="79" eb="81">
      <t>イジ</t>
    </rPh>
    <rPh sb="81" eb="83">
      <t>カンリ</t>
    </rPh>
    <rPh sb="83" eb="85">
      <t>エンチョウ</t>
    </rPh>
    <rPh sb="86" eb="88">
      <t>ゾウカ</t>
    </rPh>
    <rPh sb="96" eb="98">
      <t>カンキョ</t>
    </rPh>
    <rPh sb="98" eb="101">
      <t>ロウキュウカ</t>
    </rPh>
    <rPh sb="101" eb="102">
      <t>リツ</t>
    </rPh>
    <rPh sb="106" eb="108">
      <t>ゼンゴ</t>
    </rPh>
    <rPh sb="109" eb="111">
      <t>スイイ</t>
    </rPh>
    <rPh sb="119" eb="121">
      <t>ホウテイ</t>
    </rPh>
    <rPh sb="121" eb="123">
      <t>タイヨウ</t>
    </rPh>
    <rPh sb="123" eb="125">
      <t>ネンスウ</t>
    </rPh>
    <rPh sb="126" eb="128">
      <t>ケイカ</t>
    </rPh>
    <rPh sb="130" eb="132">
      <t>カンキョ</t>
    </rPh>
    <rPh sb="133" eb="134">
      <t>フ</t>
    </rPh>
    <rPh sb="147" eb="148">
      <t>チョウ</t>
    </rPh>
    <rPh sb="148" eb="151">
      <t>ジュミョウカ</t>
    </rPh>
    <rPh sb="151" eb="153">
      <t>ケイカク</t>
    </rPh>
    <rPh sb="154" eb="155">
      <t>モト</t>
    </rPh>
    <rPh sb="158" eb="160">
      <t>カイチク</t>
    </rPh>
    <rPh sb="160" eb="162">
      <t>コウシン</t>
    </rPh>
    <rPh sb="163" eb="164">
      <t>オコナ</t>
    </rPh>
    <phoneticPr fontId="4"/>
  </si>
  <si>
    <t>　本市では、公共下水道事業と特定環境保全公共下水道事業を１つの会計（公共下水道事業会計）で実施しており、使用料体系も同一となっております。
　公共下水道事業は、現在も整備区域を拡大しており、H31年度末の完了を目標としておりますが、今後法定耐用年数を経過する管渠の増加が見込まれることから、更新について検討していく必要があります。
　また、公営企業の原則である独立採算の観点から、定期的に下水道使用料の改定について検討していく必要があります。</t>
    <rPh sb="1" eb="2">
      <t>ホン</t>
    </rPh>
    <rPh sb="2" eb="3">
      <t>シ</t>
    </rPh>
    <rPh sb="6" eb="8">
      <t>コウキョウ</t>
    </rPh>
    <rPh sb="8" eb="11">
      <t>ゲスイドウ</t>
    </rPh>
    <rPh sb="11" eb="13">
      <t>ジギョウ</t>
    </rPh>
    <rPh sb="14" eb="16">
      <t>トクテイ</t>
    </rPh>
    <rPh sb="16" eb="18">
      <t>カンキョウ</t>
    </rPh>
    <rPh sb="18" eb="20">
      <t>ホゼン</t>
    </rPh>
    <rPh sb="20" eb="22">
      <t>コウキョウ</t>
    </rPh>
    <rPh sb="22" eb="25">
      <t>ゲスイドウ</t>
    </rPh>
    <rPh sb="25" eb="27">
      <t>ジギョウ</t>
    </rPh>
    <rPh sb="31" eb="33">
      <t>カイケイ</t>
    </rPh>
    <rPh sb="34" eb="36">
      <t>コウキョウ</t>
    </rPh>
    <rPh sb="36" eb="39">
      <t>ゲスイドウ</t>
    </rPh>
    <rPh sb="39" eb="41">
      <t>ジギョウ</t>
    </rPh>
    <rPh sb="41" eb="43">
      <t>カイケイ</t>
    </rPh>
    <rPh sb="45" eb="47">
      <t>ジッシ</t>
    </rPh>
    <rPh sb="71" eb="73">
      <t>コウキョウ</t>
    </rPh>
    <rPh sb="73" eb="76">
      <t>ゲスイドウ</t>
    </rPh>
    <rPh sb="76" eb="78">
      <t>ジギョウ</t>
    </rPh>
    <rPh sb="80" eb="82">
      <t>ゲンザイ</t>
    </rPh>
    <rPh sb="88" eb="90">
      <t>カクダイ</t>
    </rPh>
    <rPh sb="98" eb="100">
      <t>ネンド</t>
    </rPh>
    <rPh sb="100" eb="101">
      <t>マツ</t>
    </rPh>
    <rPh sb="102" eb="104">
      <t>カンリョウ</t>
    </rPh>
    <rPh sb="105" eb="107">
      <t>モクヒョウ</t>
    </rPh>
    <rPh sb="116" eb="118">
      <t>コンゴ</t>
    </rPh>
    <rPh sb="118" eb="120">
      <t>ホウテイ</t>
    </rPh>
    <rPh sb="120" eb="122">
      <t>タイヨウ</t>
    </rPh>
    <rPh sb="122" eb="124">
      <t>ネンスウ</t>
    </rPh>
    <rPh sb="125" eb="127">
      <t>ケイカ</t>
    </rPh>
    <rPh sb="129" eb="131">
      <t>カンキョ</t>
    </rPh>
    <rPh sb="132" eb="134">
      <t>ゾウカ</t>
    </rPh>
    <rPh sb="135" eb="137">
      <t>ミコ</t>
    </rPh>
    <phoneticPr fontId="4"/>
  </si>
  <si>
    <r>
      <t xml:space="preserve">●経営の健全性について
　累積欠損がなく、「流動比率」は会計制度見直しの影響によりH25年度に比べ低くなっておりますが、支払能力としては、十分な水準にあると考えます。
　また、「企業債残高対事業規模比率」は、類似団体平均や全国平均よりも高くなっておりますが、企業債残高は年々減少している状況です。
　「経常収支比率」は、100％以上を維持していますが、収支不足分を一般会計からの繰入金で賄っているためであり、「経費回収率」は、100％を下回る水準となっています。このため、下水道使用料水準の見直しが必要な状況です。
　これまでも段階的に下水道使用料の引き上げを行ってきており、直近ではH24年10月に実施しておりますが、今後も定期的に使用料水準の見直しが必要と考えます。
●効率性について
　「施設利用率」は類似団体や全国の平均より高く効率性は高いと言えます。本市では現在整備区域を拡大しているため、「水洗化率」は類似団体や全国の平均より低くなっておりますが、年々上昇傾向にあり、今後もその傾向は続くものと考えます。
</t>
    </r>
    <r>
      <rPr>
        <sz val="10"/>
        <color theme="1"/>
        <rFont val="ＭＳ ゴシック"/>
        <family val="3"/>
        <charset val="128"/>
      </rPr>
      <t>　注）「経常収支比率」、「流動比率」、「経費回収率」のH26年度の数値については、会計制度見直しによる影響も含まれております。</t>
    </r>
    <rPh sb="36" eb="38">
      <t>エイキョウ</t>
    </rPh>
    <rPh sb="44" eb="46">
      <t>ネンド</t>
    </rPh>
    <rPh sb="47" eb="48">
      <t>クラ</t>
    </rPh>
    <rPh sb="49" eb="50">
      <t>ヒク</t>
    </rPh>
    <rPh sb="78" eb="79">
      <t>カンガ</t>
    </rPh>
    <rPh sb="143" eb="145">
      <t>ジョウキョウ</t>
    </rPh>
    <rPh sb="167" eb="169">
      <t>イジ</t>
    </rPh>
    <rPh sb="205" eb="207">
      <t>ケイヒ</t>
    </rPh>
    <rPh sb="218" eb="220">
      <t>シタマワ</t>
    </rPh>
    <rPh sb="221" eb="223">
      <t>スイジュン</t>
    </rPh>
    <rPh sb="236" eb="239">
      <t>ゲスイドウ</t>
    </rPh>
    <rPh sb="239" eb="242">
      <t>シヨウリョウ</t>
    </rPh>
    <rPh sb="242" eb="244">
      <t>スイジュン</t>
    </rPh>
    <rPh sb="245" eb="247">
      <t>ミナオ</t>
    </rPh>
    <rPh sb="249" eb="251">
      <t>ヒツヨウ</t>
    </rPh>
    <rPh sb="252" eb="254">
      <t>ジョウキョウ</t>
    </rPh>
    <rPh sb="264" eb="267">
      <t>ダンカイテキ</t>
    </rPh>
    <rPh sb="268" eb="271">
      <t>ゲスイドウ</t>
    </rPh>
    <rPh sb="271" eb="274">
      <t>シヨウリョウ</t>
    </rPh>
    <rPh sb="275" eb="276">
      <t>ヒ</t>
    </rPh>
    <rPh sb="277" eb="278">
      <t>ア</t>
    </rPh>
    <rPh sb="280" eb="281">
      <t>オコナ</t>
    </rPh>
    <rPh sb="288" eb="290">
      <t>チョッキン</t>
    </rPh>
    <rPh sb="295" eb="296">
      <t>ネン</t>
    </rPh>
    <rPh sb="298" eb="299">
      <t>ガツ</t>
    </rPh>
    <rPh sb="300" eb="302">
      <t>ジッシ</t>
    </rPh>
    <rPh sb="310" eb="312">
      <t>コンゴ</t>
    </rPh>
    <rPh sb="313" eb="316">
      <t>テイキテキ</t>
    </rPh>
    <rPh sb="317" eb="320">
      <t>シヨウリョウ</t>
    </rPh>
    <rPh sb="320" eb="322">
      <t>スイジュン</t>
    </rPh>
    <rPh sb="323" eb="325">
      <t>ミナオ</t>
    </rPh>
    <rPh sb="327" eb="329">
      <t>ヒツヨウ</t>
    </rPh>
    <rPh sb="338" eb="341">
      <t>コウリツセイ</t>
    </rPh>
    <rPh sb="348" eb="350">
      <t>シセツ</t>
    </rPh>
    <rPh sb="350" eb="352">
      <t>リヨウ</t>
    </rPh>
    <rPh sb="352" eb="353">
      <t>リツ</t>
    </rPh>
    <rPh sb="367" eb="368">
      <t>タカ</t>
    </rPh>
    <rPh sb="369" eb="372">
      <t>コウリツセイ</t>
    </rPh>
    <rPh sb="373" eb="374">
      <t>タカ</t>
    </rPh>
    <rPh sb="376" eb="377">
      <t>イ</t>
    </rPh>
    <rPh sb="402" eb="405">
      <t>スイセンカ</t>
    </rPh>
    <rPh sb="405" eb="406">
      <t>リツ</t>
    </rPh>
    <rPh sb="420" eb="421">
      <t>ヒク</t>
    </rPh>
    <rPh sb="431" eb="433">
      <t>ネンネン</t>
    </rPh>
    <rPh sb="433" eb="435">
      <t>ジョウショウ</t>
    </rPh>
    <rPh sb="435" eb="437">
      <t>ケイコウ</t>
    </rPh>
    <rPh sb="441" eb="443">
      <t>コンゴ</t>
    </rPh>
    <rPh sb="446" eb="448">
      <t>ケイコウ</t>
    </rPh>
    <rPh sb="449" eb="450">
      <t>ツヅ</t>
    </rPh>
    <rPh sb="454" eb="455">
      <t>カンガ</t>
    </rPh>
    <rPh sb="463" eb="464">
      <t>チュウ</t>
    </rPh>
    <rPh sb="475" eb="477">
      <t>リュウドウ</t>
    </rPh>
    <rPh sb="477" eb="479">
      <t>ヒリツ</t>
    </rPh>
    <rPh sb="482" eb="484">
      <t>ケイヒ</t>
    </rPh>
    <rPh sb="484" eb="486">
      <t>カイシュウ</t>
    </rPh>
    <rPh sb="486" eb="487">
      <t>リツ</t>
    </rPh>
    <rPh sb="503" eb="505">
      <t>カイケイ</t>
    </rPh>
    <rPh sb="505" eb="507">
      <t>セイド</t>
    </rPh>
    <rPh sb="507" eb="509">
      <t>ミナオ</t>
    </rPh>
    <rPh sb="513" eb="515">
      <t>エイキョウ</t>
    </rPh>
    <rPh sb="516" eb="517">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</si>
</sst>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0.09</c:v>
                </c:pt>
                <c:pt idx="2">
                  <c:v>0.06</c:v>
                </c:pt>
                <c:pt idx="3">
                  <c:v>0.1</c:v>
                </c:pt>
                <c:pt idx="4">
                  <c:v>0.06</c:v>
                </c:pt>
              </c:numCache>
            </c:numRef>
          </c:val>
        </c:ser>
        <c:dLbls>
          <c:showLegendKey val="0"/>
          <c:showVal val="0"/>
          <c:showCatName val="0"/>
          <c:showSerName val="0"/>
          <c:showPercent val="0"/>
          <c:showBubbleSize val="0"/>
        </c:dLbls>
        <c:gapWidth val="150"/>
        <c:axId val="172713088"/>
        <c:axId val="1727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72713088"/>
        <c:axId val="172715008"/>
      </c:lineChart>
      <c:dateAx>
        <c:axId val="172713088"/>
        <c:scaling>
          <c:orientation val="minMax"/>
        </c:scaling>
        <c:delete val="1"/>
        <c:axPos val="b"/>
        <c:numFmt formatCode="ge" sourceLinked="1"/>
        <c:majorTickMark val="none"/>
        <c:minorTickMark val="none"/>
        <c:tickLblPos val="none"/>
        <c:crossAx val="172715008"/>
        <c:crosses val="autoZero"/>
        <c:auto val="1"/>
        <c:lblOffset val="100"/>
        <c:baseTimeUnit val="years"/>
      </c:dateAx>
      <c:valAx>
        <c:axId val="172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72.319999999999993</c:v>
                </c:pt>
                <c:pt idx="1">
                  <c:v>84.13</c:v>
                </c:pt>
                <c:pt idx="2">
                  <c:v>74.510000000000005</c:v>
                </c:pt>
                <c:pt idx="3">
                  <c:v>72.040000000000006</c:v>
                </c:pt>
                <c:pt idx="4">
                  <c:v>74.069999999999993</c:v>
                </c:pt>
              </c:numCache>
            </c:numRef>
          </c:val>
        </c:ser>
        <c:dLbls>
          <c:showLegendKey val="0"/>
          <c:showVal val="0"/>
          <c:showCatName val="0"/>
          <c:showSerName val="0"/>
          <c:showPercent val="0"/>
          <c:showBubbleSize val="0"/>
        </c:dLbls>
        <c:gapWidth val="150"/>
        <c:axId val="167905920"/>
        <c:axId val="167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67905920"/>
        <c:axId val="167924480"/>
      </c:lineChart>
      <c:dateAx>
        <c:axId val="167905920"/>
        <c:scaling>
          <c:orientation val="minMax"/>
        </c:scaling>
        <c:delete val="1"/>
        <c:axPos val="b"/>
        <c:numFmt formatCode="ge" sourceLinked="1"/>
        <c:majorTickMark val="none"/>
        <c:minorTickMark val="none"/>
        <c:tickLblPos val="none"/>
        <c:crossAx val="167924480"/>
        <c:crosses val="autoZero"/>
        <c:auto val="1"/>
        <c:lblOffset val="100"/>
        <c:baseTimeUnit val="years"/>
      </c:dateAx>
      <c:valAx>
        <c:axId val="16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92.19</c:v>
                </c:pt>
                <c:pt idx="1">
                  <c:v>92.28</c:v>
                </c:pt>
                <c:pt idx="2">
                  <c:v>91.99</c:v>
                </c:pt>
                <c:pt idx="3">
                  <c:v>92.51</c:v>
                </c:pt>
                <c:pt idx="4">
                  <c:v>92.61</c:v>
                </c:pt>
              </c:numCache>
            </c:numRef>
          </c:val>
        </c:ser>
        <c:dLbls>
          <c:showLegendKey val="0"/>
          <c:showVal val="0"/>
          <c:showCatName val="0"/>
          <c:showSerName val="0"/>
          <c:showPercent val="0"/>
          <c:showBubbleSize val="0"/>
        </c:dLbls>
        <c:gapWidth val="150"/>
        <c:axId val="167950592"/>
        <c:axId val="167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67950592"/>
        <c:axId val="167960960"/>
      </c:lineChart>
      <c:dateAx>
        <c:axId val="167950592"/>
        <c:scaling>
          <c:orientation val="minMax"/>
        </c:scaling>
        <c:delete val="1"/>
        <c:axPos val="b"/>
        <c:numFmt formatCode="ge" sourceLinked="1"/>
        <c:majorTickMark val="none"/>
        <c:minorTickMark val="none"/>
        <c:tickLblPos val="none"/>
        <c:crossAx val="167960960"/>
        <c:crosses val="autoZero"/>
        <c:auto val="1"/>
        <c:lblOffset val="100"/>
        <c:baseTimeUnit val="years"/>
      </c:dateAx>
      <c:valAx>
        <c:axId val="167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102.18</c:v>
                </c:pt>
                <c:pt idx="1">
                  <c:v>102.51</c:v>
                </c:pt>
                <c:pt idx="2">
                  <c:v>103.1</c:v>
                </c:pt>
                <c:pt idx="3">
                  <c:v>103.28</c:v>
                </c:pt>
                <c:pt idx="4">
                  <c:v>101.09</c:v>
                </c:pt>
              </c:numCache>
            </c:numRef>
          </c:val>
        </c:ser>
        <c:dLbls>
          <c:showLegendKey val="0"/>
          <c:showVal val="0"/>
          <c:showCatName val="0"/>
          <c:showSerName val="0"/>
          <c:showPercent val="0"/>
          <c:showBubbleSize val="0"/>
        </c:dLbls>
        <c:gapWidth val="150"/>
        <c:axId val="174545152"/>
        <c:axId val="1763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174545152"/>
        <c:axId val="176346624"/>
      </c:lineChart>
      <c:dateAx>
        <c:axId val="174545152"/>
        <c:scaling>
          <c:orientation val="minMax"/>
        </c:scaling>
        <c:delete val="1"/>
        <c:axPos val="b"/>
        <c:numFmt formatCode="ge" sourceLinked="1"/>
        <c:majorTickMark val="none"/>
        <c:minorTickMark val="none"/>
        <c:tickLblPos val="none"/>
        <c:crossAx val="176346624"/>
        <c:crosses val="autoZero"/>
        <c:auto val="1"/>
        <c:lblOffset val="100"/>
        <c:baseTimeUnit val="years"/>
      </c:dateAx>
      <c:valAx>
        <c:axId val="1763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10.119999999999999</c:v>
                </c:pt>
                <c:pt idx="1">
                  <c:v>11.33</c:v>
                </c:pt>
                <c:pt idx="2">
                  <c:v>12.73</c:v>
                </c:pt>
                <c:pt idx="3">
                  <c:v>14.03</c:v>
                </c:pt>
                <c:pt idx="4">
                  <c:v>25.52</c:v>
                </c:pt>
              </c:numCache>
            </c:numRef>
          </c:val>
        </c:ser>
        <c:dLbls>
          <c:showLegendKey val="0"/>
          <c:showVal val="0"/>
          <c:showCatName val="0"/>
          <c:showSerName val="0"/>
          <c:showPercent val="0"/>
          <c:showBubbleSize val="0"/>
        </c:dLbls>
        <c:gapWidth val="150"/>
        <c:axId val="180549504"/>
        <c:axId val="180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180549504"/>
        <c:axId val="180912896"/>
      </c:lineChart>
      <c:dateAx>
        <c:axId val="180549504"/>
        <c:scaling>
          <c:orientation val="minMax"/>
        </c:scaling>
        <c:delete val="1"/>
        <c:axPos val="b"/>
        <c:numFmt formatCode="ge" sourceLinked="1"/>
        <c:majorTickMark val="none"/>
        <c:minorTickMark val="none"/>
        <c:tickLblPos val="none"/>
        <c:crossAx val="180912896"/>
        <c:crosses val="autoZero"/>
        <c:auto val="1"/>
        <c:lblOffset val="100"/>
        <c:baseTimeUnit val="years"/>
      </c:dateAx>
      <c:valAx>
        <c:axId val="180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4.04</c:v>
                </c:pt>
                <c:pt idx="1">
                  <c:v>4.0999999999999996</c:v>
                </c:pt>
                <c:pt idx="2">
                  <c:v>3.89</c:v>
                </c:pt>
                <c:pt idx="3">
                  <c:v>3.82</c:v>
                </c:pt>
                <c:pt idx="4">
                  <c:v>3.94</c:v>
                </c:pt>
              </c:numCache>
            </c:numRef>
          </c:val>
        </c:ser>
        <c:dLbls>
          <c:showLegendKey val="0"/>
          <c:showVal val="0"/>
          <c:showCatName val="0"/>
          <c:showSerName val="0"/>
          <c:showPercent val="0"/>
          <c:showBubbleSize val="0"/>
        </c:dLbls>
        <c:gapWidth val="150"/>
        <c:axId val="181492736"/>
        <c:axId val="182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181492736"/>
        <c:axId val="182599680"/>
      </c:lineChart>
      <c:dateAx>
        <c:axId val="181492736"/>
        <c:scaling>
          <c:orientation val="minMax"/>
        </c:scaling>
        <c:delete val="1"/>
        <c:axPos val="b"/>
        <c:numFmt formatCode="ge" sourceLinked="1"/>
        <c:majorTickMark val="none"/>
        <c:minorTickMark val="none"/>
        <c:tickLblPos val="none"/>
        <c:crossAx val="182599680"/>
        <c:crosses val="autoZero"/>
        <c:auto val="1"/>
        <c:lblOffset val="100"/>
        <c:baseTimeUnit val="years"/>
      </c:dateAx>
      <c:valAx>
        <c:axId val="182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7.67</c:v>
                </c:pt>
                <c:pt idx="1">
                  <c:v>4.33</c:v>
                </c:pt>
                <c:pt idx="2">
                  <c:v>0.25</c:v>
                </c:pt>
                <c:pt idx="3" formatCode="#,##0.00;&quot;△&quot;#,##0.00">
                  <c:v>0</c:v>
                </c:pt>
                <c:pt idx="4" formatCode="#,##0.00;&quot;△&quot;#,##0.00">
                  <c:v>0</c:v>
                </c:pt>
              </c:numCache>
            </c:numRef>
          </c:val>
        </c:ser>
        <c:dLbls>
          <c:showLegendKey val="0"/>
          <c:showVal val="0"/>
          <c:showCatName val="0"/>
          <c:showSerName val="0"/>
          <c:showPercent val="0"/>
          <c:showBubbleSize val="0"/>
        </c:dLbls>
        <c:gapWidth val="150"/>
        <c:axId val="186149888"/>
        <c:axId val="1861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186149888"/>
        <c:axId val="186153216"/>
      </c:lineChart>
      <c:dateAx>
        <c:axId val="186149888"/>
        <c:scaling>
          <c:orientation val="minMax"/>
        </c:scaling>
        <c:delete val="1"/>
        <c:axPos val="b"/>
        <c:numFmt formatCode="ge" sourceLinked="1"/>
        <c:majorTickMark val="none"/>
        <c:minorTickMark val="none"/>
        <c:tickLblPos val="none"/>
        <c:crossAx val="186153216"/>
        <c:crosses val="autoZero"/>
        <c:auto val="1"/>
        <c:lblOffset val="100"/>
        <c:baseTimeUnit val="years"/>
      </c:dateAx>
      <c:valAx>
        <c:axId val="1861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163.19999999999999</c:v>
                </c:pt>
                <c:pt idx="1">
                  <c:v>152.59</c:v>
                </c:pt>
                <c:pt idx="2">
                  <c:v>179.12</c:v>
                </c:pt>
                <c:pt idx="3">
                  <c:v>275.17</c:v>
                </c:pt>
                <c:pt idx="4">
                  <c:v>63.08</c:v>
                </c:pt>
              </c:numCache>
            </c:numRef>
          </c:val>
        </c:ser>
        <c:dLbls>
          <c:showLegendKey val="0"/>
          <c:showVal val="0"/>
          <c:showCatName val="0"/>
          <c:showSerName val="0"/>
          <c:showPercent val="0"/>
          <c:showBubbleSize val="0"/>
        </c:dLbls>
        <c:gapWidth val="150"/>
        <c:axId val="196068864"/>
        <c:axId val="1960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196068864"/>
        <c:axId val="196070784"/>
      </c:lineChart>
      <c:dateAx>
        <c:axId val="196068864"/>
        <c:scaling>
          <c:orientation val="minMax"/>
        </c:scaling>
        <c:delete val="1"/>
        <c:axPos val="b"/>
        <c:numFmt formatCode="ge" sourceLinked="1"/>
        <c:majorTickMark val="none"/>
        <c:minorTickMark val="none"/>
        <c:tickLblPos val="none"/>
        <c:crossAx val="196070784"/>
        <c:crosses val="autoZero"/>
        <c:auto val="1"/>
        <c:lblOffset val="100"/>
        <c:baseTimeUnit val="years"/>
      </c:dateAx>
      <c:valAx>
        <c:axId val="196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1160.47</c:v>
                </c:pt>
                <c:pt idx="1">
                  <c:v>974.94</c:v>
                </c:pt>
                <c:pt idx="2">
                  <c:v>827.86</c:v>
                </c:pt>
                <c:pt idx="3">
                  <c:v>1120.94</c:v>
                </c:pt>
                <c:pt idx="4">
                  <c:v>1027.18</c:v>
                </c:pt>
              </c:numCache>
            </c:numRef>
          </c:val>
        </c:ser>
        <c:dLbls>
          <c:showLegendKey val="0"/>
          <c:showVal val="0"/>
          <c:showCatName val="0"/>
          <c:showSerName val="0"/>
          <c:showPercent val="0"/>
          <c:showBubbleSize val="0"/>
        </c:dLbls>
        <c:gapWidth val="150"/>
        <c:axId val="167183104"/>
        <c:axId val="167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67183104"/>
        <c:axId val="167185024"/>
      </c:lineChart>
      <c:dateAx>
        <c:axId val="167183104"/>
        <c:scaling>
          <c:orientation val="minMax"/>
        </c:scaling>
        <c:delete val="1"/>
        <c:axPos val="b"/>
        <c:numFmt formatCode="ge" sourceLinked="1"/>
        <c:majorTickMark val="none"/>
        <c:minorTickMark val="none"/>
        <c:tickLblPos val="none"/>
        <c:crossAx val="167185024"/>
        <c:crosses val="autoZero"/>
        <c:auto val="1"/>
        <c:lblOffset val="100"/>
        <c:baseTimeUnit val="years"/>
      </c:dateAx>
      <c:valAx>
        <c:axId val="167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81.03</c:v>
                </c:pt>
                <c:pt idx="1">
                  <c:v>80.790000000000006</c:v>
                </c:pt>
                <c:pt idx="2">
                  <c:v>84.94</c:v>
                </c:pt>
                <c:pt idx="3">
                  <c:v>89.1</c:v>
                </c:pt>
                <c:pt idx="4">
                  <c:v>88.88</c:v>
                </c:pt>
              </c:numCache>
            </c:numRef>
          </c:val>
        </c:ser>
        <c:dLbls>
          <c:showLegendKey val="0"/>
          <c:showVal val="0"/>
          <c:showCatName val="0"/>
          <c:showSerName val="0"/>
          <c:showPercent val="0"/>
          <c:showBubbleSize val="0"/>
        </c:dLbls>
        <c:gapWidth val="150"/>
        <c:axId val="167203200"/>
        <c:axId val="1672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67203200"/>
        <c:axId val="167205120"/>
      </c:lineChart>
      <c:dateAx>
        <c:axId val="167203200"/>
        <c:scaling>
          <c:orientation val="minMax"/>
        </c:scaling>
        <c:delete val="1"/>
        <c:axPos val="b"/>
        <c:numFmt formatCode="ge" sourceLinked="1"/>
        <c:majorTickMark val="none"/>
        <c:minorTickMark val="none"/>
        <c:tickLblPos val="none"/>
        <c:crossAx val="167205120"/>
        <c:crosses val="autoZero"/>
        <c:auto val="1"/>
        <c:lblOffset val="100"/>
        <c:baseTimeUnit val="years"/>
      </c:dateAx>
      <c:valAx>
        <c:axId val="1672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67218176"/>
        <c:axId val="1672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67218176"/>
        <c:axId val="167236736"/>
      </c:lineChart>
      <c:dateAx>
        <c:axId val="167218176"/>
        <c:scaling>
          <c:orientation val="minMax"/>
        </c:scaling>
        <c:delete val="1"/>
        <c:axPos val="b"/>
        <c:numFmt formatCode="ge" sourceLinked="1"/>
        <c:majorTickMark val="none"/>
        <c:minorTickMark val="none"/>
        <c:tickLblPos val="none"/>
        <c:crossAx val="167236736"/>
        <c:crosses val="autoZero"/>
        <c:auto val="1"/>
        <c:lblOffset val="100"/>
        <c:baseTimeUnit val="years"/>
      </c:dateAx>
      <c:valAx>
        <c:axId val="1672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宮崎市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405750</v>
      </c>
      <c r="AM8" s="64"/>
      <c r="AN8" s="64"/>
      <c r="AO8" s="64"/>
      <c r="AP8" s="64"/>
      <c r="AQ8" s="64"/>
      <c r="AR8" s="64"/>
      <c r="AS8" s="64"/>
      <c r="AT8" s="63">
        <f>データ!S6</f>
        <v>643.66999999999996</v>
      </c>
      <c r="AU8" s="63"/>
      <c r="AV8" s="63"/>
      <c r="AW8" s="63"/>
      <c r="AX8" s="63"/>
      <c r="AY8" s="63"/>
      <c r="AZ8" s="63"/>
      <c r="BA8" s="63"/>
      <c r="BB8" s="63">
        <f>データ!T6</f>
        <v>630.37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50.15</v>
      </c>
      <c r="J10" s="63"/>
      <c r="K10" s="63"/>
      <c r="L10" s="63"/>
      <c r="M10" s="63"/>
      <c r="N10" s="63"/>
      <c r="O10" s="63"/>
      <c r="P10" s="63">
        <f>データ!O6</f>
        <v>83.38</v>
      </c>
      <c r="Q10" s="63"/>
      <c r="R10" s="63"/>
      <c r="S10" s="63"/>
      <c r="T10" s="63"/>
      <c r="U10" s="63"/>
      <c r="V10" s="63"/>
      <c r="W10" s="63">
        <f>データ!P6</f>
        <v>80.16</v>
      </c>
      <c r="X10" s="63"/>
      <c r="Y10" s="63"/>
      <c r="Z10" s="63"/>
      <c r="AA10" s="63"/>
      <c r="AB10" s="63"/>
      <c r="AC10" s="63"/>
      <c r="AD10" s="64">
        <f>データ!Q6</f>
        <v>2386</v>
      </c>
      <c r="AE10" s="64"/>
      <c r="AF10" s="64"/>
      <c r="AG10" s="64"/>
      <c r="AH10" s="64"/>
      <c r="AI10" s="64"/>
      <c r="AJ10" s="64"/>
      <c r="AK10" s="2"/>
      <c r="AL10" s="64">
        <f>データ!U6</f>
        <v>337085</v>
      </c>
      <c r="AM10" s="64"/>
      <c r="AN10" s="64"/>
      <c r="AO10" s="64"/>
      <c r="AP10" s="64"/>
      <c r="AQ10" s="64"/>
      <c r="AR10" s="64"/>
      <c r="AS10" s="64"/>
      <c r="AT10" s="63">
        <f>データ!V6</f>
        <v>68.81</v>
      </c>
      <c r="AU10" s="63"/>
      <c r="AV10" s="63"/>
      <c r="AW10" s="63"/>
      <c r="AX10" s="63"/>
      <c r="AY10" s="63"/>
      <c r="AZ10" s="63"/>
      <c r="BA10" s="63"/>
      <c r="BB10" s="63">
        <f>データ!W6</f>
        <v>4898.78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452017</v>
      </c>
      <c r="D6" s="31">
        <f t="shared" si="3"/>
        <v>46</v>
      </c>
      <c r="E6" s="31">
        <f t="shared" si="3"/>
        <v>17</v>
      </c>
      <c r="F6" s="31">
        <f t="shared" si="3"/>
        <v>1</v>
      </c>
      <c r="G6" s="31">
        <f t="shared" si="3"/>
        <v>0</v>
      </c>
      <c r="H6" s="31" t="str">
        <f t="shared" si="3"/>
        <v>宮崎県　宮崎市</v>
      </c>
      <c r="I6" s="31" t="str">
        <f t="shared" si="3"/>
        <v>法適用</v>
      </c>
      <c r="J6" s="31" t="str">
        <f t="shared" si="3"/>
        <v>下水道事業</v>
      </c>
      <c r="K6" s="31" t="str">
        <f t="shared" si="3"/>
        <v>公共下水道</v>
      </c>
      <c r="L6" s="31" t="str">
        <f t="shared" si="3"/>
        <v>Ad</v>
      </c>
      <c r="M6" s="32" t="str">
        <f t="shared" si="3"/>
        <v>-</v>
      </c>
      <c r="N6" s="32">
        <f t="shared" si="3"/>
        <v>50.15</v>
      </c>
      <c r="O6" s="32">
        <f t="shared" si="3"/>
        <v>83.38</v>
      </c>
      <c r="P6" s="32">
        <f t="shared" si="3"/>
        <v>80.16</v>
      </c>
      <c r="Q6" s="32">
        <f t="shared" si="3"/>
        <v>2386</v>
      </c>
      <c r="R6" s="32">
        <f t="shared" si="3"/>
        <v>405750</v>
      </c>
      <c r="S6" s="32">
        <f t="shared" si="3"/>
        <v>643.66999999999996</v>
      </c>
      <c r="T6" s="32">
        <f t="shared" si="3"/>
        <v>630.37</v>
      </c>
      <c r="U6" s="32">
        <f t="shared" si="3"/>
        <v>337085</v>
      </c>
      <c r="V6" s="32">
        <f t="shared" si="3"/>
        <v>68.81</v>
      </c>
      <c r="W6" s="32">
        <f t="shared" si="3"/>
        <v>4898.78</v>
      </c>
      <c r="X6" s="33">
        <f>IF(X7="",NA(),X7)</f>
        <v>102.18</v>
      </c>
      <c r="Y6" s="33">
        <f t="shared" ref="Y6:AG6" si="4">IF(Y7="",NA(),Y7)</f>
        <v>102.51</v>
      </c>
      <c r="Z6" s="33">
        <f t="shared" si="4"/>
        <v>103.1</v>
      </c>
      <c r="AA6" s="33">
        <f t="shared" si="4"/>
        <v>103.28</v>
      </c>
      <c r="AB6" s="33">
        <f t="shared" si="4"/>
        <v>101.09</v>
      </c>
      <c r="AC6" s="33">
        <f t="shared" si="4"/>
        <v>105.37</v>
      </c>
      <c r="AD6" s="33">
        <f t="shared" si="4"/>
        <v>104.92</v>
      </c>
      <c r="AE6" s="33">
        <f t="shared" si="4"/>
        <v>104.17</v>
      </c>
      <c r="AF6" s="33">
        <f t="shared" si="4"/>
        <v>105.07</v>
      </c>
      <c r="AG6" s="33">
        <f t="shared" si="4"/>
        <v>108.53</v>
      </c>
      <c r="AH6" s="32" t="str">
        <f>IF(AH7="","",IF(AH7="-","【-】","【"&amp;SUBSTITUTE(TEXT(AH7,"#,##0.00"),"-","△")&amp;"】"))</f>
        <v>【107.74】</v>
      </c>
      <c r="AI6" s="33">
        <f>IF(AI7="",NA(),AI7)</f>
        <v>7.67</v>
      </c>
      <c r="AJ6" s="33">
        <f t="shared" ref="AJ6:AR6" si="5">IF(AJ7="",NA(),AJ7)</f>
        <v>4.33</v>
      </c>
      <c r="AK6" s="33">
        <f t="shared" si="5"/>
        <v>0.25</v>
      </c>
      <c r="AL6" s="32">
        <f t="shared" si="5"/>
        <v>0</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163.19999999999999</v>
      </c>
      <c r="AU6" s="33">
        <f t="shared" ref="AU6:BC6" si="6">IF(AU7="",NA(),AU7)</f>
        <v>152.59</v>
      </c>
      <c r="AV6" s="33">
        <f t="shared" si="6"/>
        <v>179.12</v>
      </c>
      <c r="AW6" s="33">
        <f t="shared" si="6"/>
        <v>275.17</v>
      </c>
      <c r="AX6" s="33">
        <f t="shared" si="6"/>
        <v>63.08</v>
      </c>
      <c r="AY6" s="33">
        <f t="shared" si="6"/>
        <v>151.09</v>
      </c>
      <c r="AZ6" s="33">
        <f t="shared" si="6"/>
        <v>150.22999999999999</v>
      </c>
      <c r="BA6" s="33">
        <f t="shared" si="6"/>
        <v>152.78</v>
      </c>
      <c r="BB6" s="33">
        <f t="shared" si="6"/>
        <v>179.3</v>
      </c>
      <c r="BC6" s="33">
        <f t="shared" si="6"/>
        <v>45.99</v>
      </c>
      <c r="BD6" s="32" t="str">
        <f>IF(BD7="","",IF(BD7="-","【-】","【"&amp;SUBSTITUTE(TEXT(BD7,"#,##0.00"),"-","△")&amp;"】"))</f>
        <v>【56.46】</v>
      </c>
      <c r="BE6" s="33">
        <f>IF(BE7="",NA(),BE7)</f>
        <v>1160.47</v>
      </c>
      <c r="BF6" s="33">
        <f t="shared" ref="BF6:BN6" si="7">IF(BF7="",NA(),BF7)</f>
        <v>974.94</v>
      </c>
      <c r="BG6" s="33">
        <f t="shared" si="7"/>
        <v>827.86</v>
      </c>
      <c r="BH6" s="33">
        <f t="shared" si="7"/>
        <v>1120.94</v>
      </c>
      <c r="BI6" s="33">
        <f t="shared" si="7"/>
        <v>1027.18</v>
      </c>
      <c r="BJ6" s="33">
        <f t="shared" si="7"/>
        <v>926.49</v>
      </c>
      <c r="BK6" s="33">
        <f t="shared" si="7"/>
        <v>978.41</v>
      </c>
      <c r="BL6" s="33">
        <f t="shared" si="7"/>
        <v>935.65</v>
      </c>
      <c r="BM6" s="33">
        <f t="shared" si="7"/>
        <v>924.44</v>
      </c>
      <c r="BN6" s="33">
        <f t="shared" si="7"/>
        <v>963.16</v>
      </c>
      <c r="BO6" s="32" t="str">
        <f>IF(BO7="","",IF(BO7="-","【-】","【"&amp;SUBSTITUTE(TEXT(BO7,"#,##0.00"),"-","△")&amp;"】"))</f>
        <v>【776.35】</v>
      </c>
      <c r="BP6" s="33">
        <f>IF(BP7="",NA(),BP7)</f>
        <v>81.03</v>
      </c>
      <c r="BQ6" s="33">
        <f t="shared" ref="BQ6:BY6" si="8">IF(BQ7="",NA(),BQ7)</f>
        <v>80.790000000000006</v>
      </c>
      <c r="BR6" s="33">
        <f t="shared" si="8"/>
        <v>84.94</v>
      </c>
      <c r="BS6" s="33">
        <f t="shared" si="8"/>
        <v>89.1</v>
      </c>
      <c r="BT6" s="33">
        <f t="shared" si="8"/>
        <v>88.88</v>
      </c>
      <c r="BU6" s="33">
        <f t="shared" si="8"/>
        <v>89.03</v>
      </c>
      <c r="BV6" s="33">
        <f t="shared" si="8"/>
        <v>88.02</v>
      </c>
      <c r="BW6" s="33">
        <f t="shared" si="8"/>
        <v>90.14</v>
      </c>
      <c r="BX6" s="33">
        <f t="shared" si="8"/>
        <v>90.24</v>
      </c>
      <c r="BY6" s="33">
        <f t="shared" si="8"/>
        <v>94.82</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172.4</v>
      </c>
      <c r="CG6" s="33">
        <f t="shared" si="9"/>
        <v>172.91</v>
      </c>
      <c r="CH6" s="33">
        <f t="shared" si="9"/>
        <v>169.64</v>
      </c>
      <c r="CI6" s="33">
        <f t="shared" si="9"/>
        <v>170.22</v>
      </c>
      <c r="CJ6" s="33">
        <f t="shared" si="9"/>
        <v>162.88</v>
      </c>
      <c r="CK6" s="32" t="str">
        <f>IF(CK7="","",IF(CK7="-","【-】","【"&amp;SUBSTITUTE(TEXT(CK7,"#,##0.00"),"-","△")&amp;"】"))</f>
        <v>【142.28】</v>
      </c>
      <c r="CL6" s="33">
        <f>IF(CL7="",NA(),CL7)</f>
        <v>72.319999999999993</v>
      </c>
      <c r="CM6" s="33">
        <f t="shared" ref="CM6:CU6" si="10">IF(CM7="",NA(),CM7)</f>
        <v>84.13</v>
      </c>
      <c r="CN6" s="33">
        <f t="shared" si="10"/>
        <v>74.510000000000005</v>
      </c>
      <c r="CO6" s="33">
        <f t="shared" si="10"/>
        <v>72.040000000000006</v>
      </c>
      <c r="CP6" s="33">
        <f t="shared" si="10"/>
        <v>74.069999999999993</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92.19</v>
      </c>
      <c r="CX6" s="33">
        <f t="shared" ref="CX6:DF6" si="11">IF(CX7="",NA(),CX7)</f>
        <v>92.28</v>
      </c>
      <c r="CY6" s="33">
        <f t="shared" si="11"/>
        <v>91.99</v>
      </c>
      <c r="CZ6" s="33">
        <f t="shared" si="11"/>
        <v>92.51</v>
      </c>
      <c r="DA6" s="33">
        <f t="shared" si="11"/>
        <v>92.61</v>
      </c>
      <c r="DB6" s="33">
        <f t="shared" si="11"/>
        <v>92.41</v>
      </c>
      <c r="DC6" s="33">
        <f t="shared" si="11"/>
        <v>92.8</v>
      </c>
      <c r="DD6" s="33">
        <f t="shared" si="11"/>
        <v>92.87</v>
      </c>
      <c r="DE6" s="33">
        <f t="shared" si="11"/>
        <v>93.01</v>
      </c>
      <c r="DF6" s="33">
        <f t="shared" si="11"/>
        <v>93.12</v>
      </c>
      <c r="DG6" s="32" t="str">
        <f>IF(DG7="","",IF(DG7="-","【-】","【"&amp;SUBSTITUTE(TEXT(DG7,"#,##0.00"),"-","△")&amp;"】"))</f>
        <v>【94.57】</v>
      </c>
      <c r="DH6" s="33">
        <f>IF(DH7="",NA(),DH7)</f>
        <v>10.119999999999999</v>
      </c>
      <c r="DI6" s="33">
        <f t="shared" ref="DI6:DQ6" si="12">IF(DI7="",NA(),DI7)</f>
        <v>11.33</v>
      </c>
      <c r="DJ6" s="33">
        <f t="shared" si="12"/>
        <v>12.73</v>
      </c>
      <c r="DK6" s="33">
        <f t="shared" si="12"/>
        <v>14.03</v>
      </c>
      <c r="DL6" s="33">
        <f t="shared" si="12"/>
        <v>25.52</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4.04</v>
      </c>
      <c r="DT6" s="33">
        <f t="shared" ref="DT6:EB6" si="13">IF(DT7="",NA(),DT7)</f>
        <v>4.0999999999999996</v>
      </c>
      <c r="DU6" s="33">
        <f t="shared" si="13"/>
        <v>3.89</v>
      </c>
      <c r="DV6" s="33">
        <f t="shared" si="13"/>
        <v>3.82</v>
      </c>
      <c r="DW6" s="33">
        <f t="shared" si="13"/>
        <v>3.94</v>
      </c>
      <c r="DX6" s="33">
        <f t="shared" si="13"/>
        <v>2.2400000000000002</v>
      </c>
      <c r="DY6" s="33">
        <f t="shared" si="13"/>
        <v>2.7</v>
      </c>
      <c r="DZ6" s="33">
        <f t="shared" si="13"/>
        <v>2.68</v>
      </c>
      <c r="EA6" s="33">
        <f t="shared" si="13"/>
        <v>2.82</v>
      </c>
      <c r="EB6" s="33">
        <f t="shared" si="13"/>
        <v>3.05</v>
      </c>
      <c r="EC6" s="32" t="str">
        <f>IF(EC7="","",IF(EC7="-","【-】","【"&amp;SUBSTITUTE(TEXT(EC7,"#,##0.00"),"-","△")&amp;"】"))</f>
        <v>【4.35】</v>
      </c>
      <c r="ED6" s="33">
        <f>IF(ED7="",NA(),ED7)</f>
        <v>7.0000000000000007E-2</v>
      </c>
      <c r="EE6" s="33">
        <f t="shared" ref="EE6:EM6" si="14">IF(EE7="",NA(),EE7)</f>
        <v>0.09</v>
      </c>
      <c r="EF6" s="33">
        <f t="shared" si="14"/>
        <v>0.06</v>
      </c>
      <c r="EG6" s="33">
        <f t="shared" si="14"/>
        <v>0.1</v>
      </c>
      <c r="EH6" s="33">
        <f t="shared" si="14"/>
        <v>0.06</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452017</v>
      </c>
      <c r="D7" s="35">
        <v>46</v>
      </c>
      <c r="E7" s="35">
        <v>17</v>
      </c>
      <c r="F7" s="35">
        <v>1</v>
      </c>
      <c r="G7" s="35">
        <v>0</v>
      </c>
      <c r="H7" s="35" t="s">
        <v>96</v>
      </c>
      <c r="I7" s="35" t="s">
        <v>97</v>
      </c>
      <c r="J7" s="35" t="s">
        <v>98</v>
      </c>
      <c r="K7" s="35" t="s">
        <v>99</v>
      </c>
      <c r="L7" s="35" t="s">
        <v>100</v>
      </c>
      <c r="M7" s="36" t="s">
        <v>101</v>
      </c>
      <c r="N7" s="36">
        <v>50.15</v>
      </c>
      <c r="O7" s="36">
        <v>83.38</v>
      </c>
      <c r="P7" s="36">
        <v>80.16</v>
      </c>
      <c r="Q7" s="36">
        <v>2386</v>
      </c>
      <c r="R7" s="36">
        <v>405750</v>
      </c>
      <c r="S7" s="36">
        <v>643.66999999999996</v>
      </c>
      <c r="T7" s="36">
        <v>630.37</v>
      </c>
      <c r="U7" s="36">
        <v>337085</v>
      </c>
      <c r="V7" s="36">
        <v>68.81</v>
      </c>
      <c r="W7" s="36">
        <v>4898.78</v>
      </c>
      <c r="X7" s="36">
        <v>102.18</v>
      </c>
      <c r="Y7" s="36">
        <v>102.51</v>
      </c>
      <c r="Z7" s="36">
        <v>103.1</v>
      </c>
      <c r="AA7" s="36">
        <v>103.28</v>
      </c>
      <c r="AB7" s="36">
        <v>101.09</v>
      </c>
      <c r="AC7" s="36">
        <v>105.37</v>
      </c>
      <c r="AD7" s="36">
        <v>104.92</v>
      </c>
      <c r="AE7" s="36">
        <v>104.17</v>
      </c>
      <c r="AF7" s="36">
        <v>105.07</v>
      </c>
      <c r="AG7" s="36">
        <v>108.53</v>
      </c>
      <c r="AH7" s="36">
        <v>107.74</v>
      </c>
      <c r="AI7" s="36">
        <v>7.67</v>
      </c>
      <c r="AJ7" s="36">
        <v>4.33</v>
      </c>
      <c r="AK7" s="36">
        <v>0.25</v>
      </c>
      <c r="AL7" s="36">
        <v>0</v>
      </c>
      <c r="AM7" s="36">
        <v>0</v>
      </c>
      <c r="AN7" s="36">
        <v>27.81</v>
      </c>
      <c r="AO7" s="36">
        <v>23.04</v>
      </c>
      <c r="AP7" s="36">
        <v>19.97</v>
      </c>
      <c r="AQ7" s="36">
        <v>23.32</v>
      </c>
      <c r="AR7" s="36">
        <v>4.72</v>
      </c>
      <c r="AS7" s="36">
        <v>4.71</v>
      </c>
      <c r="AT7" s="36">
        <v>163.19999999999999</v>
      </c>
      <c r="AU7" s="36">
        <v>152.59</v>
      </c>
      <c r="AV7" s="36">
        <v>179.12</v>
      </c>
      <c r="AW7" s="36">
        <v>275.17</v>
      </c>
      <c r="AX7" s="36">
        <v>63.08</v>
      </c>
      <c r="AY7" s="36">
        <v>151.09</v>
      </c>
      <c r="AZ7" s="36">
        <v>150.22999999999999</v>
      </c>
      <c r="BA7" s="36">
        <v>152.78</v>
      </c>
      <c r="BB7" s="36">
        <v>179.3</v>
      </c>
      <c r="BC7" s="36">
        <v>45.99</v>
      </c>
      <c r="BD7" s="36">
        <v>56.46</v>
      </c>
      <c r="BE7" s="36">
        <v>1160.47</v>
      </c>
      <c r="BF7" s="36">
        <v>974.94</v>
      </c>
      <c r="BG7" s="36">
        <v>827.86</v>
      </c>
      <c r="BH7" s="36">
        <v>1120.94</v>
      </c>
      <c r="BI7" s="36">
        <v>1027.18</v>
      </c>
      <c r="BJ7" s="36">
        <v>926.49</v>
      </c>
      <c r="BK7" s="36">
        <v>978.41</v>
      </c>
      <c r="BL7" s="36">
        <v>935.65</v>
      </c>
      <c r="BM7" s="36">
        <v>924.44</v>
      </c>
      <c r="BN7" s="36">
        <v>963.16</v>
      </c>
      <c r="BO7" s="36">
        <v>776.35</v>
      </c>
      <c r="BP7" s="36">
        <v>81.03</v>
      </c>
      <c r="BQ7" s="36">
        <v>80.790000000000006</v>
      </c>
      <c r="BR7" s="36">
        <v>84.94</v>
      </c>
      <c r="BS7" s="36">
        <v>89.1</v>
      </c>
      <c r="BT7" s="36">
        <v>88.88</v>
      </c>
      <c r="BU7" s="36">
        <v>89.03</v>
      </c>
      <c r="BV7" s="36">
        <v>88.02</v>
      </c>
      <c r="BW7" s="36">
        <v>90.14</v>
      </c>
      <c r="BX7" s="36">
        <v>90.24</v>
      </c>
      <c r="BY7" s="36">
        <v>94.82</v>
      </c>
      <c r="BZ7" s="36">
        <v>96.57</v>
      </c>
      <c r="CA7" s="36">
        <v>150</v>
      </c>
      <c r="CB7" s="36">
        <v>150</v>
      </c>
      <c r="CC7" s="36">
        <v>150</v>
      </c>
      <c r="CD7" s="36">
        <v>150</v>
      </c>
      <c r="CE7" s="36">
        <v>150</v>
      </c>
      <c r="CF7" s="36">
        <v>172.4</v>
      </c>
      <c r="CG7" s="36">
        <v>172.91</v>
      </c>
      <c r="CH7" s="36">
        <v>169.64</v>
      </c>
      <c r="CI7" s="36">
        <v>170.22</v>
      </c>
      <c r="CJ7" s="36">
        <v>162.88</v>
      </c>
      <c r="CK7" s="36">
        <v>142.28</v>
      </c>
      <c r="CL7" s="36">
        <v>72.319999999999993</v>
      </c>
      <c r="CM7" s="36">
        <v>84.13</v>
      </c>
      <c r="CN7" s="36">
        <v>74.510000000000005</v>
      </c>
      <c r="CO7" s="36">
        <v>72.040000000000006</v>
      </c>
      <c r="CP7" s="36">
        <v>74.069999999999993</v>
      </c>
      <c r="CQ7" s="36">
        <v>68.09</v>
      </c>
      <c r="CR7" s="36">
        <v>68.209999999999994</v>
      </c>
      <c r="CS7" s="36">
        <v>67.569999999999993</v>
      </c>
      <c r="CT7" s="36">
        <v>67.099999999999994</v>
      </c>
      <c r="CU7" s="36">
        <v>67.95</v>
      </c>
      <c r="CV7" s="36">
        <v>60.35</v>
      </c>
      <c r="CW7" s="36">
        <v>92.19</v>
      </c>
      <c r="CX7" s="36">
        <v>92.28</v>
      </c>
      <c r="CY7" s="36">
        <v>91.99</v>
      </c>
      <c r="CZ7" s="36">
        <v>92.51</v>
      </c>
      <c r="DA7" s="36">
        <v>92.61</v>
      </c>
      <c r="DB7" s="36">
        <v>92.41</v>
      </c>
      <c r="DC7" s="36">
        <v>92.8</v>
      </c>
      <c r="DD7" s="36">
        <v>92.87</v>
      </c>
      <c r="DE7" s="36">
        <v>93.01</v>
      </c>
      <c r="DF7" s="36">
        <v>93.12</v>
      </c>
      <c r="DG7" s="36">
        <v>94.57</v>
      </c>
      <c r="DH7" s="36">
        <v>10.119999999999999</v>
      </c>
      <c r="DI7" s="36">
        <v>11.33</v>
      </c>
      <c r="DJ7" s="36">
        <v>12.73</v>
      </c>
      <c r="DK7" s="36">
        <v>14.03</v>
      </c>
      <c r="DL7" s="36">
        <v>25.52</v>
      </c>
      <c r="DM7" s="36">
        <v>16.79</v>
      </c>
      <c r="DN7" s="36">
        <v>16.55</v>
      </c>
      <c r="DO7" s="36">
        <v>16.02</v>
      </c>
      <c r="DP7" s="36">
        <v>16.559999999999999</v>
      </c>
      <c r="DQ7" s="36">
        <v>28.35</v>
      </c>
      <c r="DR7" s="36">
        <v>36.270000000000003</v>
      </c>
      <c r="DS7" s="36">
        <v>4.04</v>
      </c>
      <c r="DT7" s="36">
        <v>4.0999999999999996</v>
      </c>
      <c r="DU7" s="36">
        <v>3.89</v>
      </c>
      <c r="DV7" s="36">
        <v>3.82</v>
      </c>
      <c r="DW7" s="36">
        <v>3.94</v>
      </c>
      <c r="DX7" s="36">
        <v>2.2400000000000002</v>
      </c>
      <c r="DY7" s="36">
        <v>2.7</v>
      </c>
      <c r="DZ7" s="36">
        <v>2.68</v>
      </c>
      <c r="EA7" s="36">
        <v>2.82</v>
      </c>
      <c r="EB7" s="36">
        <v>3.05</v>
      </c>
      <c r="EC7" s="36">
        <v>4.3499999999999996</v>
      </c>
      <c r="ED7" s="36">
        <v>7.0000000000000007E-2</v>
      </c>
      <c r="EE7" s="36">
        <v>0.09</v>
      </c>
      <c r="EF7" s="36">
        <v>0.06</v>
      </c>
      <c r="EG7" s="36">
        <v>0.1</v>
      </c>
      <c r="EH7" s="36">
        <v>0.06</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SUI3313</cp:lastModifiedBy>
  <cp:lastPrinted>2016-02-10T06:49:04Z</cp:lastPrinted>
  <dcterms:created xsi:type="dcterms:W3CDTF">2016-02-03T07:45:58Z</dcterms:created>
  <dcterms:modified xsi:type="dcterms:W3CDTF">2016-02-10T07:00:32Z</dcterms:modified>
  <cp:category/>
</cp:coreProperties>
</file>