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<sst xmlns="http://schemas.openxmlformats.org/spreadsheetml/2006/main" count="220" uniqueCount="110">
  <si>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</si>
  <si>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</si>
  <si>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</si>
  <si>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</si>
  <si>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</si>
  <si>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</si>
  <si>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</si>
  <si>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</si>
  <si>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</si>
  <si>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</si>
  <si>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</si>
  <si>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</si>
  <si>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</si>
  <si>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</si>
  <si>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</si>
  <si>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</si>
  <si>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</si>
  <si>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</si>
  <si>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</si>
  <si>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</si>
  <si>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</si>
  <si>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</si>
  <si>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</si>
  <si>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</si>
  <si>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</si>
  <si>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</si>
  <si>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</si>
  <si>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</si>
  <si>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</si>
  <si>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</si>
  <si>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</si>
  <si>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</si>
  <si>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</si>
  <si>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</si>
  <si>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</si>
  <si>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</si>
  <si>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</si>
  <si>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</si>
  <si>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</si>
  <si>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</si>
  <si>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</si>
  <si>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</si>
  <si>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</si>
  <si>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</si>
  <si>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</si>
  <si>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</si>
  <si>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</si>
  <si>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</si>
  <si>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</si>
  <si>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</si>
  <si>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</si>
  <si>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</si>
  <si>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</si>
  <si>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</si>
  <si>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</si>
  <si>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</si>
  <si>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</si>
  <si>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</si>
  <si>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</si>
  <si>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</si>
  <si>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</si>
  <si>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</si>
  <si>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</si>
  <si>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</si>
  <si>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</si>
  <si>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</si>
  <si>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</si>
  <si>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</si>
  <si>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</si>
  <si>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</si>
  <si>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</si>
  <si>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</si>
  <si>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</si>
  <si>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</si>
  <si>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</si>
  <si>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</si>
  <si>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</si>
  <si>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</si>
  <si>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</si>
  <si>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</si>
  <si>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</si>
  <si>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</si>
  <si>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</si>
  <si>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</si>
  <si>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</si>
  <si>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</si>
  <si>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</si>
  <si>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</si>
  <si>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</si>
  <si>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</si>
  <si>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</si>
  <si>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</si>
  <si>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</si>
  <si>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</si>
  <si>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</si>
  <si>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</si>
  <si>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</si>
  <si>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</si>
  <si>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</si>
  <si>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</si>
  <si>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</si>
  <si>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</si>
  <si>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</si>
  <si>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</si>
  <si>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</si>
  <si>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</si>
  <si>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</si>
  <si>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t>
    <rPh sb="1" eb="3">
      <t>ゲンコウ</t>
    </rPh>
    <rPh sb="4" eb="7">
      <t>シヨウリョウ</t>
    </rPh>
    <rPh sb="8" eb="9">
      <t>マカナ</t>
    </rPh>
    <rPh sb="14" eb="16">
      <t>ケイヒ</t>
    </rPh>
    <rPh sb="22" eb="24">
      <t>イッパン</t>
    </rPh>
    <rPh sb="24" eb="26">
      <t>カイケイ</t>
    </rPh>
    <rPh sb="29" eb="31">
      <t>クリイレ</t>
    </rPh>
    <rPh sb="31" eb="32">
      <t>キン</t>
    </rPh>
    <rPh sb="33" eb="35">
      <t>イゾン</t>
    </rPh>
    <rPh sb="39" eb="41">
      <t>ジョウキョウ</t>
    </rPh>
    <rPh sb="44" eb="46">
      <t>コンゴ</t>
    </rPh>
    <rPh sb="47" eb="49">
      <t>ジンコウ</t>
    </rPh>
    <rPh sb="49" eb="51">
      <t>ゲンショウ</t>
    </rPh>
    <rPh sb="52" eb="54">
      <t>ロウキュウ</t>
    </rPh>
    <rPh sb="54" eb="56">
      <t>シセツ</t>
    </rPh>
    <rPh sb="57" eb="59">
      <t>コウシン</t>
    </rPh>
    <rPh sb="59" eb="60">
      <t>ゾウ</t>
    </rPh>
    <rPh sb="61" eb="63">
      <t>タイオウ</t>
    </rPh>
    <rPh sb="65" eb="68">
      <t>ケイゾクテキ</t>
    </rPh>
    <rPh sb="74" eb="76">
      <t>テイキョウ</t>
    </rPh>
    <rPh sb="82" eb="84">
      <t>コウシン</t>
    </rPh>
    <rPh sb="84" eb="86">
      <t>ケイカク</t>
    </rPh>
    <rPh sb="87" eb="90">
      <t>シヨウリョウ</t>
    </rPh>
    <rPh sb="91" eb="93">
      <t>ミナオ</t>
    </rPh>
    <rPh sb="94" eb="95">
      <t>トウ</t>
    </rPh>
    <rPh sb="96" eb="98">
      <t>ケイエイ</t>
    </rPh>
    <rPh sb="99" eb="101">
      <t>カイゼン</t>
    </rPh>
    <rPh sb="102" eb="103">
      <t>ト</t>
    </rPh>
    <rPh sb="104" eb="105">
      <t>ク</t>
    </rPh>
    <rPh sb="106" eb="108">
      <t>ヒツヨウジミチコベツホウモンユウシュウスイリョウゾウカハカ</t>
    </rPh>
    <phoneticPr fontId="4"/>
  </si>
  <si>
    <t>　老朽化の度合を示す管渠老朽化率については、平均値を上回っています。法定耐用年数を経過した管渠を多く保有しており、処理場の施設老朽化の問題を抱えています。
　このことは、更新財源の使用料等の収入が不足していることが要因となっています。今後も限られた財源の中で優先順位をつけ、計画的な更新を行う必要があります。</t>
    <rPh sb="85" eb="87">
      <t>コウシン</t>
    </rPh>
    <rPh sb="87" eb="89">
      <t>ザイゲン</t>
    </rPh>
    <rPh sb="90" eb="93">
      <t>シヨウリョウ</t>
    </rPh>
    <rPh sb="93" eb="94">
      <t>トウ</t>
    </rPh>
    <rPh sb="95" eb="97">
      <t>シュウニュウ</t>
    </rPh>
    <rPh sb="98" eb="100">
      <t>フソク</t>
    </rPh>
    <rPh sb="107" eb="109">
      <t>ヨウイン</t>
    </rPh>
    <rPh sb="117" eb="119">
      <t>コンゴ</t>
    </rPh>
    <rPh sb="120" eb="121">
      <t>カギ</t>
    </rPh>
    <rPh sb="124" eb="126">
      <t>ザイゲン</t>
    </rPh>
    <rPh sb="127" eb="128">
      <t>ナカ</t>
    </rPh>
    <rPh sb="146" eb="148">
      <t>ヒツヨウジミチコベツホウモンユウシュウスイリョウゾウカハカ</t>
    </rPh>
    <phoneticPr fontId="4"/>
  </si>
  <si>
    <t>・単年度の収支は黒字を維持しており、累積欠損金も発生していませんので、比較的経営の健全性は保たれています。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平成26年度の流動比率の減少については、民間の企業会計基準との整合性を図るため新会計基準が導入されており、流動負債に翌年度償還予定の企業債（借入金）が計上されるようになったことが大きく影響しています。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が、現在、排水施設の整備を行っていることが要因で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rPh sb="1" eb="4">
      <t>タンネンド</t>
    </rPh>
    <rPh sb="5" eb="7">
      <t>シュウシ</t>
    </rPh>
    <rPh sb="8" eb="10">
      <t>クロジ</t>
    </rPh>
    <rPh sb="11" eb="13">
      <t>イジ</t>
    </rPh>
    <rPh sb="18" eb="20">
      <t>ルイセキ</t>
    </rPh>
    <rPh sb="20" eb="23">
      <t>ケッソンキン</t>
    </rPh>
    <rPh sb="24" eb="26">
      <t>ハッセイ</t>
    </rPh>
    <rPh sb="35" eb="38">
      <t>ヒカクテキ</t>
    </rPh>
    <rPh sb="38" eb="40">
      <t>ケイエイ</t>
    </rPh>
    <rPh sb="41" eb="44">
      <t>ケンゼンセイ</t>
    </rPh>
    <rPh sb="45" eb="46">
      <t>タモ</t>
    </rPh>
    <rPh sb="56" eb="58">
      <t>ケイヒ</t>
    </rPh>
    <rPh sb="58" eb="60">
      <t>カイシュウ</t>
    </rPh>
    <rPh sb="60" eb="61">
      <t>リツ</t>
    </rPh>
    <rPh sb="67" eb="69">
      <t>シタマワ</t>
    </rPh>
    <rPh sb="89" eb="90">
      <t>スベ</t>
    </rPh>
    <rPh sb="117" eb="119">
      <t>ショウライ</t>
    </rPh>
    <rPh sb="120" eb="122">
      <t>ミス</t>
    </rPh>
    <rPh sb="124" eb="126">
      <t>イジ</t>
    </rPh>
    <rPh sb="126" eb="128">
      <t>カンリ</t>
    </rPh>
    <rPh sb="128" eb="130">
      <t>ヒヨウ</t>
    </rPh>
    <rPh sb="131" eb="132">
      <t>タイ</t>
    </rPh>
    <rPh sb="134" eb="137">
      <t>シヨウリョウ</t>
    </rPh>
    <rPh sb="137" eb="139">
      <t>スイジュン</t>
    </rPh>
    <rPh sb="143" eb="144">
      <t>サイ</t>
    </rPh>
    <rPh sb="144" eb="146">
      <t>ケントウ</t>
    </rPh>
    <rPh sb="150" eb="152">
      <t>ヒツヨウ</t>
    </rPh>
    <rPh sb="161" eb="163">
      <t>ヘイセイ</t>
    </rPh>
    <rPh sb="165" eb="167">
      <t>ネンド</t>
    </rPh>
    <rPh sb="168" eb="170">
      <t>リュウドウ</t>
    </rPh>
    <rPh sb="170" eb="172">
      <t>ヒリツ</t>
    </rPh>
    <rPh sb="173" eb="174">
      <t>ゲン</t>
    </rPh>
    <rPh sb="174" eb="175">
      <t>ショウ</t>
    </rPh>
    <rPh sb="181" eb="183">
      <t>ミンカン</t>
    </rPh>
    <rPh sb="184" eb="186">
      <t>キギョウ</t>
    </rPh>
    <rPh sb="186" eb="188">
      <t>カイケイ</t>
    </rPh>
    <rPh sb="188" eb="190">
      <t>キジュン</t>
    </rPh>
    <rPh sb="192" eb="195">
      <t>セイゴウセイ</t>
    </rPh>
    <rPh sb="196" eb="197">
      <t>ハカ</t>
    </rPh>
    <rPh sb="200" eb="201">
      <t>シン</t>
    </rPh>
    <rPh sb="201" eb="203">
      <t>カイケイ</t>
    </rPh>
    <rPh sb="203" eb="205">
      <t>キジュン</t>
    </rPh>
    <rPh sb="206" eb="208">
      <t>ドウニュウ</t>
    </rPh>
    <rPh sb="214" eb="216">
      <t>リュウドウ</t>
    </rPh>
    <rPh sb="216" eb="218">
      <t>フサイ</t>
    </rPh>
    <rPh sb="219" eb="222">
      <t>ヨクネンド</t>
    </rPh>
    <rPh sb="222" eb="224">
      <t>ショウカン</t>
    </rPh>
    <rPh sb="224" eb="226">
      <t>ヨテイ</t>
    </rPh>
    <rPh sb="227" eb="229">
      <t>キギョウ</t>
    </rPh>
    <rPh sb="229" eb="230">
      <t>サイ</t>
    </rPh>
    <rPh sb="231" eb="233">
      <t>カリイレ</t>
    </rPh>
    <rPh sb="233" eb="234">
      <t>キン</t>
    </rPh>
    <rPh sb="236" eb="238">
      <t>ケイジョウ</t>
    </rPh>
    <rPh sb="250" eb="251">
      <t>オオ</t>
    </rPh>
    <rPh sb="253" eb="255">
      <t>エイキョウ</t>
    </rPh>
    <rPh sb="261" eb="263">
      <t>シハラ</t>
    </rPh>
    <rPh sb="263" eb="265">
      <t>ノウリョク</t>
    </rPh>
    <rPh sb="266" eb="267">
      <t>タカ</t>
    </rPh>
    <rPh sb="273" eb="274">
      <t>ヒ</t>
    </rPh>
    <rPh sb="275" eb="276">
      <t>ツヅ</t>
    </rPh>
    <rPh sb="277" eb="279">
      <t>ケイエイ</t>
    </rPh>
    <rPh sb="279" eb="281">
      <t>カイゼン</t>
    </rPh>
    <rPh sb="282" eb="284">
      <t>ヒツヨウ</t>
    </rPh>
    <rPh sb="293" eb="295">
      <t>キギョウ</t>
    </rPh>
    <rPh sb="295" eb="296">
      <t>サイ</t>
    </rPh>
    <rPh sb="296" eb="298">
      <t>ザンダカ</t>
    </rPh>
    <rPh sb="298" eb="299">
      <t>タイ</t>
    </rPh>
    <rPh sb="299" eb="301">
      <t>ジギョウ</t>
    </rPh>
    <rPh sb="301" eb="303">
      <t>キボ</t>
    </rPh>
    <rPh sb="303" eb="305">
      <t>ヒリツ</t>
    </rPh>
    <rPh sb="307" eb="310">
      <t>シヨウリョウ</t>
    </rPh>
    <rPh sb="310" eb="312">
      <t>シュウニュウ</t>
    </rPh>
    <rPh sb="313" eb="314">
      <t>タイ</t>
    </rPh>
    <rPh sb="316" eb="318">
      <t>キギョウ</t>
    </rPh>
    <rPh sb="318" eb="319">
      <t>サイ</t>
    </rPh>
    <rPh sb="319" eb="321">
      <t>ザンダカ</t>
    </rPh>
    <rPh sb="322" eb="324">
      <t>ワリアイ</t>
    </rPh>
    <rPh sb="325" eb="326">
      <t>アラワ</t>
    </rPh>
    <rPh sb="331" eb="334">
      <t>ヘイキンチ</t>
    </rPh>
    <rPh sb="335" eb="337">
      <t>ウワマワ</t>
    </rPh>
    <rPh sb="346" eb="348">
      <t>ケンセツ</t>
    </rPh>
    <rPh sb="348" eb="350">
      <t>カイリョウ</t>
    </rPh>
    <rPh sb="351" eb="353">
      <t>ザイゲン</t>
    </rPh>
    <rPh sb="354" eb="355">
      <t>タ</t>
    </rPh>
    <rPh sb="355" eb="357">
      <t>ダンタイ</t>
    </rPh>
    <rPh sb="359" eb="361">
      <t>キギョウ</t>
    </rPh>
    <rPh sb="361" eb="362">
      <t>サイ</t>
    </rPh>
    <rPh sb="363" eb="365">
      <t>イゾン</t>
    </rPh>
    <rPh sb="369" eb="371">
      <t>ジョウタイ</t>
    </rPh>
    <rPh sb="372" eb="373">
      <t>シメ</t>
    </rPh>
    <rPh sb="380" eb="382">
      <t>ゲンザイ</t>
    </rPh>
    <rPh sb="383" eb="385">
      <t>ハイスイ</t>
    </rPh>
    <rPh sb="385" eb="387">
      <t>シセツ</t>
    </rPh>
    <rPh sb="388" eb="390">
      <t>セイビ</t>
    </rPh>
    <rPh sb="391" eb="392">
      <t>オコナ</t>
    </rPh>
    <rPh sb="399" eb="401">
      <t>ヨウイン</t>
    </rPh>
    <rPh sb="404" eb="406">
      <t>キンネン</t>
    </rPh>
    <rPh sb="429" eb="431">
      <t>シュウニュウ</t>
    </rPh>
    <rPh sb="431" eb="433">
      <t>カクホ</t>
    </rPh>
    <rPh sb="434" eb="436">
      <t>キギョウ</t>
    </rPh>
    <rPh sb="436" eb="437">
      <t>サイ</t>
    </rPh>
    <rPh sb="437" eb="439">
      <t>ザンダカ</t>
    </rPh>
    <rPh sb="440" eb="441">
      <t>ゲン</t>
    </rPh>
    <rPh sb="441" eb="442">
      <t>ショウ</t>
    </rPh>
    <rPh sb="443" eb="444">
      <t>ツト</t>
    </rPh>
    <rPh sb="451" eb="453">
      <t>シセツ</t>
    </rPh>
    <rPh sb="453" eb="456">
      <t>リヨウリツ</t>
    </rPh>
    <rPh sb="461" eb="464">
      <t>ヘイキンチ</t>
    </rPh>
    <rPh sb="465" eb="467">
      <t>シタマワ</t>
    </rPh>
    <rPh sb="472" eb="474">
      <t>シセツ</t>
    </rPh>
    <rPh sb="475" eb="478">
      <t>コウリツセイ</t>
    </rPh>
    <rPh sb="483" eb="485">
      <t>カイゼン</t>
    </rPh>
    <rPh sb="486" eb="488">
      <t>ヨチ</t>
    </rPh>
    <rPh sb="494" eb="496">
      <t>ハイスイ</t>
    </rPh>
    <rPh sb="496" eb="498">
      <t>シセツ</t>
    </rPh>
    <rPh sb="499" eb="501">
      <t>イチブ</t>
    </rPh>
    <rPh sb="502" eb="505">
      <t>セイビチュウ</t>
    </rPh>
    <rPh sb="509" eb="511">
      <t>ショリ</t>
    </rPh>
    <rPh sb="511" eb="513">
      <t>クイキ</t>
    </rPh>
    <rPh sb="513" eb="514">
      <t>ナイ</t>
    </rPh>
    <rPh sb="515" eb="517">
      <t>ジンコウ</t>
    </rPh>
    <rPh sb="518" eb="519">
      <t>スク</t>
    </rPh>
    <rPh sb="526" eb="528">
      <t>スイリョウ</t>
    </rPh>
    <rPh sb="529" eb="530">
      <t>スク</t>
    </rPh>
    <rPh sb="540" eb="542">
      <t>ヨウイン</t>
    </rPh>
    <rPh sb="548" eb="551">
      <t>スイセンカ</t>
    </rPh>
    <rPh sb="551" eb="552">
      <t>リツ</t>
    </rPh>
    <rPh sb="558" eb="561">
      <t>ヘイキンチ</t>
    </rPh>
    <rPh sb="562" eb="564">
      <t>ウワマワ</t>
    </rPh>
    <rPh sb="570" eb="572">
      <t>コンゴ</t>
    </rPh>
    <rPh sb="573" eb="576">
      <t>ケイゾクテキ</t>
    </rPh>
    <rPh sb="576" eb="578">
      <t>コベツ</t>
    </rPh>
    <rPh sb="578" eb="580">
      <t>ホウモン</t>
    </rPh>
    <rPh sb="581" eb="583">
      <t>ケイハツ</t>
    </rPh>
    <rPh sb="583" eb="585">
      <t>カツドウ</t>
    </rPh>
    <rPh sb="585" eb="586">
      <t>トウ</t>
    </rPh>
    <rPh sb="603" eb="605">
      <t>ユウシュウ</t>
    </rPh>
    <rPh sb="605" eb="607">
      <t>スイリョウ</t>
    </rPh>
    <rPh sb="607" eb="609">
      <t>ゾウカ</t>
    </rPh>
    <rPh sb="610" eb="61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</si>
</sst>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0.05</c:v>
                </c:pt>
                <c:pt idx="2">
                  <c:v>0.05</c:v>
                </c:pt>
                <c:pt idx="3">
                  <c:v>0.09</c:v>
                </c:pt>
                <c:pt idx="4">
                  <c:v>0.03</c:v>
                </c:pt>
              </c:numCache>
            </c:numRef>
          </c:val>
        </c:ser>
        <c:dLbls>
          <c:showLegendKey val="0"/>
          <c:showVal val="0"/>
          <c:showCatName val="0"/>
          <c:showSerName val="0"/>
          <c:showPercent val="0"/>
          <c:showBubbleSize val="0"/>
        </c:dLbls>
        <c:gapWidth val="150"/>
        <c:axId val="60295808"/>
        <c:axId val="101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7.0000000000000007E-2</c:v>
                </c:pt>
                <c:pt idx="4">
                  <c:v>0.1</c:v>
                </c:pt>
              </c:numCache>
            </c:numRef>
          </c:val>
          <c:smooth val="0"/>
        </c:ser>
        <c:dLbls>
          <c:showLegendKey val="0"/>
          <c:showVal val="0"/>
          <c:showCatName val="0"/>
          <c:showSerName val="0"/>
          <c:showPercent val="0"/>
          <c:showBubbleSize val="0"/>
        </c:dLbls>
        <c:marker val="1"/>
        <c:smooth val="0"/>
        <c:axId val="60295808"/>
        <c:axId val="101718656"/>
      </c:lineChart>
      <c:dateAx>
        <c:axId val="60295808"/>
        <c:scaling>
          <c:orientation val="minMax"/>
        </c:scaling>
        <c:delete val="1"/>
        <c:axPos val="b"/>
        <c:numFmt formatCode="ge" sourceLinked="1"/>
        <c:majorTickMark val="none"/>
        <c:minorTickMark val="none"/>
        <c:tickLblPos val="none"/>
        <c:crossAx val="101718656"/>
        <c:crosses val="autoZero"/>
        <c:auto val="1"/>
        <c:lblOffset val="100"/>
        <c:baseTimeUnit val="years"/>
      </c:dateAx>
      <c:valAx>
        <c:axId val="101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57.15</c:v>
                </c:pt>
                <c:pt idx="1">
                  <c:v>57.33</c:v>
                </c:pt>
                <c:pt idx="2">
                  <c:v>58.49</c:v>
                </c:pt>
                <c:pt idx="3">
                  <c:v>58.31</c:v>
                </c:pt>
                <c:pt idx="4">
                  <c:v>59.03</c:v>
                </c:pt>
              </c:numCache>
            </c:numRef>
          </c:val>
        </c:ser>
        <c:dLbls>
          <c:showLegendKey val="0"/>
          <c:showVal val="0"/>
          <c:showCatName val="0"/>
          <c:showSerName val="0"/>
          <c:showPercent val="0"/>
          <c:showBubbleSize val="0"/>
        </c:dLbls>
        <c:gapWidth val="150"/>
        <c:axId val="106783872"/>
        <c:axId val="106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64.12</c:v>
                </c:pt>
                <c:pt idx="4">
                  <c:v>64.87</c:v>
                </c:pt>
              </c:numCache>
            </c:numRef>
          </c:val>
          <c:smooth val="0"/>
        </c:ser>
        <c:dLbls>
          <c:showLegendKey val="0"/>
          <c:showVal val="0"/>
          <c:showCatName val="0"/>
          <c:showSerName val="0"/>
          <c:showPercent val="0"/>
          <c:showBubbleSize val="0"/>
        </c:dLbls>
        <c:marker val="1"/>
        <c:smooth val="0"/>
        <c:axId val="106783872"/>
        <c:axId val="106785792"/>
      </c:lineChart>
      <c:dateAx>
        <c:axId val="106783872"/>
        <c:scaling>
          <c:orientation val="minMax"/>
        </c:scaling>
        <c:delete val="1"/>
        <c:axPos val="b"/>
        <c:numFmt formatCode="ge" sourceLinked="1"/>
        <c:majorTickMark val="none"/>
        <c:minorTickMark val="none"/>
        <c:tickLblPos val="none"/>
        <c:crossAx val="106785792"/>
        <c:crosses val="autoZero"/>
        <c:auto val="1"/>
        <c:lblOffset val="100"/>
        <c:baseTimeUnit val="years"/>
      </c:dateAx>
      <c:valAx>
        <c:axId val="106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90.28</c:v>
                </c:pt>
                <c:pt idx="1">
                  <c:v>90.2</c:v>
                </c:pt>
                <c:pt idx="2">
                  <c:v>90.25</c:v>
                </c:pt>
                <c:pt idx="3">
                  <c:v>91.68</c:v>
                </c:pt>
                <c:pt idx="4">
                  <c:v>92.92</c:v>
                </c:pt>
              </c:numCache>
            </c:numRef>
          </c:val>
        </c:ser>
        <c:dLbls>
          <c:showLegendKey val="0"/>
          <c:showVal val="0"/>
          <c:showCatName val="0"/>
          <c:showSerName val="0"/>
          <c:showPercent val="0"/>
          <c:showBubbleSize val="0"/>
        </c:dLbls>
        <c:gapWidth val="150"/>
        <c:axId val="106836736"/>
        <c:axId val="106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90.91</c:v>
                </c:pt>
                <c:pt idx="4">
                  <c:v>91.11</c:v>
                </c:pt>
              </c:numCache>
            </c:numRef>
          </c:val>
          <c:smooth val="0"/>
        </c:ser>
        <c:dLbls>
          <c:showLegendKey val="0"/>
          <c:showVal val="0"/>
          <c:showCatName val="0"/>
          <c:showSerName val="0"/>
          <c:showPercent val="0"/>
          <c:showBubbleSize val="0"/>
        </c:dLbls>
        <c:marker val="1"/>
        <c:smooth val="0"/>
        <c:axId val="106836736"/>
        <c:axId val="106838656"/>
      </c:lineChart>
      <c:dateAx>
        <c:axId val="106836736"/>
        <c:scaling>
          <c:orientation val="minMax"/>
        </c:scaling>
        <c:delete val="1"/>
        <c:axPos val="b"/>
        <c:numFmt formatCode="ge" sourceLinked="1"/>
        <c:majorTickMark val="none"/>
        <c:minorTickMark val="none"/>
        <c:tickLblPos val="none"/>
        <c:crossAx val="106838656"/>
        <c:crosses val="autoZero"/>
        <c:auto val="1"/>
        <c:lblOffset val="100"/>
        <c:baseTimeUnit val="years"/>
      </c:dateAx>
      <c:valAx>
        <c:axId val="106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101.83</c:v>
                </c:pt>
                <c:pt idx="1">
                  <c:v>101.01</c:v>
                </c:pt>
                <c:pt idx="2">
                  <c:v>100.72</c:v>
                </c:pt>
                <c:pt idx="3">
                  <c:v>104.64</c:v>
                </c:pt>
                <c:pt idx="4">
                  <c:v>101.34</c:v>
                </c:pt>
              </c:numCache>
            </c:numRef>
          </c:val>
        </c:ser>
        <c:dLbls>
          <c:showLegendKey val="0"/>
          <c:showVal val="0"/>
          <c:showCatName val="0"/>
          <c:showSerName val="0"/>
          <c:showPercent val="0"/>
          <c:showBubbleSize val="0"/>
        </c:dLbls>
        <c:gapWidth val="150"/>
        <c:axId val="101761408"/>
        <c:axId val="1017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c:v>
                </c:pt>
                <c:pt idx="1">
                  <c:v>103.7</c:v>
                </c:pt>
                <c:pt idx="2">
                  <c:v>100.13</c:v>
                </c:pt>
                <c:pt idx="3">
                  <c:v>105.34</c:v>
                </c:pt>
                <c:pt idx="4">
                  <c:v>108.77</c:v>
                </c:pt>
              </c:numCache>
            </c:numRef>
          </c:val>
          <c:smooth val="0"/>
        </c:ser>
        <c:dLbls>
          <c:showLegendKey val="0"/>
          <c:showVal val="0"/>
          <c:showCatName val="0"/>
          <c:showSerName val="0"/>
          <c:showPercent val="0"/>
          <c:showBubbleSize val="0"/>
        </c:dLbls>
        <c:marker val="1"/>
        <c:smooth val="0"/>
        <c:axId val="101761408"/>
        <c:axId val="101763328"/>
      </c:lineChart>
      <c:dateAx>
        <c:axId val="101761408"/>
        <c:scaling>
          <c:orientation val="minMax"/>
        </c:scaling>
        <c:delete val="1"/>
        <c:axPos val="b"/>
        <c:numFmt formatCode="ge" sourceLinked="1"/>
        <c:majorTickMark val="none"/>
        <c:minorTickMark val="none"/>
        <c:tickLblPos val="none"/>
        <c:crossAx val="101763328"/>
        <c:crosses val="autoZero"/>
        <c:auto val="1"/>
        <c:lblOffset val="100"/>
        <c:baseTimeUnit val="years"/>
      </c:dateAx>
      <c:valAx>
        <c:axId val="1017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7.4</c:v>
                </c:pt>
                <c:pt idx="1">
                  <c:v>8.9600000000000009</c:v>
                </c:pt>
                <c:pt idx="2">
                  <c:v>10.58</c:v>
                </c:pt>
                <c:pt idx="3">
                  <c:v>12.09</c:v>
                </c:pt>
                <c:pt idx="4">
                  <c:v>22.9</c:v>
                </c:pt>
              </c:numCache>
            </c:numRef>
          </c:val>
        </c:ser>
        <c:dLbls>
          <c:showLegendKey val="0"/>
          <c:showVal val="0"/>
          <c:showCatName val="0"/>
          <c:showSerName val="0"/>
          <c:showPercent val="0"/>
          <c:showBubbleSize val="0"/>
        </c:dLbls>
        <c:gapWidth val="150"/>
        <c:axId val="102064128"/>
        <c:axId val="1020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11.95</c:v>
                </c:pt>
                <c:pt idx="1">
                  <c:v>12.39</c:v>
                </c:pt>
                <c:pt idx="2">
                  <c:v>15.62</c:v>
                </c:pt>
                <c:pt idx="3">
                  <c:v>12.9</c:v>
                </c:pt>
                <c:pt idx="4">
                  <c:v>25.52</c:v>
                </c:pt>
              </c:numCache>
            </c:numRef>
          </c:val>
          <c:smooth val="0"/>
        </c:ser>
        <c:dLbls>
          <c:showLegendKey val="0"/>
          <c:showVal val="0"/>
          <c:showCatName val="0"/>
          <c:showSerName val="0"/>
          <c:showPercent val="0"/>
          <c:showBubbleSize val="0"/>
        </c:dLbls>
        <c:marker val="1"/>
        <c:smooth val="0"/>
        <c:axId val="102064128"/>
        <c:axId val="102066048"/>
      </c:lineChart>
      <c:dateAx>
        <c:axId val="102064128"/>
        <c:scaling>
          <c:orientation val="minMax"/>
        </c:scaling>
        <c:delete val="1"/>
        <c:axPos val="b"/>
        <c:numFmt formatCode="ge" sourceLinked="1"/>
        <c:majorTickMark val="none"/>
        <c:minorTickMark val="none"/>
        <c:tickLblPos val="none"/>
        <c:crossAx val="102066048"/>
        <c:crosses val="autoZero"/>
        <c:auto val="1"/>
        <c:lblOffset val="100"/>
        <c:baseTimeUnit val="years"/>
      </c:dateAx>
      <c:valAx>
        <c:axId val="1020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
                  <c:v>0</c:v>
                </c:pt>
                <c:pt idx="1">
                  <c:v>3.46</c:v>
                </c:pt>
                <c:pt idx="2">
                  <c:v>4.0999999999999996</c:v>
                </c:pt>
                <c:pt idx="3">
                  <c:v>4.8499999999999996</c:v>
                </c:pt>
                <c:pt idx="4">
                  <c:v>5.57</c:v>
                </c:pt>
              </c:numCache>
            </c:numRef>
          </c:val>
        </c:ser>
        <c:dLbls>
          <c:showLegendKey val="0"/>
          <c:showVal val="0"/>
          <c:showCatName val="0"/>
          <c:showSerName val="0"/>
          <c:showPercent val="0"/>
          <c:showBubbleSize val="0"/>
        </c:dLbls>
        <c:gapWidth val="150"/>
        <c:axId val="102096256"/>
        <c:axId val="1021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0.01</c:v>
                </c:pt>
                <c:pt idx="1">
                  <c:v>0.65</c:v>
                </c:pt>
                <c:pt idx="2">
                  <c:v>0.63</c:v>
                </c:pt>
                <c:pt idx="3">
                  <c:v>0.71</c:v>
                </c:pt>
                <c:pt idx="4">
                  <c:v>0.76</c:v>
                </c:pt>
              </c:numCache>
            </c:numRef>
          </c:val>
          <c:smooth val="0"/>
        </c:ser>
        <c:dLbls>
          <c:showLegendKey val="0"/>
          <c:showVal val="0"/>
          <c:showCatName val="0"/>
          <c:showSerName val="0"/>
          <c:showPercent val="0"/>
          <c:showBubbleSize val="0"/>
        </c:dLbls>
        <c:marker val="1"/>
        <c:smooth val="0"/>
        <c:axId val="102096256"/>
        <c:axId val="102102528"/>
      </c:lineChart>
      <c:dateAx>
        <c:axId val="102096256"/>
        <c:scaling>
          <c:orientation val="minMax"/>
        </c:scaling>
        <c:delete val="1"/>
        <c:axPos val="b"/>
        <c:numFmt formatCode="ge" sourceLinked="1"/>
        <c:majorTickMark val="none"/>
        <c:minorTickMark val="none"/>
        <c:tickLblPos val="none"/>
        <c:crossAx val="102102528"/>
        <c:crosses val="autoZero"/>
        <c:auto val="1"/>
        <c:lblOffset val="100"/>
        <c:baseTimeUnit val="years"/>
      </c:dateAx>
      <c:valAx>
        <c:axId val="102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1.59</c:v>
                </c:pt>
                <c:pt idx="1">
                  <c:v>0.46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6540416"/>
        <c:axId val="1065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60.79</c:v>
                </c:pt>
                <c:pt idx="1">
                  <c:v>54.64</c:v>
                </c:pt>
                <c:pt idx="2">
                  <c:v>52.48</c:v>
                </c:pt>
                <c:pt idx="3">
                  <c:v>24.99</c:v>
                </c:pt>
                <c:pt idx="4">
                  <c:v>21.47</c:v>
                </c:pt>
              </c:numCache>
            </c:numRef>
          </c:val>
          <c:smooth val="0"/>
        </c:ser>
        <c:dLbls>
          <c:showLegendKey val="0"/>
          <c:showVal val="0"/>
          <c:showCatName val="0"/>
          <c:showSerName val="0"/>
          <c:showPercent val="0"/>
          <c:showBubbleSize val="0"/>
        </c:dLbls>
        <c:marker val="1"/>
        <c:smooth val="0"/>
        <c:axId val="106540416"/>
        <c:axId val="106546688"/>
      </c:lineChart>
      <c:dateAx>
        <c:axId val="106540416"/>
        <c:scaling>
          <c:orientation val="minMax"/>
        </c:scaling>
        <c:delete val="1"/>
        <c:axPos val="b"/>
        <c:numFmt formatCode="ge" sourceLinked="1"/>
        <c:majorTickMark val="none"/>
        <c:minorTickMark val="none"/>
        <c:tickLblPos val="none"/>
        <c:crossAx val="106546688"/>
        <c:crosses val="autoZero"/>
        <c:auto val="1"/>
        <c:lblOffset val="100"/>
        <c:baseTimeUnit val="years"/>
      </c:dateAx>
      <c:valAx>
        <c:axId val="106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123.65</c:v>
                </c:pt>
                <c:pt idx="1">
                  <c:v>131.74</c:v>
                </c:pt>
                <c:pt idx="2">
                  <c:v>123.74</c:v>
                </c:pt>
                <c:pt idx="3">
                  <c:v>158.63999999999999</c:v>
                </c:pt>
                <c:pt idx="4">
                  <c:v>36.4</c:v>
                </c:pt>
              </c:numCache>
            </c:numRef>
          </c:val>
        </c:ser>
        <c:dLbls>
          <c:showLegendKey val="0"/>
          <c:showVal val="0"/>
          <c:showCatName val="0"/>
          <c:showSerName val="0"/>
          <c:showPercent val="0"/>
          <c:showBubbleSize val="0"/>
        </c:dLbls>
        <c:gapWidth val="150"/>
        <c:axId val="106579072"/>
        <c:axId val="106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249.84</c:v>
                </c:pt>
                <c:pt idx="1">
                  <c:v>223.52</c:v>
                </c:pt>
                <c:pt idx="2">
                  <c:v>208.92</c:v>
                </c:pt>
                <c:pt idx="3">
                  <c:v>316.92</c:v>
                </c:pt>
                <c:pt idx="4">
                  <c:v>79.239999999999995</c:v>
                </c:pt>
              </c:numCache>
            </c:numRef>
          </c:val>
          <c:smooth val="0"/>
        </c:ser>
        <c:dLbls>
          <c:showLegendKey val="0"/>
          <c:showVal val="0"/>
          <c:showCatName val="0"/>
          <c:showSerName val="0"/>
          <c:showPercent val="0"/>
          <c:showBubbleSize val="0"/>
        </c:dLbls>
        <c:marker val="1"/>
        <c:smooth val="0"/>
        <c:axId val="106579072"/>
        <c:axId val="106580992"/>
      </c:lineChart>
      <c:dateAx>
        <c:axId val="106579072"/>
        <c:scaling>
          <c:orientation val="minMax"/>
        </c:scaling>
        <c:delete val="1"/>
        <c:axPos val="b"/>
        <c:numFmt formatCode="ge" sourceLinked="1"/>
        <c:majorTickMark val="none"/>
        <c:minorTickMark val="none"/>
        <c:tickLblPos val="none"/>
        <c:crossAx val="106580992"/>
        <c:crosses val="autoZero"/>
        <c:auto val="1"/>
        <c:lblOffset val="100"/>
        <c:baseTimeUnit val="years"/>
      </c:dateAx>
      <c:valAx>
        <c:axId val="1065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1767.25</c:v>
                </c:pt>
                <c:pt idx="1">
                  <c:v>1774.75</c:v>
                </c:pt>
                <c:pt idx="2">
                  <c:v>1460.18</c:v>
                </c:pt>
                <c:pt idx="3">
                  <c:v>1451.27</c:v>
                </c:pt>
                <c:pt idx="4">
                  <c:v>1493.86</c:v>
                </c:pt>
              </c:numCache>
            </c:numRef>
          </c:val>
        </c:ser>
        <c:dLbls>
          <c:showLegendKey val="0"/>
          <c:showVal val="0"/>
          <c:showCatName val="0"/>
          <c:showSerName val="0"/>
          <c:showPercent val="0"/>
          <c:showBubbleSize val="0"/>
        </c:dLbls>
        <c:gapWidth val="150"/>
        <c:axId val="106601088"/>
        <c:axId val="1066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885.97</c:v>
                </c:pt>
                <c:pt idx="4">
                  <c:v>854.16</c:v>
                </c:pt>
              </c:numCache>
            </c:numRef>
          </c:val>
          <c:smooth val="0"/>
        </c:ser>
        <c:dLbls>
          <c:showLegendKey val="0"/>
          <c:showVal val="0"/>
          <c:showCatName val="0"/>
          <c:showSerName val="0"/>
          <c:showPercent val="0"/>
          <c:showBubbleSize val="0"/>
        </c:dLbls>
        <c:marker val="1"/>
        <c:smooth val="0"/>
        <c:axId val="106601088"/>
        <c:axId val="106623744"/>
      </c:lineChart>
      <c:dateAx>
        <c:axId val="106601088"/>
        <c:scaling>
          <c:orientation val="minMax"/>
        </c:scaling>
        <c:delete val="1"/>
        <c:axPos val="b"/>
        <c:numFmt formatCode="ge" sourceLinked="1"/>
        <c:majorTickMark val="none"/>
        <c:minorTickMark val="none"/>
        <c:tickLblPos val="none"/>
        <c:crossAx val="106623744"/>
        <c:crosses val="autoZero"/>
        <c:auto val="1"/>
        <c:lblOffset val="100"/>
        <c:baseTimeUnit val="years"/>
      </c:dateAx>
      <c:valAx>
        <c:axId val="1066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81.239999999999995</c:v>
                </c:pt>
                <c:pt idx="1">
                  <c:v>81.52</c:v>
                </c:pt>
                <c:pt idx="2">
                  <c:v>97.91</c:v>
                </c:pt>
                <c:pt idx="3">
                  <c:v>98.35</c:v>
                </c:pt>
                <c:pt idx="4">
                  <c:v>97.64</c:v>
                </c:pt>
              </c:numCache>
            </c:numRef>
          </c:val>
        </c:ser>
        <c:dLbls>
          <c:showLegendKey val="0"/>
          <c:showVal val="0"/>
          <c:showCatName val="0"/>
          <c:showSerName val="0"/>
          <c:showPercent val="0"/>
          <c:showBubbleSize val="0"/>
        </c:dLbls>
        <c:gapWidth val="150"/>
        <c:axId val="106662144"/>
        <c:axId val="106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89.94</c:v>
                </c:pt>
                <c:pt idx="4">
                  <c:v>93.13</c:v>
                </c:pt>
              </c:numCache>
            </c:numRef>
          </c:val>
          <c:smooth val="0"/>
        </c:ser>
        <c:dLbls>
          <c:showLegendKey val="0"/>
          <c:showVal val="0"/>
          <c:showCatName val="0"/>
          <c:showSerName val="0"/>
          <c:showPercent val="0"/>
          <c:showBubbleSize val="0"/>
        </c:dLbls>
        <c:marker val="1"/>
        <c:smooth val="0"/>
        <c:axId val="106662144"/>
        <c:axId val="106664320"/>
      </c:lineChart>
      <c:dateAx>
        <c:axId val="106662144"/>
        <c:scaling>
          <c:orientation val="minMax"/>
        </c:scaling>
        <c:delete val="1"/>
        <c:axPos val="b"/>
        <c:numFmt formatCode="ge" sourceLinked="1"/>
        <c:majorTickMark val="none"/>
        <c:minorTickMark val="none"/>
        <c:tickLblPos val="none"/>
        <c:crossAx val="106664320"/>
        <c:crosses val="autoZero"/>
        <c:auto val="1"/>
        <c:lblOffset val="100"/>
        <c:baseTimeUnit val="years"/>
      </c:dateAx>
      <c:valAx>
        <c:axId val="106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150.52000000000001</c:v>
                </c:pt>
                <c:pt idx="3">
                  <c:v>150.52000000000001</c:v>
                </c:pt>
                <c:pt idx="4">
                  <c:v>150.13999999999999</c:v>
                </c:pt>
              </c:numCache>
            </c:numRef>
          </c:val>
        </c:ser>
        <c:dLbls>
          <c:showLegendKey val="0"/>
          <c:showVal val="0"/>
          <c:showCatName val="0"/>
          <c:showSerName val="0"/>
          <c:showPercent val="0"/>
          <c:showBubbleSize val="0"/>
        </c:dLbls>
        <c:gapWidth val="150"/>
        <c:axId val="106681856"/>
        <c:axId val="1066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168.57</c:v>
                </c:pt>
                <c:pt idx="4">
                  <c:v>167.97</c:v>
                </c:pt>
              </c:numCache>
            </c:numRef>
          </c:val>
          <c:smooth val="0"/>
        </c:ser>
        <c:dLbls>
          <c:showLegendKey val="0"/>
          <c:showVal val="0"/>
          <c:showCatName val="0"/>
          <c:showSerName val="0"/>
          <c:showPercent val="0"/>
          <c:showBubbleSize val="0"/>
        </c:dLbls>
        <c:marker val="1"/>
        <c:smooth val="0"/>
        <c:axId val="106681856"/>
        <c:axId val="106683776"/>
      </c:lineChart>
      <c:dateAx>
        <c:axId val="106681856"/>
        <c:scaling>
          <c:orientation val="minMax"/>
        </c:scaling>
        <c:delete val="1"/>
        <c:axPos val="b"/>
        <c:numFmt formatCode="ge" sourceLinked="1"/>
        <c:majorTickMark val="none"/>
        <c:minorTickMark val="none"/>
        <c:tickLblPos val="none"/>
        <c:crossAx val="106683776"/>
        <c:crosses val="autoZero"/>
        <c:auto val="1"/>
        <c:lblOffset val="100"/>
        <c:baseTimeUnit val="years"/>
      </c:dateAx>
      <c:valAx>
        <c:axId val="1066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5" sqref="B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延岡市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Bd1</v>
      </c>
      <c r="X8" s="76"/>
      <c r="Y8" s="76"/>
      <c r="Z8" s="76"/>
      <c r="AA8" s="76"/>
      <c r="AB8" s="76"/>
      <c r="AC8" s="76"/>
      <c r="AD8" s="3"/>
      <c r="AE8" s="3"/>
      <c r="AF8" s="3"/>
      <c r="AG8" s="3"/>
      <c r="AH8" s="3"/>
      <c r="AI8" s="3"/>
      <c r="AJ8" s="3"/>
      <c r="AK8" s="3"/>
      <c r="AL8" s="70">
        <f>データ!R6</f>
        <v>129455</v>
      </c>
      <c r="AM8" s="70"/>
      <c r="AN8" s="70"/>
      <c r="AO8" s="70"/>
      <c r="AP8" s="70"/>
      <c r="AQ8" s="70"/>
      <c r="AR8" s="70"/>
      <c r="AS8" s="70"/>
      <c r="AT8" s="69">
        <f>データ!S6</f>
        <v>868.02</v>
      </c>
      <c r="AU8" s="69"/>
      <c r="AV8" s="69"/>
      <c r="AW8" s="69"/>
      <c r="AX8" s="69"/>
      <c r="AY8" s="69"/>
      <c r="AZ8" s="69"/>
      <c r="BA8" s="69"/>
      <c r="BB8" s="69">
        <f>データ!T6</f>
        <v>149.13999999999999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45.15</v>
      </c>
      <c r="J10" s="69"/>
      <c r="K10" s="69"/>
      <c r="L10" s="69"/>
      <c r="M10" s="69"/>
      <c r="N10" s="69"/>
      <c r="O10" s="69"/>
      <c r="P10" s="69">
        <f>データ!O6</f>
        <v>71.11</v>
      </c>
      <c r="Q10" s="69"/>
      <c r="R10" s="69"/>
      <c r="S10" s="69"/>
      <c r="T10" s="69"/>
      <c r="U10" s="69"/>
      <c r="V10" s="69"/>
      <c r="W10" s="69">
        <f>データ!P6</f>
        <v>76.260000000000005</v>
      </c>
      <c r="X10" s="69"/>
      <c r="Y10" s="69"/>
      <c r="Z10" s="69"/>
      <c r="AA10" s="69"/>
      <c r="AB10" s="69"/>
      <c r="AC10" s="69"/>
      <c r="AD10" s="70">
        <f>データ!Q6</f>
        <v>2500</v>
      </c>
      <c r="AE10" s="70"/>
      <c r="AF10" s="70"/>
      <c r="AG10" s="70"/>
      <c r="AH10" s="70"/>
      <c r="AI10" s="70"/>
      <c r="AJ10" s="70"/>
      <c r="AK10" s="2"/>
      <c r="AL10" s="70">
        <f>データ!U6</f>
        <v>91415</v>
      </c>
      <c r="AM10" s="70"/>
      <c r="AN10" s="70"/>
      <c r="AO10" s="70"/>
      <c r="AP10" s="70"/>
      <c r="AQ10" s="70"/>
      <c r="AR10" s="70"/>
      <c r="AS10" s="70"/>
      <c r="AT10" s="69">
        <f>データ!V6</f>
        <v>18.53</v>
      </c>
      <c r="AU10" s="69"/>
      <c r="AV10" s="69"/>
      <c r="AW10" s="69"/>
      <c r="AX10" s="69"/>
      <c r="AY10" s="69"/>
      <c r="AZ10" s="69"/>
      <c r="BA10" s="69"/>
      <c r="BB10" s="69">
        <f>データ!W6</f>
        <v>4933.3500000000004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452033</v>
      </c>
      <c r="D6" s="31">
        <f t="shared" si="3"/>
        <v>46</v>
      </c>
      <c r="E6" s="31">
        <f t="shared" si="3"/>
        <v>17</v>
      </c>
      <c r="F6" s="31">
        <f t="shared" si="3"/>
        <v>1</v>
      </c>
      <c r="G6" s="31">
        <f t="shared" si="3"/>
        <v>0</v>
      </c>
      <c r="H6" s="31" t="str">
        <f t="shared" si="3"/>
        <v>宮崎県　延岡市</v>
      </c>
      <c r="I6" s="31" t="str">
        <f t="shared" si="3"/>
        <v>法適用</v>
      </c>
      <c r="J6" s="31" t="str">
        <f t="shared" si="3"/>
        <v>下水道事業</v>
      </c>
      <c r="K6" s="31" t="str">
        <f t="shared" si="3"/>
        <v>公共下水道</v>
      </c>
      <c r="L6" s="31" t="str">
        <f t="shared" si="3"/>
        <v>Bd1</v>
      </c>
      <c r="M6" s="32" t="str">
        <f t="shared" si="3"/>
        <v>-</v>
      </c>
      <c r="N6" s="32">
        <f t="shared" si="3"/>
        <v>45.15</v>
      </c>
      <c r="O6" s="32">
        <f t="shared" si="3"/>
        <v>71.11</v>
      </c>
      <c r="P6" s="32">
        <f t="shared" si="3"/>
        <v>76.260000000000005</v>
      </c>
      <c r="Q6" s="32">
        <f t="shared" si="3"/>
        <v>2500</v>
      </c>
      <c r="R6" s="32">
        <f t="shared" si="3"/>
        <v>129455</v>
      </c>
      <c r="S6" s="32">
        <f t="shared" si="3"/>
        <v>868.02</v>
      </c>
      <c r="T6" s="32">
        <f t="shared" si="3"/>
        <v>149.13999999999999</v>
      </c>
      <c r="U6" s="32">
        <f t="shared" si="3"/>
        <v>91415</v>
      </c>
      <c r="V6" s="32">
        <f t="shared" si="3"/>
        <v>18.53</v>
      </c>
      <c r="W6" s="32">
        <f t="shared" si="3"/>
        <v>4933.3500000000004</v>
      </c>
      <c r="X6" s="33">
        <f>IF(X7="",NA(),X7)</f>
        <v>101.83</v>
      </c>
      <c r="Y6" s="33">
        <f t="shared" ref="Y6:AG6" si="4">IF(Y7="",NA(),Y7)</f>
        <v>101.01</v>
      </c>
      <c r="Z6" s="33">
        <f t="shared" si="4"/>
        <v>100.72</v>
      </c>
      <c r="AA6" s="33">
        <f t="shared" si="4"/>
        <v>104.64</v>
      </c>
      <c r="AB6" s="33">
        <f t="shared" si="4"/>
        <v>101.34</v>
      </c>
      <c r="AC6" s="33">
        <f t="shared" si="4"/>
        <v>104</v>
      </c>
      <c r="AD6" s="33">
        <f t="shared" si="4"/>
        <v>103.7</v>
      </c>
      <c r="AE6" s="33">
        <f t="shared" si="4"/>
        <v>100.13</v>
      </c>
      <c r="AF6" s="33">
        <f t="shared" si="4"/>
        <v>105.34</v>
      </c>
      <c r="AG6" s="33">
        <f t="shared" si="4"/>
        <v>108.77</v>
      </c>
      <c r="AH6" s="32" t="str">
        <f>IF(AH7="","",IF(AH7="-","【-】","【"&amp;SUBSTITUTE(TEXT(AH7,"#,##0.00"),"-","△")&amp;"】"))</f>
        <v>【107.74】</v>
      </c>
      <c r="AI6" s="33">
        <f>IF(AI7="",NA(),AI7)</f>
        <v>1.59</v>
      </c>
      <c r="AJ6" s="33">
        <f t="shared" ref="AJ6:AR6" si="5">IF(AJ7="",NA(),AJ7)</f>
        <v>0.46</v>
      </c>
      <c r="AK6" s="32">
        <f t="shared" si="5"/>
        <v>0</v>
      </c>
      <c r="AL6" s="32">
        <f t="shared" si="5"/>
        <v>0</v>
      </c>
      <c r="AM6" s="32">
        <f t="shared" si="5"/>
        <v>0</v>
      </c>
      <c r="AN6" s="33">
        <f t="shared" si="5"/>
        <v>60.79</v>
      </c>
      <c r="AO6" s="33">
        <f t="shared" si="5"/>
        <v>54.64</v>
      </c>
      <c r="AP6" s="33">
        <f t="shared" si="5"/>
        <v>52.48</v>
      </c>
      <c r="AQ6" s="33">
        <f t="shared" si="5"/>
        <v>24.99</v>
      </c>
      <c r="AR6" s="33">
        <f t="shared" si="5"/>
        <v>21.47</v>
      </c>
      <c r="AS6" s="32" t="str">
        <f>IF(AS7="","",IF(AS7="-","【-】","【"&amp;SUBSTITUTE(TEXT(AS7,"#,##0.00"),"-","△")&amp;"】"))</f>
        <v>【4.71】</v>
      </c>
      <c r="AT6" s="33">
        <f>IF(AT7="",NA(),AT7)</f>
        <v>123.65</v>
      </c>
      <c r="AU6" s="33">
        <f t="shared" ref="AU6:BC6" si="6">IF(AU7="",NA(),AU7)</f>
        <v>131.74</v>
      </c>
      <c r="AV6" s="33">
        <f t="shared" si="6"/>
        <v>123.74</v>
      </c>
      <c r="AW6" s="33">
        <f t="shared" si="6"/>
        <v>158.63999999999999</v>
      </c>
      <c r="AX6" s="33">
        <f t="shared" si="6"/>
        <v>36.4</v>
      </c>
      <c r="AY6" s="33">
        <f t="shared" si="6"/>
        <v>249.84</v>
      </c>
      <c r="AZ6" s="33">
        <f t="shared" si="6"/>
        <v>223.52</v>
      </c>
      <c r="BA6" s="33">
        <f t="shared" si="6"/>
        <v>208.92</v>
      </c>
      <c r="BB6" s="33">
        <f t="shared" si="6"/>
        <v>316.92</v>
      </c>
      <c r="BC6" s="33">
        <f t="shared" si="6"/>
        <v>79.239999999999995</v>
      </c>
      <c r="BD6" s="32" t="str">
        <f>IF(BD7="","",IF(BD7="-","【-】","【"&amp;SUBSTITUTE(TEXT(BD7,"#,##0.00"),"-","△")&amp;"】"))</f>
        <v>【56.46】</v>
      </c>
      <c r="BE6" s="33">
        <f>IF(BE7="",NA(),BE7)</f>
        <v>1767.25</v>
      </c>
      <c r="BF6" s="33">
        <f t="shared" ref="BF6:BN6" si="7">IF(BF7="",NA(),BF7)</f>
        <v>1774.75</v>
      </c>
      <c r="BG6" s="33">
        <f t="shared" si="7"/>
        <v>1460.18</v>
      </c>
      <c r="BH6" s="33">
        <f t="shared" si="7"/>
        <v>1451.27</v>
      </c>
      <c r="BI6" s="33">
        <f t="shared" si="7"/>
        <v>1493.86</v>
      </c>
      <c r="BJ6" s="33">
        <f t="shared" si="7"/>
        <v>783.38</v>
      </c>
      <c r="BK6" s="33">
        <f t="shared" si="7"/>
        <v>742.31</v>
      </c>
      <c r="BL6" s="33">
        <f t="shared" si="7"/>
        <v>708.85</v>
      </c>
      <c r="BM6" s="33">
        <f t="shared" si="7"/>
        <v>885.97</v>
      </c>
      <c r="BN6" s="33">
        <f t="shared" si="7"/>
        <v>854.16</v>
      </c>
      <c r="BO6" s="32" t="str">
        <f>IF(BO7="","",IF(BO7="-","【-】","【"&amp;SUBSTITUTE(TEXT(BO7,"#,##0.00"),"-","△")&amp;"】"))</f>
        <v>【776.35】</v>
      </c>
      <c r="BP6" s="33">
        <f>IF(BP7="",NA(),BP7)</f>
        <v>81.239999999999995</v>
      </c>
      <c r="BQ6" s="33">
        <f t="shared" ref="BQ6:BY6" si="8">IF(BQ7="",NA(),BQ7)</f>
        <v>81.52</v>
      </c>
      <c r="BR6" s="33">
        <f t="shared" si="8"/>
        <v>97.91</v>
      </c>
      <c r="BS6" s="33">
        <f t="shared" si="8"/>
        <v>98.35</v>
      </c>
      <c r="BT6" s="33">
        <f t="shared" si="8"/>
        <v>97.64</v>
      </c>
      <c r="BU6" s="33">
        <f t="shared" si="8"/>
        <v>88.04</v>
      </c>
      <c r="BV6" s="33">
        <f t="shared" si="8"/>
        <v>86.6</v>
      </c>
      <c r="BW6" s="33">
        <f t="shared" si="8"/>
        <v>89.47</v>
      </c>
      <c r="BX6" s="33">
        <f t="shared" si="8"/>
        <v>89.94</v>
      </c>
      <c r="BY6" s="33">
        <f t="shared" si="8"/>
        <v>93.13</v>
      </c>
      <c r="BZ6" s="32" t="str">
        <f>IF(BZ7="","",IF(BZ7="-","【-】","【"&amp;SUBSTITUTE(TEXT(BZ7,"#,##0.00"),"-","△")&amp;"】"))</f>
        <v>【96.57】</v>
      </c>
      <c r="CA6" s="33">
        <f>IF(CA7="",NA(),CA7)</f>
        <v>150</v>
      </c>
      <c r="CB6" s="33">
        <f t="shared" ref="CB6:CJ6" si="9">IF(CB7="",NA(),CB7)</f>
        <v>150</v>
      </c>
      <c r="CC6" s="33">
        <f t="shared" si="9"/>
        <v>150.52000000000001</v>
      </c>
      <c r="CD6" s="33">
        <f t="shared" si="9"/>
        <v>150.52000000000001</v>
      </c>
      <c r="CE6" s="33">
        <f t="shared" si="9"/>
        <v>150.13999999999999</v>
      </c>
      <c r="CF6" s="33">
        <f t="shared" si="9"/>
        <v>142.58000000000001</v>
      </c>
      <c r="CG6" s="33">
        <f t="shared" si="9"/>
        <v>144.15</v>
      </c>
      <c r="CH6" s="33">
        <f t="shared" si="9"/>
        <v>143.47999999999999</v>
      </c>
      <c r="CI6" s="33">
        <f t="shared" si="9"/>
        <v>168.57</v>
      </c>
      <c r="CJ6" s="33">
        <f t="shared" si="9"/>
        <v>167.97</v>
      </c>
      <c r="CK6" s="32" t="str">
        <f>IF(CK7="","",IF(CK7="-","【-】","【"&amp;SUBSTITUTE(TEXT(CK7,"#,##0.00"),"-","△")&amp;"】"))</f>
        <v>【142.28】</v>
      </c>
      <c r="CL6" s="33">
        <f>IF(CL7="",NA(),CL7)</f>
        <v>57.15</v>
      </c>
      <c r="CM6" s="33">
        <f t="shared" ref="CM6:CU6" si="10">IF(CM7="",NA(),CM7)</f>
        <v>57.33</v>
      </c>
      <c r="CN6" s="33">
        <f t="shared" si="10"/>
        <v>58.49</v>
      </c>
      <c r="CO6" s="33">
        <f t="shared" si="10"/>
        <v>58.31</v>
      </c>
      <c r="CP6" s="33">
        <f t="shared" si="10"/>
        <v>59.03</v>
      </c>
      <c r="CQ6" s="33">
        <f t="shared" si="10"/>
        <v>64.180000000000007</v>
      </c>
      <c r="CR6" s="33">
        <f t="shared" si="10"/>
        <v>64.2</v>
      </c>
      <c r="CS6" s="33">
        <f t="shared" si="10"/>
        <v>64.75</v>
      </c>
      <c r="CT6" s="33">
        <f t="shared" si="10"/>
        <v>64.12</v>
      </c>
      <c r="CU6" s="33">
        <f t="shared" si="10"/>
        <v>64.87</v>
      </c>
      <c r="CV6" s="32" t="str">
        <f>IF(CV7="","",IF(CV7="-","【-】","【"&amp;SUBSTITUTE(TEXT(CV7,"#,##0.00"),"-","△")&amp;"】"))</f>
        <v>【60.35】</v>
      </c>
      <c r="CW6" s="33">
        <f>IF(CW7="",NA(),CW7)</f>
        <v>90.28</v>
      </c>
      <c r="CX6" s="33">
        <f t="shared" ref="CX6:DF6" si="11">IF(CX7="",NA(),CX7)</f>
        <v>90.2</v>
      </c>
      <c r="CY6" s="33">
        <f t="shared" si="11"/>
        <v>90.25</v>
      </c>
      <c r="CZ6" s="33">
        <f t="shared" si="11"/>
        <v>91.68</v>
      </c>
      <c r="DA6" s="33">
        <f t="shared" si="11"/>
        <v>92.92</v>
      </c>
      <c r="DB6" s="33">
        <f t="shared" si="11"/>
        <v>93.17</v>
      </c>
      <c r="DC6" s="33">
        <f t="shared" si="11"/>
        <v>93.37</v>
      </c>
      <c r="DD6" s="33">
        <f t="shared" si="11"/>
        <v>92.84</v>
      </c>
      <c r="DE6" s="33">
        <f t="shared" si="11"/>
        <v>90.91</v>
      </c>
      <c r="DF6" s="33">
        <f t="shared" si="11"/>
        <v>91.11</v>
      </c>
      <c r="DG6" s="32" t="str">
        <f>IF(DG7="","",IF(DG7="-","【-】","【"&amp;SUBSTITUTE(TEXT(DG7,"#,##0.00"),"-","△")&amp;"】"))</f>
        <v>【94.57】</v>
      </c>
      <c r="DH6" s="33">
        <f>IF(DH7="",NA(),DH7)</f>
        <v>7.4</v>
      </c>
      <c r="DI6" s="33">
        <f t="shared" ref="DI6:DQ6" si="12">IF(DI7="",NA(),DI7)</f>
        <v>8.9600000000000009</v>
      </c>
      <c r="DJ6" s="33">
        <f t="shared" si="12"/>
        <v>10.58</v>
      </c>
      <c r="DK6" s="33">
        <f t="shared" si="12"/>
        <v>12.09</v>
      </c>
      <c r="DL6" s="33">
        <f t="shared" si="12"/>
        <v>22.9</v>
      </c>
      <c r="DM6" s="33">
        <f t="shared" si="12"/>
        <v>11.95</v>
      </c>
      <c r="DN6" s="33">
        <f t="shared" si="12"/>
        <v>12.39</v>
      </c>
      <c r="DO6" s="33">
        <f t="shared" si="12"/>
        <v>15.62</v>
      </c>
      <c r="DP6" s="33">
        <f t="shared" si="12"/>
        <v>12.9</v>
      </c>
      <c r="DQ6" s="33">
        <f t="shared" si="12"/>
        <v>25.52</v>
      </c>
      <c r="DR6" s="32" t="str">
        <f>IF(DR7="","",IF(DR7="-","【-】","【"&amp;SUBSTITUTE(TEXT(DR7,"#,##0.00"),"-","△")&amp;"】"))</f>
        <v>【36.27】</v>
      </c>
      <c r="DS6" s="32">
        <f>IF(DS7="",NA(),DS7)</f>
        <v>0</v>
      </c>
      <c r="DT6" s="33">
        <f t="shared" ref="DT6:EB6" si="13">IF(DT7="",NA(),DT7)</f>
        <v>3.46</v>
      </c>
      <c r="DU6" s="33">
        <f t="shared" si="13"/>
        <v>4.0999999999999996</v>
      </c>
      <c r="DV6" s="33">
        <f t="shared" si="13"/>
        <v>4.8499999999999996</v>
      </c>
      <c r="DW6" s="33">
        <f t="shared" si="13"/>
        <v>5.57</v>
      </c>
      <c r="DX6" s="33">
        <f t="shared" si="13"/>
        <v>0.01</v>
      </c>
      <c r="DY6" s="33">
        <f t="shared" si="13"/>
        <v>0.65</v>
      </c>
      <c r="DZ6" s="33">
        <f t="shared" si="13"/>
        <v>0.63</v>
      </c>
      <c r="EA6" s="33">
        <f t="shared" si="13"/>
        <v>0.71</v>
      </c>
      <c r="EB6" s="33">
        <f t="shared" si="13"/>
        <v>0.76</v>
      </c>
      <c r="EC6" s="32" t="str">
        <f>IF(EC7="","",IF(EC7="-","【-】","【"&amp;SUBSTITUTE(TEXT(EC7,"#,##0.00"),"-","△")&amp;"】"))</f>
        <v>【4.35】</v>
      </c>
      <c r="ED6" s="33">
        <f>IF(ED7="",NA(),ED7)</f>
        <v>0.01</v>
      </c>
      <c r="EE6" s="33">
        <f t="shared" ref="EE6:EM6" si="14">IF(EE7="",NA(),EE7)</f>
        <v>0.05</v>
      </c>
      <c r="EF6" s="33">
        <f t="shared" si="14"/>
        <v>0.05</v>
      </c>
      <c r="EG6" s="33">
        <f t="shared" si="14"/>
        <v>0.09</v>
      </c>
      <c r="EH6" s="33">
        <f t="shared" si="14"/>
        <v>0.03</v>
      </c>
      <c r="EI6" s="33">
        <f t="shared" si="14"/>
        <v>7.0000000000000007E-2</v>
      </c>
      <c r="EJ6" s="33">
        <f t="shared" si="14"/>
        <v>0.05</v>
      </c>
      <c r="EK6" s="33">
        <f t="shared" si="14"/>
        <v>0.04</v>
      </c>
      <c r="EL6" s="33">
        <f t="shared" si="14"/>
        <v>7.0000000000000007E-2</v>
      </c>
      <c r="EM6" s="33">
        <f t="shared" si="14"/>
        <v>0.1</v>
      </c>
      <c r="EN6" s="32" t="str">
        <f>IF(EN7="","",IF(EN7="-","【-】","【"&amp;SUBSTITUTE(TEXT(EN7,"#,##0.00"),"-","△")&amp;"】"))</f>
        <v>【0.17】</v>
      </c>
    </row>
    <row r="7" spans="1:147" s="34" customFormat="1">
      <c r="A7" s="26"/>
      <c r="B7" s="35">
        <v>2014</v>
      </c>
      <c r="C7" s="35">
        <v>452033</v>
      </c>
      <c r="D7" s="35">
        <v>46</v>
      </c>
      <c r="E7" s="35">
        <v>17</v>
      </c>
      <c r="F7" s="35">
        <v>1</v>
      </c>
      <c r="G7" s="35">
        <v>0</v>
      </c>
      <c r="H7" s="35" t="s">
        <v>96</v>
      </c>
      <c r="I7" s="35" t="s">
        <v>97</v>
      </c>
      <c r="J7" s="35" t="s">
        <v>98</v>
      </c>
      <c r="K7" s="35" t="s">
        <v>99</v>
      </c>
      <c r="L7" s="35" t="s">
        <v>100</v>
      </c>
      <c r="M7" s="36" t="s">
        <v>101</v>
      </c>
      <c r="N7" s="36">
        <v>45.15</v>
      </c>
      <c r="O7" s="36">
        <v>71.11</v>
      </c>
      <c r="P7" s="36">
        <v>76.260000000000005</v>
      </c>
      <c r="Q7" s="36">
        <v>2500</v>
      </c>
      <c r="R7" s="36">
        <v>129455</v>
      </c>
      <c r="S7" s="36">
        <v>868.02</v>
      </c>
      <c r="T7" s="36">
        <v>149.13999999999999</v>
      </c>
      <c r="U7" s="36">
        <v>91415</v>
      </c>
      <c r="V7" s="36">
        <v>18.53</v>
      </c>
      <c r="W7" s="36">
        <v>4933.3500000000004</v>
      </c>
      <c r="X7" s="36">
        <v>101.83</v>
      </c>
      <c r="Y7" s="36">
        <v>101.01</v>
      </c>
      <c r="Z7" s="36">
        <v>100.72</v>
      </c>
      <c r="AA7" s="36">
        <v>104.64</v>
      </c>
      <c r="AB7" s="36">
        <v>101.34</v>
      </c>
      <c r="AC7" s="36">
        <v>104</v>
      </c>
      <c r="AD7" s="36">
        <v>103.7</v>
      </c>
      <c r="AE7" s="36">
        <v>100.13</v>
      </c>
      <c r="AF7" s="36">
        <v>105.34</v>
      </c>
      <c r="AG7" s="36">
        <v>108.77</v>
      </c>
      <c r="AH7" s="36">
        <v>107.74</v>
      </c>
      <c r="AI7" s="36">
        <v>1.59</v>
      </c>
      <c r="AJ7" s="36">
        <v>0.46</v>
      </c>
      <c r="AK7" s="36">
        <v>0</v>
      </c>
      <c r="AL7" s="36">
        <v>0</v>
      </c>
      <c r="AM7" s="36">
        <v>0</v>
      </c>
      <c r="AN7" s="36">
        <v>60.79</v>
      </c>
      <c r="AO7" s="36">
        <v>54.64</v>
      </c>
      <c r="AP7" s="36">
        <v>52.48</v>
      </c>
      <c r="AQ7" s="36">
        <v>24.99</v>
      </c>
      <c r="AR7" s="36">
        <v>21.47</v>
      </c>
      <c r="AS7" s="36">
        <v>4.71</v>
      </c>
      <c r="AT7" s="36">
        <v>123.65</v>
      </c>
      <c r="AU7" s="36">
        <v>131.74</v>
      </c>
      <c r="AV7" s="36">
        <v>123.74</v>
      </c>
      <c r="AW7" s="36">
        <v>158.63999999999999</v>
      </c>
      <c r="AX7" s="36">
        <v>36.4</v>
      </c>
      <c r="AY7" s="36">
        <v>249.84</v>
      </c>
      <c r="AZ7" s="36">
        <v>223.52</v>
      </c>
      <c r="BA7" s="36">
        <v>208.92</v>
      </c>
      <c r="BB7" s="36">
        <v>316.92</v>
      </c>
      <c r="BC7" s="36">
        <v>79.239999999999995</v>
      </c>
      <c r="BD7" s="36">
        <v>56.46</v>
      </c>
      <c r="BE7" s="36">
        <v>1767.25</v>
      </c>
      <c r="BF7" s="36">
        <v>1774.75</v>
      </c>
      <c r="BG7" s="36">
        <v>1460.18</v>
      </c>
      <c r="BH7" s="36">
        <v>1451.27</v>
      </c>
      <c r="BI7" s="36">
        <v>1493.86</v>
      </c>
      <c r="BJ7" s="36">
        <v>783.38</v>
      </c>
      <c r="BK7" s="36">
        <v>742.31</v>
      </c>
      <c r="BL7" s="36">
        <v>708.85</v>
      </c>
      <c r="BM7" s="36">
        <v>885.97</v>
      </c>
      <c r="BN7" s="36">
        <v>854.16</v>
      </c>
      <c r="BO7" s="36">
        <v>776.35</v>
      </c>
      <c r="BP7" s="36">
        <v>81.239999999999995</v>
      </c>
      <c r="BQ7" s="36">
        <v>81.52</v>
      </c>
      <c r="BR7" s="36">
        <v>97.91</v>
      </c>
      <c r="BS7" s="36">
        <v>98.35</v>
      </c>
      <c r="BT7" s="36">
        <v>97.64</v>
      </c>
      <c r="BU7" s="36">
        <v>88.04</v>
      </c>
      <c r="BV7" s="36">
        <v>86.6</v>
      </c>
      <c r="BW7" s="36">
        <v>89.47</v>
      </c>
      <c r="BX7" s="36">
        <v>89.94</v>
      </c>
      <c r="BY7" s="36">
        <v>93.13</v>
      </c>
      <c r="BZ7" s="36">
        <v>96.57</v>
      </c>
      <c r="CA7" s="36">
        <v>150</v>
      </c>
      <c r="CB7" s="36">
        <v>150</v>
      </c>
      <c r="CC7" s="36">
        <v>150.52000000000001</v>
      </c>
      <c r="CD7" s="36">
        <v>150.52000000000001</v>
      </c>
      <c r="CE7" s="36">
        <v>150.13999999999999</v>
      </c>
      <c r="CF7" s="36">
        <v>142.58000000000001</v>
      </c>
      <c r="CG7" s="36">
        <v>144.15</v>
      </c>
      <c r="CH7" s="36">
        <v>143.47999999999999</v>
      </c>
      <c r="CI7" s="36">
        <v>168.57</v>
      </c>
      <c r="CJ7" s="36">
        <v>167.97</v>
      </c>
      <c r="CK7" s="36">
        <v>142.28</v>
      </c>
      <c r="CL7" s="36">
        <v>57.15</v>
      </c>
      <c r="CM7" s="36">
        <v>57.33</v>
      </c>
      <c r="CN7" s="36">
        <v>58.49</v>
      </c>
      <c r="CO7" s="36">
        <v>58.31</v>
      </c>
      <c r="CP7" s="36">
        <v>59.03</v>
      </c>
      <c r="CQ7" s="36">
        <v>64.180000000000007</v>
      </c>
      <c r="CR7" s="36">
        <v>64.2</v>
      </c>
      <c r="CS7" s="36">
        <v>64.75</v>
      </c>
      <c r="CT7" s="36">
        <v>64.12</v>
      </c>
      <c r="CU7" s="36">
        <v>64.87</v>
      </c>
      <c r="CV7" s="36">
        <v>60.35</v>
      </c>
      <c r="CW7" s="36">
        <v>90.28</v>
      </c>
      <c r="CX7" s="36">
        <v>90.2</v>
      </c>
      <c r="CY7" s="36">
        <v>90.25</v>
      </c>
      <c r="CZ7" s="36">
        <v>91.68</v>
      </c>
      <c r="DA7" s="36">
        <v>92.92</v>
      </c>
      <c r="DB7" s="36">
        <v>93.17</v>
      </c>
      <c r="DC7" s="36">
        <v>93.37</v>
      </c>
      <c r="DD7" s="36">
        <v>92.84</v>
      </c>
      <c r="DE7" s="36">
        <v>90.91</v>
      </c>
      <c r="DF7" s="36">
        <v>91.11</v>
      </c>
      <c r="DG7" s="36">
        <v>94.57</v>
      </c>
      <c r="DH7" s="36">
        <v>7.4</v>
      </c>
      <c r="DI7" s="36">
        <v>8.9600000000000009</v>
      </c>
      <c r="DJ7" s="36">
        <v>10.58</v>
      </c>
      <c r="DK7" s="36">
        <v>12.09</v>
      </c>
      <c r="DL7" s="36">
        <v>22.9</v>
      </c>
      <c r="DM7" s="36">
        <v>11.95</v>
      </c>
      <c r="DN7" s="36">
        <v>12.39</v>
      </c>
      <c r="DO7" s="36">
        <v>15.62</v>
      </c>
      <c r="DP7" s="36">
        <v>12.9</v>
      </c>
      <c r="DQ7" s="36">
        <v>25.52</v>
      </c>
      <c r="DR7" s="36">
        <v>36.270000000000003</v>
      </c>
      <c r="DS7" s="36">
        <v>0</v>
      </c>
      <c r="DT7" s="36">
        <v>3.46</v>
      </c>
      <c r="DU7" s="36">
        <v>4.0999999999999996</v>
      </c>
      <c r="DV7" s="36">
        <v>4.8499999999999996</v>
      </c>
      <c r="DW7" s="36">
        <v>5.57</v>
      </c>
      <c r="DX7" s="36">
        <v>0.01</v>
      </c>
      <c r="DY7" s="36">
        <v>0.65</v>
      </c>
      <c r="DZ7" s="36">
        <v>0.63</v>
      </c>
      <c r="EA7" s="36">
        <v>0.71</v>
      </c>
      <c r="EB7" s="36">
        <v>0.76</v>
      </c>
      <c r="EC7" s="36">
        <v>4.3499999999999996</v>
      </c>
      <c r="ED7" s="36">
        <v>0.01</v>
      </c>
      <c r="EE7" s="36">
        <v>0.05</v>
      </c>
      <c r="EF7" s="36">
        <v>0.05</v>
      </c>
      <c r="EG7" s="36">
        <v>0.09</v>
      </c>
      <c r="EH7" s="36">
        <v>0.03</v>
      </c>
      <c r="EI7" s="36">
        <v>7.0000000000000007E-2</v>
      </c>
      <c r="EJ7" s="36">
        <v>0.05</v>
      </c>
      <c r="EK7" s="36">
        <v>0.04</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藤島康行</cp:lastModifiedBy>
  <cp:lastPrinted>2016-02-24T09:17:59Z</cp:lastPrinted>
  <dcterms:created xsi:type="dcterms:W3CDTF">2016-02-03T07:45:59Z</dcterms:created>
  <dcterms:modified xsi:type="dcterms:W3CDTF">2016-02-24T09:37:26Z</dcterms:modified>
</cp:coreProperties>
</file>