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<sst xmlns="http://schemas.openxmlformats.org/spreadsheetml/2006/main" count="225" uniqueCount="110">
  <si>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</si>
  <si>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</si>
  <si>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</si>
  <si>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</si>
  <si>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</si>
  <si>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</si>
  <si>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</si>
  <si>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</si>
  <si>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</si>
  <si>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</si>
  <si>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</si>
  <si>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</si>
  <si>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</si>
  <si>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</si>
  <si>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</si>
  <si>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</si>
  <si>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</si>
  <si>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</si>
  <si>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</si>
  <si>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</si>
  <si>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</si>
  <si>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</si>
  <si>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</si>
  <si>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</si>
  <si>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</si>
  <si>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</si>
  <si>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</si>
  <si>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</si>
  <si>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</si>
  <si>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</si>
  <si>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</si>
  <si>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</si>
  <si>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</si>
  <si>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</si>
  <si>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</si>
  <si>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</si>
  <si>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</si>
  <si>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</si>
  <si>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</si>
  <si>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</si>
  <si>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</si>
  <si>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</si>
  <si>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</si>
  <si>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</si>
  <si>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</si>
  <si>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</si>
  <si>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</si>
  <si>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</si>
  <si>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</si>
  <si>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</si>
  <si>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</si>
  <si>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</si>
  <si>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</si>
  <si>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</si>
  <si>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</si>
  <si>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</si>
  <si>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</si>
  <si>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</si>
  <si>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</si>
  <si>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</si>
  <si>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</si>
  <si>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</si>
  <si>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</si>
  <si>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</si>
  <si>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</si>
  <si>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</si>
  <si>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</si>
  <si>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</si>
  <si>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</si>
  <si>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</si>
  <si>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</si>
  <si>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</si>
  <si>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</si>
  <si>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</si>
  <si>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</si>
  <si>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</si>
  <si>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</si>
  <si>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</si>
  <si>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</si>
  <si>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</si>
  <si>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</si>
  <si>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</si>
  <si>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</si>
  <si>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</si>
  <si>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</si>
  <si>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</si>
  <si>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</si>
  <si>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</si>
  <si>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</si>
  <si>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</si>
  <si>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</si>
  <si>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</si>
  <si>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</si>
  <si>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</si>
  <si>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</si>
  <si>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</si>
  <si>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宮崎市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</si>
  <si>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</si>
  <si>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</si>
  <si>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</si>
  <si>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</si>
  <si>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</si>
  <si>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</si>
  <si>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</si>
  <si>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</si>
  <si>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</si>
  <si>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</si>
  <si>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●経営の健全性について
　累積欠損がなく、「流動比率」は会計制度見直しの影響によりH25年度に比べ低くなっております。
　また、「企業債残高対事業規模比率」は、類似団体平均や全国平均よりも高くなっておりますが、企業債残高としては年々減少している状況です。
　「経常収支比率」は、100％以上を維持していますが、収支不足分を一般会計からの繰入金で賄っているためであり、「経費回収率」は、100％を下回る水準となっています。このため、下水道使用料水準の見直しが必要な状況です。
　これまでも段階的に下水道使用料の引き上げを行ってきており、直近ではH24年10月に実施しておりますが、今後も定期的に使用料水準の見直しが必要と考えます。
●効率性について
　「水洗化率」が全国平均より高く、類似団体平均とほぼ同水準となっております。
　なお、公共下水道事業の処理場へ接続しているため、特定環境保全公共下水道事業では処理場を保有していません。
</t>
    </r>
    <r>
      <rPr>
        <sz val="10"/>
        <color theme="1"/>
        <rFont val="ＭＳ ゴシック"/>
        <family val="3"/>
        <charset val="128"/>
      </rPr>
      <t>　注）「経常収支比率」、「流動比率」、「経費回収率」のH26年度の数値については、会計制度見直しによる影響も含まれております。</t>
    </r>
    <rPh sb="36" eb="38">
      <t>エイキョウ</t>
    </rPh>
    <rPh sb="44" eb="46">
      <t>ネンド</t>
    </rPh>
    <rPh sb="47" eb="48">
      <t>クラ</t>
    </rPh>
    <rPh sb="49" eb="50">
      <t>ヒク</t>
    </rPh>
    <rPh sb="122" eb="124">
      <t>ジョウキョウ</t>
    </rPh>
    <rPh sb="317" eb="320">
      <t>コウリツセイ</t>
    </rPh>
    <rPh sb="327" eb="330">
      <t>スイセンカ</t>
    </rPh>
    <rPh sb="330" eb="331">
      <t>リツ</t>
    </rPh>
    <rPh sb="339" eb="340">
      <t>タカ</t>
    </rPh>
    <rPh sb="351" eb="354">
      <t>ドウスイジュン</t>
    </rPh>
    <rPh sb="368" eb="370">
      <t>コウキョウ</t>
    </rPh>
    <rPh sb="370" eb="373">
      <t>ゲスイドウ</t>
    </rPh>
    <rPh sb="373" eb="375">
      <t>ジギョウ</t>
    </rPh>
    <rPh sb="376" eb="379">
      <t>ショリジョウ</t>
    </rPh>
    <rPh sb="380" eb="382">
      <t>セツゾク</t>
    </rPh>
    <rPh sb="389" eb="391">
      <t>トクテイ</t>
    </rPh>
    <rPh sb="391" eb="393">
      <t>カンキョウ</t>
    </rPh>
    <rPh sb="393" eb="395">
      <t>ホゼン</t>
    </rPh>
    <rPh sb="395" eb="397">
      <t>コウキョウ</t>
    </rPh>
    <rPh sb="397" eb="400">
      <t>ゲスイドウ</t>
    </rPh>
    <rPh sb="400" eb="402">
      <t>ジギョウ</t>
    </rPh>
    <rPh sb="404" eb="407">
      <t>ショリジョウ</t>
    </rPh>
    <rPh sb="408" eb="410">
      <t>ホユウ</t>
    </rPh>
    <rPh sb="420" eb="421">
      <t>チュウ</t>
    </rPh>
    <rPh sb="432" eb="434">
      <t>リュウドウ</t>
    </rPh>
    <rPh sb="434" eb="436">
      <t>ヒリツ</t>
    </rPh>
    <rPh sb="439" eb="441">
      <t>ケイヒ</t>
    </rPh>
    <rPh sb="441" eb="443">
      <t>カイシュウ</t>
    </rPh>
    <rPh sb="443" eb="444">
      <t>リツ</t>
    </rPh>
    <rPh sb="460" eb="462">
      <t>カイケイ</t>
    </rPh>
    <rPh sb="462" eb="464">
      <t>セイド</t>
    </rPh>
    <rPh sb="464" eb="466">
      <t>ミナオ</t>
    </rPh>
    <rPh sb="470" eb="472">
      <t>エイキョウ</t>
    </rPh>
    <rPh sb="473" eb="474">
      <t>フク</t>
    </rPh>
    <phoneticPr fontId="4"/>
  </si>
  <si>
    <r>
      <t xml:space="preserve">　「有形固定資産減価償却率」は、全国、類似団体いずれの平均よりも低くなっておりますが、年々上昇しております。
　また、供用開始がH5年であるため、法定耐用年数を経過した管渠や更新した管渠はないため、「管渠経年化率」、「管渠改善率」はいずれも０（ゼロ）となっております。
</t>
    </r>
    <r>
      <rPr>
        <sz val="10"/>
        <color theme="1"/>
        <rFont val="ＭＳ ゴシック"/>
        <family val="3"/>
        <charset val="128"/>
      </rPr>
      <t>　注）「有形固定資産減価償却率」のH26年度の数値については、会計制度見直しによる影響も含まれております。</t>
    </r>
    <rPh sb="2" eb="4">
      <t>ユウケイ</t>
    </rPh>
    <rPh sb="4" eb="6">
      <t>コテイ</t>
    </rPh>
    <rPh sb="6" eb="8">
      <t>シサン</t>
    </rPh>
    <rPh sb="8" eb="10">
      <t>ゲンカ</t>
    </rPh>
    <rPh sb="10" eb="12">
      <t>ショウキャク</t>
    </rPh>
    <rPh sb="12" eb="13">
      <t>リツ</t>
    </rPh>
    <rPh sb="16" eb="18">
      <t>ゼンコク</t>
    </rPh>
    <rPh sb="19" eb="21">
      <t>ルイジ</t>
    </rPh>
    <rPh sb="21" eb="23">
      <t>ダンタイ</t>
    </rPh>
    <rPh sb="27" eb="29">
      <t>ヘイキン</t>
    </rPh>
    <rPh sb="32" eb="33">
      <t>ヒク</t>
    </rPh>
    <rPh sb="43" eb="45">
      <t>ネンネン</t>
    </rPh>
    <rPh sb="45" eb="47">
      <t>ジョウショウ</t>
    </rPh>
    <rPh sb="59" eb="61">
      <t>キョウヨウ</t>
    </rPh>
    <rPh sb="61" eb="63">
      <t>カイシ</t>
    </rPh>
    <phoneticPr fontId="4"/>
  </si>
  <si>
    <t>　本市では、公共下水道事業と特定環境保全公共下水道事業を１つの会計（公共下水道事業会計）で実施しており、使用料体系も同一となっております。
　特定環境保全公共下水道事業は、既に整備完了しており、現在は維持管理が中心となっておりますが、今後更新について検討していく必要があります。
　また、公営企業の原則である独立採算の観点から、定期的に下水道使用料の改定について検討していく必要があります。</t>
    <rPh sb="1" eb="2">
      <t>ホン</t>
    </rPh>
    <rPh sb="2" eb="3">
      <t>シ</t>
    </rPh>
    <rPh sb="6" eb="8">
      <t>コウキョウ</t>
    </rPh>
    <rPh sb="8" eb="11">
      <t>ゲスイドウ</t>
    </rPh>
    <rPh sb="11" eb="13">
      <t>ジギョウ</t>
    </rPh>
    <rPh sb="14" eb="16">
      <t>トクテイ</t>
    </rPh>
    <rPh sb="16" eb="18">
      <t>カンキョウ</t>
    </rPh>
    <rPh sb="18" eb="20">
      <t>ホゼン</t>
    </rPh>
    <rPh sb="20" eb="22">
      <t>コウキョウ</t>
    </rPh>
    <rPh sb="22" eb="25">
      <t>ゲスイドウ</t>
    </rPh>
    <rPh sb="25" eb="27">
      <t>ジギョウ</t>
    </rPh>
    <rPh sb="31" eb="33">
      <t>カイケイ</t>
    </rPh>
    <rPh sb="34" eb="36">
      <t>コウキョウ</t>
    </rPh>
    <rPh sb="36" eb="39">
      <t>ゲスイドウ</t>
    </rPh>
    <rPh sb="39" eb="41">
      <t>ジギョウ</t>
    </rPh>
    <rPh sb="41" eb="43">
      <t>カイケイ</t>
    </rPh>
    <rPh sb="45" eb="47">
      <t>ジッシ</t>
    </rPh>
    <rPh sb="52" eb="55">
      <t>シヨウリョウ</t>
    </rPh>
    <rPh sb="55" eb="57">
      <t>タイケイ</t>
    </rPh>
    <rPh sb="58" eb="60">
      <t>ドウイツ</t>
    </rPh>
    <rPh sb="71" eb="73">
      <t>トクテイ</t>
    </rPh>
    <rPh sb="73" eb="75">
      <t>カンキョウ</t>
    </rPh>
    <rPh sb="75" eb="77">
      <t>ホゼン</t>
    </rPh>
    <rPh sb="77" eb="79">
      <t>コウキョウ</t>
    </rPh>
    <rPh sb="79" eb="82">
      <t>ゲスイドウ</t>
    </rPh>
    <rPh sb="82" eb="84">
      <t>ジギョウ</t>
    </rPh>
    <rPh sb="86" eb="87">
      <t>スデ</t>
    </rPh>
    <rPh sb="88" eb="90">
      <t>セイビ</t>
    </rPh>
    <rPh sb="90" eb="92">
      <t>カンリョウ</t>
    </rPh>
    <rPh sb="97" eb="99">
      <t>ゲンザイ</t>
    </rPh>
    <rPh sb="100" eb="102">
      <t>イジ</t>
    </rPh>
    <rPh sb="102" eb="104">
      <t>カンリ</t>
    </rPh>
    <rPh sb="105" eb="107">
      <t>チュウシン</t>
    </rPh>
    <rPh sb="117" eb="119">
      <t>コンゴ</t>
    </rPh>
    <rPh sb="119" eb="121">
      <t>コウシン</t>
    </rPh>
    <rPh sb="125" eb="127">
      <t>ケントウ</t>
    </rPh>
    <rPh sb="131" eb="133">
      <t>ヒツヨウ</t>
    </rPh>
    <rPh sb="144" eb="146">
      <t>コウエイ</t>
    </rPh>
    <rPh sb="146" eb="148">
      <t>キギョウ</t>
    </rPh>
    <rPh sb="149" eb="151">
      <t>ゲンソク</t>
    </rPh>
    <rPh sb="154" eb="156">
      <t>ドクリツ</t>
    </rPh>
    <rPh sb="156" eb="158">
      <t>サイサン</t>
    </rPh>
    <rPh sb="159" eb="161">
      <t>カンテン</t>
    </rPh>
    <rPh sb="164" eb="167">
      <t>テイキテキ</t>
    </rPh>
    <rPh sb="168" eb="171">
      <t>ゲスイドウ</t>
    </rPh>
    <rPh sb="171" eb="174">
      <t>シヨウリョウ</t>
    </rPh>
    <rPh sb="175" eb="177">
      <t>カイテイ</t>
    </rPh>
    <rPh sb="181" eb="183">
      <t>ケントウ</t>
    </rPh>
    <rPh sb="187" eb="1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</si>
</sst>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172032"/>
        <c:axId val="1521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152172032"/>
        <c:axId val="152173952"/>
      </c:lineChart>
      <c:dateAx>
        <c:axId val="152172032"/>
        <c:scaling>
          <c:orientation val="minMax"/>
        </c:scaling>
        <c:delete val="1"/>
        <c:axPos val="b"/>
        <c:numFmt formatCode="ge" sourceLinked="1"/>
        <c:majorTickMark val="none"/>
        <c:minorTickMark val="none"/>
        <c:tickLblPos val="none"/>
        <c:crossAx val="152173952"/>
        <c:crosses val="autoZero"/>
        <c:auto val="1"/>
        <c:lblOffset val="100"/>
        <c:baseTimeUnit val="years"/>
      </c:dateAx>
      <c:valAx>
        <c:axId val="1521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150784"/>
        <c:axId val="15416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54150784"/>
        <c:axId val="154161152"/>
      </c:lineChart>
      <c:dateAx>
        <c:axId val="154150784"/>
        <c:scaling>
          <c:orientation val="minMax"/>
        </c:scaling>
        <c:delete val="1"/>
        <c:axPos val="b"/>
        <c:numFmt formatCode="ge" sourceLinked="1"/>
        <c:majorTickMark val="none"/>
        <c:minorTickMark val="none"/>
        <c:tickLblPos val="none"/>
        <c:crossAx val="154161152"/>
        <c:crosses val="autoZero"/>
        <c:auto val="1"/>
        <c:lblOffset val="100"/>
        <c:baseTimeUnit val="years"/>
      </c:dateAx>
      <c:valAx>
        <c:axId val="1541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79.569999999999993</c:v>
                </c:pt>
                <c:pt idx="1">
                  <c:v>80.13</c:v>
                </c:pt>
                <c:pt idx="2">
                  <c:v>81.010000000000005</c:v>
                </c:pt>
                <c:pt idx="3">
                  <c:v>81.73</c:v>
                </c:pt>
                <c:pt idx="4">
                  <c:v>82.18</c:v>
                </c:pt>
              </c:numCache>
            </c:numRef>
          </c:val>
        </c:ser>
        <c:dLbls>
          <c:showLegendKey val="0"/>
          <c:showVal val="0"/>
          <c:showCatName val="0"/>
          <c:showSerName val="0"/>
          <c:showPercent val="0"/>
          <c:showBubbleSize val="0"/>
        </c:dLbls>
        <c:gapWidth val="150"/>
        <c:axId val="154207744"/>
        <c:axId val="1542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54207744"/>
        <c:axId val="154209664"/>
      </c:lineChart>
      <c:dateAx>
        <c:axId val="154207744"/>
        <c:scaling>
          <c:orientation val="minMax"/>
        </c:scaling>
        <c:delete val="1"/>
        <c:axPos val="b"/>
        <c:numFmt formatCode="ge" sourceLinked="1"/>
        <c:majorTickMark val="none"/>
        <c:minorTickMark val="none"/>
        <c:tickLblPos val="none"/>
        <c:crossAx val="154209664"/>
        <c:crosses val="autoZero"/>
        <c:auto val="1"/>
        <c:lblOffset val="100"/>
        <c:baseTimeUnit val="years"/>
      </c:dateAx>
      <c:valAx>
        <c:axId val="15420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100.31</c:v>
                </c:pt>
                <c:pt idx="1">
                  <c:v>99.36</c:v>
                </c:pt>
                <c:pt idx="2">
                  <c:v>93.73</c:v>
                </c:pt>
                <c:pt idx="3">
                  <c:v>103.54</c:v>
                </c:pt>
                <c:pt idx="4">
                  <c:v>103.11</c:v>
                </c:pt>
              </c:numCache>
            </c:numRef>
          </c:val>
        </c:ser>
        <c:dLbls>
          <c:showLegendKey val="0"/>
          <c:showVal val="0"/>
          <c:showCatName val="0"/>
          <c:showSerName val="0"/>
          <c:showPercent val="0"/>
          <c:showBubbleSize val="0"/>
        </c:dLbls>
        <c:gapWidth val="150"/>
        <c:axId val="153597056"/>
        <c:axId val="1535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153597056"/>
        <c:axId val="153598976"/>
      </c:lineChart>
      <c:dateAx>
        <c:axId val="153597056"/>
        <c:scaling>
          <c:orientation val="minMax"/>
        </c:scaling>
        <c:delete val="1"/>
        <c:axPos val="b"/>
        <c:numFmt formatCode="ge" sourceLinked="1"/>
        <c:majorTickMark val="none"/>
        <c:minorTickMark val="none"/>
        <c:tickLblPos val="none"/>
        <c:crossAx val="153598976"/>
        <c:crosses val="autoZero"/>
        <c:auto val="1"/>
        <c:lblOffset val="100"/>
        <c:baseTimeUnit val="years"/>
      </c:dateAx>
      <c:valAx>
        <c:axId val="1535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8.81</c:v>
                </c:pt>
                <c:pt idx="1">
                  <c:v>10.31</c:v>
                </c:pt>
                <c:pt idx="2">
                  <c:v>11.81</c:v>
                </c:pt>
                <c:pt idx="3">
                  <c:v>13.28</c:v>
                </c:pt>
                <c:pt idx="4">
                  <c:v>19.670000000000002</c:v>
                </c:pt>
              </c:numCache>
            </c:numRef>
          </c:val>
        </c:ser>
        <c:dLbls>
          <c:showLegendKey val="0"/>
          <c:showVal val="0"/>
          <c:showCatName val="0"/>
          <c:showSerName val="0"/>
          <c:showPercent val="0"/>
          <c:showBubbleSize val="0"/>
        </c:dLbls>
        <c:gapWidth val="150"/>
        <c:axId val="153764608"/>
        <c:axId val="1537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153764608"/>
        <c:axId val="153766528"/>
      </c:lineChart>
      <c:dateAx>
        <c:axId val="153764608"/>
        <c:scaling>
          <c:orientation val="minMax"/>
        </c:scaling>
        <c:delete val="1"/>
        <c:axPos val="b"/>
        <c:numFmt formatCode="ge" sourceLinked="1"/>
        <c:majorTickMark val="none"/>
        <c:minorTickMark val="none"/>
        <c:tickLblPos val="none"/>
        <c:crossAx val="153766528"/>
        <c:crosses val="autoZero"/>
        <c:auto val="1"/>
        <c:lblOffset val="100"/>
        <c:baseTimeUnit val="years"/>
      </c:dateAx>
      <c:valAx>
        <c:axId val="1537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801088"/>
        <c:axId val="1538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3801088"/>
        <c:axId val="153803008"/>
      </c:lineChart>
      <c:dateAx>
        <c:axId val="153801088"/>
        <c:scaling>
          <c:orientation val="minMax"/>
        </c:scaling>
        <c:delete val="1"/>
        <c:axPos val="b"/>
        <c:numFmt formatCode="ge" sourceLinked="1"/>
        <c:majorTickMark val="none"/>
        <c:minorTickMark val="none"/>
        <c:tickLblPos val="none"/>
        <c:crossAx val="153803008"/>
        <c:crosses val="autoZero"/>
        <c:auto val="1"/>
        <c:lblOffset val="100"/>
        <c:baseTimeUnit val="years"/>
      </c:dateAx>
      <c:valAx>
        <c:axId val="1538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3915776"/>
        <c:axId val="1539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153915776"/>
        <c:axId val="153917696"/>
      </c:lineChart>
      <c:dateAx>
        <c:axId val="153915776"/>
        <c:scaling>
          <c:orientation val="minMax"/>
        </c:scaling>
        <c:delete val="1"/>
        <c:axPos val="b"/>
        <c:numFmt formatCode="ge" sourceLinked="1"/>
        <c:majorTickMark val="none"/>
        <c:minorTickMark val="none"/>
        <c:tickLblPos val="none"/>
        <c:crossAx val="153917696"/>
        <c:crosses val="autoZero"/>
        <c:auto val="1"/>
        <c:lblOffset val="100"/>
        <c:baseTimeUnit val="years"/>
      </c:dateAx>
      <c:valAx>
        <c:axId val="1539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104.38</c:v>
                </c:pt>
                <c:pt idx="1">
                  <c:v>105.29</c:v>
                </c:pt>
                <c:pt idx="2">
                  <c:v>101.62</c:v>
                </c:pt>
                <c:pt idx="3">
                  <c:v>218.85</c:v>
                </c:pt>
                <c:pt idx="4">
                  <c:v>7.2</c:v>
                </c:pt>
              </c:numCache>
            </c:numRef>
          </c:val>
        </c:ser>
        <c:dLbls>
          <c:showLegendKey val="0"/>
          <c:showVal val="0"/>
          <c:showCatName val="0"/>
          <c:showSerName val="0"/>
          <c:showPercent val="0"/>
          <c:showBubbleSize val="0"/>
        </c:dLbls>
        <c:gapWidth val="150"/>
        <c:axId val="153937792"/>
        <c:axId val="1539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153937792"/>
        <c:axId val="153956352"/>
      </c:lineChart>
      <c:dateAx>
        <c:axId val="153937792"/>
        <c:scaling>
          <c:orientation val="minMax"/>
        </c:scaling>
        <c:delete val="1"/>
        <c:axPos val="b"/>
        <c:numFmt formatCode="ge" sourceLinked="1"/>
        <c:majorTickMark val="none"/>
        <c:minorTickMark val="none"/>
        <c:tickLblPos val="none"/>
        <c:crossAx val="153956352"/>
        <c:crosses val="autoZero"/>
        <c:auto val="1"/>
        <c:lblOffset val="100"/>
        <c:baseTimeUnit val="years"/>
      </c:dateAx>
      <c:valAx>
        <c:axId val="1539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2567.5300000000002</c:v>
                </c:pt>
                <c:pt idx="1">
                  <c:v>1946.61</c:v>
                </c:pt>
                <c:pt idx="2">
                  <c:v>1717.15</c:v>
                </c:pt>
                <c:pt idx="3">
                  <c:v>2052.27</c:v>
                </c:pt>
                <c:pt idx="4">
                  <c:v>1821.26</c:v>
                </c:pt>
              </c:numCache>
            </c:numRef>
          </c:val>
        </c:ser>
        <c:dLbls>
          <c:showLegendKey val="0"/>
          <c:showVal val="0"/>
          <c:showCatName val="0"/>
          <c:showSerName val="0"/>
          <c:showPercent val="0"/>
          <c:showBubbleSize val="0"/>
        </c:dLbls>
        <c:gapWidth val="150"/>
        <c:axId val="154001408"/>
        <c:axId val="1540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54001408"/>
        <c:axId val="154003328"/>
      </c:lineChart>
      <c:dateAx>
        <c:axId val="154001408"/>
        <c:scaling>
          <c:orientation val="minMax"/>
        </c:scaling>
        <c:delete val="1"/>
        <c:axPos val="b"/>
        <c:numFmt formatCode="ge" sourceLinked="1"/>
        <c:majorTickMark val="none"/>
        <c:minorTickMark val="none"/>
        <c:tickLblPos val="none"/>
        <c:crossAx val="154003328"/>
        <c:crosses val="autoZero"/>
        <c:auto val="1"/>
        <c:lblOffset val="100"/>
        <c:baseTimeUnit val="years"/>
      </c:dateAx>
      <c:valAx>
        <c:axId val="1540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0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89.93</c:v>
                </c:pt>
                <c:pt idx="1">
                  <c:v>94.84</c:v>
                </c:pt>
                <c:pt idx="2">
                  <c:v>94.92</c:v>
                </c:pt>
                <c:pt idx="3">
                  <c:v>100.61</c:v>
                </c:pt>
                <c:pt idx="4">
                  <c:v>99.76</c:v>
                </c:pt>
              </c:numCache>
            </c:numRef>
          </c:val>
        </c:ser>
        <c:dLbls>
          <c:showLegendKey val="0"/>
          <c:showVal val="0"/>
          <c:showCatName val="0"/>
          <c:showSerName val="0"/>
          <c:showPercent val="0"/>
          <c:showBubbleSize val="0"/>
        </c:dLbls>
        <c:gapWidth val="150"/>
        <c:axId val="154029056"/>
        <c:axId val="1540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54029056"/>
        <c:axId val="154035328"/>
      </c:lineChart>
      <c:dateAx>
        <c:axId val="154029056"/>
        <c:scaling>
          <c:orientation val="minMax"/>
        </c:scaling>
        <c:delete val="1"/>
        <c:axPos val="b"/>
        <c:numFmt formatCode="ge" sourceLinked="1"/>
        <c:majorTickMark val="none"/>
        <c:minorTickMark val="none"/>
        <c:tickLblPos val="none"/>
        <c:crossAx val="154035328"/>
        <c:crosses val="autoZero"/>
        <c:auto val="1"/>
        <c:lblOffset val="100"/>
        <c:baseTimeUnit val="years"/>
      </c:dateAx>
      <c:valAx>
        <c:axId val="1540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54065152"/>
        <c:axId val="1540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54065152"/>
        <c:axId val="154067328"/>
      </c:lineChart>
      <c:dateAx>
        <c:axId val="154065152"/>
        <c:scaling>
          <c:orientation val="minMax"/>
        </c:scaling>
        <c:delete val="1"/>
        <c:axPos val="b"/>
        <c:numFmt formatCode="ge" sourceLinked="1"/>
        <c:majorTickMark val="none"/>
        <c:minorTickMark val="none"/>
        <c:tickLblPos val="none"/>
        <c:crossAx val="154067328"/>
        <c:crosses val="autoZero"/>
        <c:auto val="1"/>
        <c:lblOffset val="100"/>
        <c:baseTimeUnit val="years"/>
      </c:dateAx>
      <c:valAx>
        <c:axId val="1540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N58" zoomScaleNormal="100" workbookViewId="0">
      <selection activeCell="CC78" sqref="CC7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宮崎市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405750</v>
      </c>
      <c r="AM8" s="64"/>
      <c r="AN8" s="64"/>
      <c r="AO8" s="64"/>
      <c r="AP8" s="64"/>
      <c r="AQ8" s="64"/>
      <c r="AR8" s="64"/>
      <c r="AS8" s="64"/>
      <c r="AT8" s="63">
        <f>データ!S6</f>
        <v>643.66999999999996</v>
      </c>
      <c r="AU8" s="63"/>
      <c r="AV8" s="63"/>
      <c r="AW8" s="63"/>
      <c r="AX8" s="63"/>
      <c r="AY8" s="63"/>
      <c r="AZ8" s="63"/>
      <c r="BA8" s="63"/>
      <c r="BB8" s="63">
        <f>データ!T6</f>
        <v>630.37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37.450000000000003</v>
      </c>
      <c r="J10" s="63"/>
      <c r="K10" s="63"/>
      <c r="L10" s="63"/>
      <c r="M10" s="63"/>
      <c r="N10" s="63"/>
      <c r="O10" s="63"/>
      <c r="P10" s="63">
        <f>データ!O6</f>
        <v>2.41</v>
      </c>
      <c r="Q10" s="63"/>
      <c r="R10" s="63"/>
      <c r="S10" s="63"/>
      <c r="T10" s="63"/>
      <c r="U10" s="63"/>
      <c r="V10" s="63"/>
      <c r="W10" s="63">
        <f>データ!P6</f>
        <v>99.38</v>
      </c>
      <c r="X10" s="63"/>
      <c r="Y10" s="63"/>
      <c r="Z10" s="63"/>
      <c r="AA10" s="63"/>
      <c r="AB10" s="63"/>
      <c r="AC10" s="63"/>
      <c r="AD10" s="64">
        <f>データ!Q6</f>
        <v>2386</v>
      </c>
      <c r="AE10" s="64"/>
      <c r="AF10" s="64"/>
      <c r="AG10" s="64"/>
      <c r="AH10" s="64"/>
      <c r="AI10" s="64"/>
      <c r="AJ10" s="64"/>
      <c r="AK10" s="2"/>
      <c r="AL10" s="64">
        <f>データ!U6</f>
        <v>9747</v>
      </c>
      <c r="AM10" s="64"/>
      <c r="AN10" s="64"/>
      <c r="AO10" s="64"/>
      <c r="AP10" s="64"/>
      <c r="AQ10" s="64"/>
      <c r="AR10" s="64"/>
      <c r="AS10" s="64"/>
      <c r="AT10" s="63">
        <f>データ!V6</f>
        <v>3.84</v>
      </c>
      <c r="AU10" s="63"/>
      <c r="AV10" s="63"/>
      <c r="AW10" s="63"/>
      <c r="AX10" s="63"/>
      <c r="AY10" s="63"/>
      <c r="AZ10" s="63"/>
      <c r="BA10" s="63"/>
      <c r="BB10" s="63">
        <f>データ!W6</f>
        <v>2538.2800000000002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452017</v>
      </c>
      <c r="D6" s="31">
        <f t="shared" si="3"/>
        <v>46</v>
      </c>
      <c r="E6" s="31">
        <f t="shared" si="3"/>
        <v>17</v>
      </c>
      <c r="F6" s="31">
        <f t="shared" si="3"/>
        <v>4</v>
      </c>
      <c r="G6" s="31">
        <f t="shared" si="3"/>
        <v>0</v>
      </c>
      <c r="H6" s="31" t="str">
        <f t="shared" si="3"/>
        <v>宮崎県　宮崎市</v>
      </c>
      <c r="I6" s="31" t="str">
        <f t="shared" si="3"/>
        <v>法適用</v>
      </c>
      <c r="J6" s="31" t="str">
        <f t="shared" si="3"/>
        <v>下水道事業</v>
      </c>
      <c r="K6" s="31" t="str">
        <f t="shared" si="3"/>
        <v>特定環境保全公共下水道</v>
      </c>
      <c r="L6" s="31" t="str">
        <f t="shared" si="3"/>
        <v>D2</v>
      </c>
      <c r="M6" s="32" t="str">
        <f t="shared" si="3"/>
        <v>-</v>
      </c>
      <c r="N6" s="32">
        <f t="shared" si="3"/>
        <v>37.450000000000003</v>
      </c>
      <c r="O6" s="32">
        <f t="shared" si="3"/>
        <v>2.41</v>
      </c>
      <c r="P6" s="32">
        <f t="shared" si="3"/>
        <v>99.38</v>
      </c>
      <c r="Q6" s="32">
        <f t="shared" si="3"/>
        <v>2386</v>
      </c>
      <c r="R6" s="32">
        <f t="shared" si="3"/>
        <v>405750</v>
      </c>
      <c r="S6" s="32">
        <f t="shared" si="3"/>
        <v>643.66999999999996</v>
      </c>
      <c r="T6" s="32">
        <f t="shared" si="3"/>
        <v>630.37</v>
      </c>
      <c r="U6" s="32">
        <f t="shared" si="3"/>
        <v>9747</v>
      </c>
      <c r="V6" s="32">
        <f t="shared" si="3"/>
        <v>3.84</v>
      </c>
      <c r="W6" s="32">
        <f t="shared" si="3"/>
        <v>2538.2800000000002</v>
      </c>
      <c r="X6" s="33">
        <f>IF(X7="",NA(),X7)</f>
        <v>100.31</v>
      </c>
      <c r="Y6" s="33">
        <f t="shared" ref="Y6:AG6" si="4">IF(Y7="",NA(),Y7)</f>
        <v>99.36</v>
      </c>
      <c r="Z6" s="33">
        <f t="shared" si="4"/>
        <v>93.73</v>
      </c>
      <c r="AA6" s="33">
        <f t="shared" si="4"/>
        <v>103.54</v>
      </c>
      <c r="AB6" s="33">
        <f t="shared" si="4"/>
        <v>103.11</v>
      </c>
      <c r="AC6" s="33">
        <f t="shared" si="4"/>
        <v>90.33</v>
      </c>
      <c r="AD6" s="33">
        <f t="shared" si="4"/>
        <v>91.52</v>
      </c>
      <c r="AE6" s="33">
        <f t="shared" si="4"/>
        <v>94.73</v>
      </c>
      <c r="AF6" s="33">
        <f t="shared" si="4"/>
        <v>96.59</v>
      </c>
      <c r="AG6" s="33">
        <f t="shared" si="4"/>
        <v>101.24</v>
      </c>
      <c r="AH6" s="32" t="str">
        <f>IF(AH7="","",IF(AH7="-","【-】","【"&amp;SUBSTITUTE(TEXT(AH7,"#,##0.00"),"-","△")&amp;"】"))</f>
        <v>【99.53】</v>
      </c>
      <c r="AI6" s="32">
        <f>IF(AI7="",NA(),AI7)</f>
        <v>0</v>
      </c>
      <c r="AJ6" s="32">
        <f t="shared" ref="AJ6:AR6" si="5">IF(AJ7="",NA(),AJ7)</f>
        <v>0</v>
      </c>
      <c r="AK6" s="32">
        <f t="shared" si="5"/>
        <v>0</v>
      </c>
      <c r="AL6" s="32">
        <f t="shared" si="5"/>
        <v>0</v>
      </c>
      <c r="AM6" s="32">
        <f t="shared" si="5"/>
        <v>0</v>
      </c>
      <c r="AN6" s="33">
        <f t="shared" si="5"/>
        <v>245.23</v>
      </c>
      <c r="AO6" s="33">
        <f t="shared" si="5"/>
        <v>243.86</v>
      </c>
      <c r="AP6" s="33">
        <f t="shared" si="5"/>
        <v>236.15</v>
      </c>
      <c r="AQ6" s="33">
        <f t="shared" si="5"/>
        <v>232.81</v>
      </c>
      <c r="AR6" s="33">
        <f t="shared" si="5"/>
        <v>184.13</v>
      </c>
      <c r="AS6" s="32" t="str">
        <f>IF(AS7="","",IF(AS7="-","【-】","【"&amp;SUBSTITUTE(TEXT(AS7,"#,##0.00"),"-","△")&amp;"】"))</f>
        <v>【154.95】</v>
      </c>
      <c r="AT6" s="33">
        <f>IF(AT7="",NA(),AT7)</f>
        <v>104.38</v>
      </c>
      <c r="AU6" s="33">
        <f t="shared" ref="AU6:BC6" si="6">IF(AU7="",NA(),AU7)</f>
        <v>105.29</v>
      </c>
      <c r="AV6" s="33">
        <f t="shared" si="6"/>
        <v>101.62</v>
      </c>
      <c r="AW6" s="33">
        <f t="shared" si="6"/>
        <v>218.85</v>
      </c>
      <c r="AX6" s="33">
        <f t="shared" si="6"/>
        <v>7.2</v>
      </c>
      <c r="AY6" s="33">
        <f t="shared" si="6"/>
        <v>477.59</v>
      </c>
      <c r="AZ6" s="33">
        <f t="shared" si="6"/>
        <v>341.28</v>
      </c>
      <c r="BA6" s="33">
        <f t="shared" si="6"/>
        <v>243.58</v>
      </c>
      <c r="BB6" s="33">
        <f t="shared" si="6"/>
        <v>290.19</v>
      </c>
      <c r="BC6" s="33">
        <f t="shared" si="6"/>
        <v>63.22</v>
      </c>
      <c r="BD6" s="32" t="str">
        <f>IF(BD7="","",IF(BD7="-","【-】","【"&amp;SUBSTITUTE(TEXT(BD7,"#,##0.00"),"-","△")&amp;"】"))</f>
        <v>【59.45】</v>
      </c>
      <c r="BE6" s="33">
        <f>IF(BE7="",NA(),BE7)</f>
        <v>2567.5300000000002</v>
      </c>
      <c r="BF6" s="33">
        <f t="shared" ref="BF6:BN6" si="7">IF(BF7="",NA(),BF7)</f>
        <v>1946.61</v>
      </c>
      <c r="BG6" s="33">
        <f t="shared" si="7"/>
        <v>1717.15</v>
      </c>
      <c r="BH6" s="33">
        <f t="shared" si="7"/>
        <v>2052.27</v>
      </c>
      <c r="BI6" s="33">
        <f t="shared" si="7"/>
        <v>1821.26</v>
      </c>
      <c r="BJ6" s="33">
        <f t="shared" si="7"/>
        <v>1812.65</v>
      </c>
      <c r="BK6" s="33">
        <f t="shared" si="7"/>
        <v>1764.87</v>
      </c>
      <c r="BL6" s="33">
        <f t="shared" si="7"/>
        <v>1622.51</v>
      </c>
      <c r="BM6" s="33">
        <f t="shared" si="7"/>
        <v>1569.13</v>
      </c>
      <c r="BN6" s="33">
        <f t="shared" si="7"/>
        <v>1436</v>
      </c>
      <c r="BO6" s="32" t="str">
        <f>IF(BO7="","",IF(BO7="-","【-】","【"&amp;SUBSTITUTE(TEXT(BO7,"#,##0.00"),"-","△")&amp;"】"))</f>
        <v>【1,479.31】</v>
      </c>
      <c r="BP6" s="33">
        <f>IF(BP7="",NA(),BP7)</f>
        <v>89.93</v>
      </c>
      <c r="BQ6" s="33">
        <f t="shared" ref="BQ6:BY6" si="8">IF(BQ7="",NA(),BQ7)</f>
        <v>94.84</v>
      </c>
      <c r="BR6" s="33">
        <f t="shared" si="8"/>
        <v>94.92</v>
      </c>
      <c r="BS6" s="33">
        <f t="shared" si="8"/>
        <v>100.61</v>
      </c>
      <c r="BT6" s="33">
        <f t="shared" si="8"/>
        <v>99.76</v>
      </c>
      <c r="BU6" s="33">
        <f t="shared" si="8"/>
        <v>59.35</v>
      </c>
      <c r="BV6" s="33">
        <f t="shared" si="8"/>
        <v>60.75</v>
      </c>
      <c r="BW6" s="33">
        <f t="shared" si="8"/>
        <v>62.83</v>
      </c>
      <c r="BX6" s="33">
        <f t="shared" si="8"/>
        <v>64.63</v>
      </c>
      <c r="BY6" s="33">
        <f t="shared" si="8"/>
        <v>66.56</v>
      </c>
      <c r="BZ6" s="32" t="str">
        <f>IF(BZ7="","",IF(BZ7="-","【-】","【"&amp;SUBSTITUTE(TEXT(BZ7,"#,##0.00"),"-","△")&amp;"】"))</f>
        <v>【63.50】</v>
      </c>
      <c r="CA6" s="33">
        <f>IF(CA7="",NA(),CA7)</f>
        <v>150</v>
      </c>
      <c r="CB6" s="33">
        <f t="shared" ref="CB6:CJ6" si="9">IF(CB7="",NA(),CB7)</f>
        <v>150</v>
      </c>
      <c r="CC6" s="33">
        <f t="shared" si="9"/>
        <v>150</v>
      </c>
      <c r="CD6" s="33">
        <f t="shared" si="9"/>
        <v>150</v>
      </c>
      <c r="CE6" s="33">
        <f t="shared" si="9"/>
        <v>150</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79.569999999999993</v>
      </c>
      <c r="CX6" s="33">
        <f t="shared" ref="CX6:DF6" si="11">IF(CX7="",NA(),CX7)</f>
        <v>80.13</v>
      </c>
      <c r="CY6" s="33">
        <f t="shared" si="11"/>
        <v>81.010000000000005</v>
      </c>
      <c r="CZ6" s="33">
        <f t="shared" si="11"/>
        <v>81.73</v>
      </c>
      <c r="DA6" s="33">
        <f t="shared" si="11"/>
        <v>82.18</v>
      </c>
      <c r="DB6" s="33">
        <f t="shared" si="11"/>
        <v>79.88</v>
      </c>
      <c r="DC6" s="33">
        <f t="shared" si="11"/>
        <v>80.47</v>
      </c>
      <c r="DD6" s="33">
        <f t="shared" si="11"/>
        <v>81.3</v>
      </c>
      <c r="DE6" s="33">
        <f t="shared" si="11"/>
        <v>82.2</v>
      </c>
      <c r="DF6" s="33">
        <f t="shared" si="11"/>
        <v>82.35</v>
      </c>
      <c r="DG6" s="32" t="str">
        <f>IF(DG7="","",IF(DG7="-","【-】","【"&amp;SUBSTITUTE(TEXT(DG7,"#,##0.00"),"-","△")&amp;"】"))</f>
        <v>【80.39】</v>
      </c>
      <c r="DH6" s="33">
        <f>IF(DH7="",NA(),DH7)</f>
        <v>8.81</v>
      </c>
      <c r="DI6" s="33">
        <f t="shared" ref="DI6:DQ6" si="12">IF(DI7="",NA(),DI7)</f>
        <v>10.31</v>
      </c>
      <c r="DJ6" s="33">
        <f t="shared" si="12"/>
        <v>11.81</v>
      </c>
      <c r="DK6" s="33">
        <f t="shared" si="12"/>
        <v>13.28</v>
      </c>
      <c r="DL6" s="33">
        <f t="shared" si="12"/>
        <v>19.670000000000002</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c r="A7" s="26"/>
      <c r="B7" s="35">
        <v>2014</v>
      </c>
      <c r="C7" s="35">
        <v>452017</v>
      </c>
      <c r="D7" s="35">
        <v>46</v>
      </c>
      <c r="E7" s="35">
        <v>17</v>
      </c>
      <c r="F7" s="35">
        <v>4</v>
      </c>
      <c r="G7" s="35">
        <v>0</v>
      </c>
      <c r="H7" s="35" t="s">
        <v>96</v>
      </c>
      <c r="I7" s="35" t="s">
        <v>97</v>
      </c>
      <c r="J7" s="35" t="s">
        <v>98</v>
      </c>
      <c r="K7" s="35" t="s">
        <v>99</v>
      </c>
      <c r="L7" s="35" t="s">
        <v>100</v>
      </c>
      <c r="M7" s="36" t="s">
        <v>101</v>
      </c>
      <c r="N7" s="36">
        <v>37.450000000000003</v>
      </c>
      <c r="O7" s="36">
        <v>2.41</v>
      </c>
      <c r="P7" s="36">
        <v>99.38</v>
      </c>
      <c r="Q7" s="36">
        <v>2386</v>
      </c>
      <c r="R7" s="36">
        <v>405750</v>
      </c>
      <c r="S7" s="36">
        <v>643.66999999999996</v>
      </c>
      <c r="T7" s="36">
        <v>630.37</v>
      </c>
      <c r="U7" s="36">
        <v>9747</v>
      </c>
      <c r="V7" s="36">
        <v>3.84</v>
      </c>
      <c r="W7" s="36">
        <v>2538.2800000000002</v>
      </c>
      <c r="X7" s="36">
        <v>100.31</v>
      </c>
      <c r="Y7" s="36">
        <v>99.36</v>
      </c>
      <c r="Z7" s="36">
        <v>93.73</v>
      </c>
      <c r="AA7" s="36">
        <v>103.54</v>
      </c>
      <c r="AB7" s="36">
        <v>103.11</v>
      </c>
      <c r="AC7" s="36">
        <v>90.33</v>
      </c>
      <c r="AD7" s="36">
        <v>91.52</v>
      </c>
      <c r="AE7" s="36">
        <v>94.73</v>
      </c>
      <c r="AF7" s="36">
        <v>96.59</v>
      </c>
      <c r="AG7" s="36">
        <v>101.24</v>
      </c>
      <c r="AH7" s="36">
        <v>99.53</v>
      </c>
      <c r="AI7" s="36">
        <v>0</v>
      </c>
      <c r="AJ7" s="36">
        <v>0</v>
      </c>
      <c r="AK7" s="36">
        <v>0</v>
      </c>
      <c r="AL7" s="36">
        <v>0</v>
      </c>
      <c r="AM7" s="36">
        <v>0</v>
      </c>
      <c r="AN7" s="36">
        <v>245.23</v>
      </c>
      <c r="AO7" s="36">
        <v>243.86</v>
      </c>
      <c r="AP7" s="36">
        <v>236.15</v>
      </c>
      <c r="AQ7" s="36">
        <v>232.81</v>
      </c>
      <c r="AR7" s="36">
        <v>184.13</v>
      </c>
      <c r="AS7" s="36">
        <v>154.94999999999999</v>
      </c>
      <c r="AT7" s="36">
        <v>104.38</v>
      </c>
      <c r="AU7" s="36">
        <v>105.29</v>
      </c>
      <c r="AV7" s="36">
        <v>101.62</v>
      </c>
      <c r="AW7" s="36">
        <v>218.85</v>
      </c>
      <c r="AX7" s="36">
        <v>7.2</v>
      </c>
      <c r="AY7" s="36">
        <v>477.59</v>
      </c>
      <c r="AZ7" s="36">
        <v>341.28</v>
      </c>
      <c r="BA7" s="36">
        <v>243.58</v>
      </c>
      <c r="BB7" s="36">
        <v>290.19</v>
      </c>
      <c r="BC7" s="36">
        <v>63.22</v>
      </c>
      <c r="BD7" s="36">
        <v>59.45</v>
      </c>
      <c r="BE7" s="36">
        <v>2567.5300000000002</v>
      </c>
      <c r="BF7" s="36">
        <v>1946.61</v>
      </c>
      <c r="BG7" s="36">
        <v>1717.15</v>
      </c>
      <c r="BH7" s="36">
        <v>2052.27</v>
      </c>
      <c r="BI7" s="36">
        <v>1821.26</v>
      </c>
      <c r="BJ7" s="36">
        <v>1812.65</v>
      </c>
      <c r="BK7" s="36">
        <v>1764.87</v>
      </c>
      <c r="BL7" s="36">
        <v>1622.51</v>
      </c>
      <c r="BM7" s="36">
        <v>1569.13</v>
      </c>
      <c r="BN7" s="36">
        <v>1436</v>
      </c>
      <c r="BO7" s="36">
        <v>1479.31</v>
      </c>
      <c r="BP7" s="36">
        <v>89.93</v>
      </c>
      <c r="BQ7" s="36">
        <v>94.84</v>
      </c>
      <c r="BR7" s="36">
        <v>94.92</v>
      </c>
      <c r="BS7" s="36">
        <v>100.61</v>
      </c>
      <c r="BT7" s="36">
        <v>99.76</v>
      </c>
      <c r="BU7" s="36">
        <v>59.35</v>
      </c>
      <c r="BV7" s="36">
        <v>60.75</v>
      </c>
      <c r="BW7" s="36">
        <v>62.83</v>
      </c>
      <c r="BX7" s="36">
        <v>64.63</v>
      </c>
      <c r="BY7" s="36">
        <v>66.56</v>
      </c>
      <c r="BZ7" s="36">
        <v>63.5</v>
      </c>
      <c r="CA7" s="36">
        <v>150</v>
      </c>
      <c r="CB7" s="36">
        <v>150</v>
      </c>
      <c r="CC7" s="36">
        <v>150</v>
      </c>
      <c r="CD7" s="36">
        <v>150</v>
      </c>
      <c r="CE7" s="36">
        <v>150</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79.569999999999993</v>
      </c>
      <c r="CX7" s="36">
        <v>80.13</v>
      </c>
      <c r="CY7" s="36">
        <v>81.010000000000005</v>
      </c>
      <c r="CZ7" s="36">
        <v>81.73</v>
      </c>
      <c r="DA7" s="36">
        <v>82.18</v>
      </c>
      <c r="DB7" s="36">
        <v>79.88</v>
      </c>
      <c r="DC7" s="36">
        <v>80.47</v>
      </c>
      <c r="DD7" s="36">
        <v>81.3</v>
      </c>
      <c r="DE7" s="36">
        <v>82.2</v>
      </c>
      <c r="DF7" s="36">
        <v>82.35</v>
      </c>
      <c r="DG7" s="36">
        <v>80.39</v>
      </c>
      <c r="DH7" s="36">
        <v>8.81</v>
      </c>
      <c r="DI7" s="36">
        <v>10.31</v>
      </c>
      <c r="DJ7" s="36">
        <v>11.81</v>
      </c>
      <c r="DK7" s="36">
        <v>13.28</v>
      </c>
      <c r="DL7" s="36">
        <v>19.670000000000002</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v>
      </c>
      <c r="EJ7" s="36">
        <v>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2016-02-26T00:43:44Z</cp:lastPrinted>
  <dcterms:created xsi:type="dcterms:W3CDTF">2016-02-03T07:48:10Z</dcterms:created>
  <dcterms:modified xsi:type="dcterms:W3CDTF">2016-02-26T00:43:45Z</dcterms:modified>
  <cp:category/>
</cp:coreProperties>
</file>