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15" yWindow="-15" windowWidth="10320" windowHeight="808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AD10" i="4" s="1"/>
  <c r="P6" i="5"/>
  <c r="O6" i="5"/>
  <c r="P10" i="4" s="1"/>
  <c r="N6" i="5"/>
  <c r="M6" i="5"/>
  <c r="B10" i="4" s="1"/>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B8" i="4"/>
  <c r="AT8" i="4"/>
  <c r="AL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<sst xmlns="http://schemas.openxmlformats.org/spreadsheetml/2006/main" count="220" uniqueCount="110">
  <si>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</si>
  <si>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</si>
  <si>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</si>
  <si>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</si>
  <si>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</si>
  <si>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</si>
  <si>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</si>
  <si>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</si>
  <si>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</si>
  <si>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</si>
  <si>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</si>
  <si>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</si>
  <si>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</si>
  <si>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</si>
  <si>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</si>
  <si>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</si>
  <si>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</si>
  <si>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</si>
  <si>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</si>
  <si>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</si>
  <si>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</si>
  <si>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</si>
  <si>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</si>
  <si>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</si>
  <si>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</si>
  <si>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</si>
  <si>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</si>
  <si>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</si>
  <si>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</si>
  <si>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</si>
  <si>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</si>
  <si>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</si>
  <si>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</si>
  <si>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</si>
  <si>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</si>
  <si>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</si>
  <si>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</si>
  <si>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</si>
  <si>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</si>
  <si>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</si>
  <si>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</si>
  <si>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</si>
  <si>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</si>
  <si>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</si>
  <si>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</si>
  <si>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</si>
  <si>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</si>
  <si>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</si>
  <si>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</si>
  <si>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</si>
  <si>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</si>
  <si>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</si>
  <si>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</si>
  <si>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</si>
  <si>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</si>
  <si>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</si>
  <si>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</si>
  <si>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</si>
  <si>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</si>
  <si>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</si>
  <si>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</si>
  <si>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</si>
  <si>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</si>
  <si>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</si>
  <si>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</si>
  <si>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</si>
  <si>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</si>
  <si>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</si>
  <si>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</si>
  <si>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</si>
  <si>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</si>
  <si>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</si>
  <si>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</si>
  <si>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</si>
  <si>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</si>
  <si>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</si>
  <si>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</si>
  <si>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</si>
  <si>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</si>
  <si>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</si>
  <si>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</si>
  <si>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</si>
  <si>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</si>
  <si>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</si>
  <si>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</si>
  <si>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</si>
  <si>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</si>
  <si>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</si>
  <si>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</si>
  <si>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</si>
  <si>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</si>
  <si>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</si>
  <si>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</si>
  <si>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</si>
  <si>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</si>
  <si>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</si>
  <si>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延岡市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</si>
  <si>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</si>
  <si>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</si>
  <si>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</si>
  <si>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</si>
  <si>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</si>
  <si>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</si>
  <si>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</si>
  <si>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</si>
  <si>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</si>
  <si>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</si>
  <si>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行の使用料で賄えていない経費については、一般会計からの繰入金に依存している状況です。今後の人口減少と老朽施設の更新増に対応し、継続的なサービスを提供するために、更新計画・使用料の見直し等、経営の改善に取り組む必要があります。</t>
    <rPh sb="1" eb="3">
      <t>ゲンコウ</t>
    </rPh>
    <rPh sb="4" eb="7">
      <t>シヨウリョウ</t>
    </rPh>
    <rPh sb="8" eb="9">
      <t>マカナ</t>
    </rPh>
    <rPh sb="14" eb="16">
      <t>ケイヒ</t>
    </rPh>
    <rPh sb="22" eb="24">
      <t>イッパン</t>
    </rPh>
    <rPh sb="24" eb="26">
      <t>カイケイ</t>
    </rPh>
    <rPh sb="29" eb="31">
      <t>クリイレ</t>
    </rPh>
    <rPh sb="31" eb="32">
      <t>キン</t>
    </rPh>
    <rPh sb="33" eb="35">
      <t>イゾン</t>
    </rPh>
    <rPh sb="39" eb="41">
      <t>ジョウキョウ</t>
    </rPh>
    <rPh sb="44" eb="46">
      <t>コンゴ</t>
    </rPh>
    <rPh sb="47" eb="49">
      <t>ジンコウ</t>
    </rPh>
    <rPh sb="49" eb="51">
      <t>ゲンショウ</t>
    </rPh>
    <rPh sb="52" eb="54">
      <t>ロウキュウ</t>
    </rPh>
    <rPh sb="54" eb="56">
      <t>シセツ</t>
    </rPh>
    <rPh sb="57" eb="59">
      <t>コウシン</t>
    </rPh>
    <rPh sb="59" eb="60">
      <t>ゾウ</t>
    </rPh>
    <rPh sb="61" eb="63">
      <t>タイオウ</t>
    </rPh>
    <rPh sb="65" eb="68">
      <t>ケイゾクテキ</t>
    </rPh>
    <rPh sb="74" eb="76">
      <t>テイキョウ</t>
    </rPh>
    <rPh sb="82" eb="84">
      <t>コウシン</t>
    </rPh>
    <rPh sb="84" eb="86">
      <t>ケイカク</t>
    </rPh>
    <rPh sb="87" eb="90">
      <t>シヨウリョウ</t>
    </rPh>
    <rPh sb="91" eb="93">
      <t>ミナオ</t>
    </rPh>
    <rPh sb="94" eb="95">
      <t>トウ</t>
    </rPh>
    <rPh sb="96" eb="98">
      <t>ケイエイ</t>
    </rPh>
    <rPh sb="99" eb="101">
      <t>カイゼン</t>
    </rPh>
    <rPh sb="102" eb="103">
      <t>ト</t>
    </rPh>
    <rPh sb="104" eb="105">
      <t>ク</t>
    </rPh>
    <rPh sb="106" eb="108">
      <t>ヒツヨウジミチコベツホウモンユウシュウスイリョウゾウカハカ</t>
    </rPh>
    <phoneticPr fontId="4"/>
  </si>
  <si>
    <t>　有形固定資産減価償却率は、数値が100％に近いほど、保有資産が法定耐用年数に近づいていることを示しています。
　本事業の供用開始は平成5年であり、施設は比較的新しく、法定耐用年数を経過した管渠はないことから、現在必要な更新事業はない状況です。</t>
    <rPh sb="57" eb="58">
      <t>ホン</t>
    </rPh>
    <rPh sb="58" eb="60">
      <t>ジギョウ</t>
    </rPh>
    <rPh sb="61" eb="63">
      <t>キョウヨウ</t>
    </rPh>
    <rPh sb="63" eb="65">
      <t>カイシ</t>
    </rPh>
    <rPh sb="66" eb="68">
      <t>ヘイセイ</t>
    </rPh>
    <rPh sb="69" eb="70">
      <t>ネン</t>
    </rPh>
    <rPh sb="74" eb="76">
      <t>シセツ</t>
    </rPh>
    <rPh sb="77" eb="80">
      <t>ヒカクテキ</t>
    </rPh>
    <rPh sb="80" eb="81">
      <t>アタラカンテンコベツホウモンケイハツカツドウトウツトユウシュウスイリョウゾウカハカ</t>
    </rPh>
    <rPh sb="84" eb="86">
      <t>ホウテイ</t>
    </rPh>
    <rPh sb="86" eb="88">
      <t>タイヨウ</t>
    </rPh>
    <rPh sb="88" eb="90">
      <t>ネンスウ</t>
    </rPh>
    <rPh sb="91" eb="93">
      <t>ケイカ</t>
    </rPh>
    <rPh sb="95" eb="97">
      <t>カンキョ</t>
    </rPh>
    <rPh sb="105" eb="107">
      <t>ゲンザイ</t>
    </rPh>
    <rPh sb="107" eb="109">
      <t>ヒツヨウ</t>
    </rPh>
    <rPh sb="110" eb="112">
      <t>コウシン</t>
    </rPh>
    <rPh sb="112" eb="114">
      <t>ジギョウ</t>
    </rPh>
    <rPh sb="117" eb="119">
      <t>ジョウキョウ</t>
    </rPh>
    <phoneticPr fontId="4"/>
  </si>
  <si>
    <t>特定環境保全公共下水道事業は、公共下水道が対象としている都市計画区域以外の区域で、その地域住民の生活環境改善を目的としている下水道です。
・経常収支比率、経費回収率については、100％以上で、累積欠損金も発生していません。平均値も上回っており、今後も健全経営を持続していくことが必要です。
・平成26年度の流動比率の減少については、民間の企業会計基準との整合性を図るため新会計基準が導入されており、流動負債に翌年度償還予定の企業債（借入金）が計上されるようになったことが大きく影響しています。支払能力を高めるためにも引き続き経営改善が必要となります。
・汚水処理原価や施設利用率は、平均値よりも優位な数値で推移しており、比較的効率性の高い経営となっています。
・水洗化率については、使用料増加の観点から100％となるよう継続的個別訪問や啓発活動等に努め、有収水量の増加を図ります。</t>
    <rPh sb="0" eb="2">
      <t>トクテイ</t>
    </rPh>
    <rPh sb="2" eb="4">
      <t>カンキョウ</t>
    </rPh>
    <rPh sb="4" eb="6">
      <t>ホゼン</t>
    </rPh>
    <rPh sb="6" eb="8">
      <t>コウキョウ</t>
    </rPh>
    <rPh sb="8" eb="11">
      <t>ゲスイドウ</t>
    </rPh>
    <rPh sb="11" eb="13">
      <t>ジギョウ</t>
    </rPh>
    <rPh sb="15" eb="17">
      <t>コウキョウ</t>
    </rPh>
    <rPh sb="17" eb="20">
      <t>ゲスイドウ</t>
    </rPh>
    <rPh sb="21" eb="23">
      <t>タイショウ</t>
    </rPh>
    <rPh sb="28" eb="30">
      <t>トシ</t>
    </rPh>
    <rPh sb="30" eb="32">
      <t>ケイカク</t>
    </rPh>
    <rPh sb="32" eb="34">
      <t>クイキ</t>
    </rPh>
    <rPh sb="34" eb="36">
      <t>イガイ</t>
    </rPh>
    <rPh sb="37" eb="39">
      <t>クイキ</t>
    </rPh>
    <rPh sb="43" eb="45">
      <t>チイキ</t>
    </rPh>
    <rPh sb="45" eb="47">
      <t>ジュウミン</t>
    </rPh>
    <rPh sb="48" eb="50">
      <t>セイカツ</t>
    </rPh>
    <rPh sb="50" eb="52">
      <t>カンキョウ</t>
    </rPh>
    <rPh sb="52" eb="54">
      <t>カイゼン</t>
    </rPh>
    <rPh sb="55" eb="57">
      <t>モクテキ</t>
    </rPh>
    <rPh sb="62" eb="65">
      <t>ゲスイドウ</t>
    </rPh>
    <rPh sb="78" eb="80">
      <t>ケイヒ</t>
    </rPh>
    <rPh sb="80" eb="82">
      <t>カイシュウ</t>
    </rPh>
    <rPh sb="123" eb="125">
      <t>コンゴ</t>
    </rPh>
    <rPh sb="126" eb="128">
      <t>ケンゼン</t>
    </rPh>
    <rPh sb="128" eb="130">
      <t>ケイエイ</t>
    </rPh>
    <rPh sb="131" eb="133">
      <t>ジゾク</t>
    </rPh>
    <rPh sb="140" eb="142">
      <t>ヒツヨウ</t>
    </rPh>
    <rPh sb="260" eb="261">
      <t>ヒ</t>
    </rPh>
    <rPh sb="262" eb="263">
      <t>ツヅ</t>
    </rPh>
    <rPh sb="280" eb="282">
      <t>オスイ</t>
    </rPh>
    <rPh sb="282" eb="284">
      <t>ショリ</t>
    </rPh>
    <rPh sb="284" eb="286">
      <t>ゲンカ</t>
    </rPh>
    <rPh sb="287" eb="289">
      <t>シセツ</t>
    </rPh>
    <rPh sb="289" eb="292">
      <t>リヨウリツ</t>
    </rPh>
    <rPh sb="294" eb="297">
      <t>ヘイキンチ</t>
    </rPh>
    <rPh sb="300" eb="302">
      <t>ユウイ</t>
    </rPh>
    <rPh sb="303" eb="305">
      <t>スウチ</t>
    </rPh>
    <rPh sb="306" eb="308">
      <t>スイイ</t>
    </rPh>
    <rPh sb="313" eb="316">
      <t>ヒカクテキ</t>
    </rPh>
    <rPh sb="316" eb="319">
      <t>コウリツセイ</t>
    </rPh>
    <rPh sb="320" eb="321">
      <t>タカ</t>
    </rPh>
    <rPh sb="322" eb="324">
      <t>ケイエイ</t>
    </rPh>
    <rPh sb="335" eb="338">
      <t>スイセンカ</t>
    </rPh>
    <rPh sb="338" eb="339">
      <t>リツ</t>
    </rPh>
    <rPh sb="345" eb="348">
      <t>シヨウリョウ</t>
    </rPh>
    <rPh sb="348" eb="350">
      <t>ゾウカ</t>
    </rPh>
    <rPh sb="351" eb="353">
      <t>カンテン</t>
    </rPh>
    <rPh sb="364" eb="367">
      <t>ケイゾクテキ</t>
    </rPh>
    <rPh sb="367" eb="369">
      <t>コベツ</t>
    </rPh>
    <rPh sb="369" eb="371">
      <t>ホウモン</t>
    </rPh>
    <rPh sb="372" eb="374">
      <t>ケイハツ</t>
    </rPh>
    <rPh sb="374" eb="376">
      <t>カツドウ</t>
    </rPh>
    <rPh sb="376" eb="377">
      <t>トウ</t>
    </rPh>
    <rPh sb="378" eb="379">
      <t>ツト</t>
    </rPh>
    <rPh sb="381" eb="383">
      <t>ユウシュウ</t>
    </rPh>
    <rPh sb="383" eb="385">
      <t>スイリョウ</t>
    </rPh>
    <rPh sb="386" eb="388">
      <t>ゾウカ</t>
    </rPh>
    <rPh sb="389" eb="39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</si>
</sst>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996352"/>
        <c:axId val="929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92996352"/>
        <c:axId val="92998272"/>
      </c:lineChart>
      <c:dateAx>
        <c:axId val="92996352"/>
        <c:scaling>
          <c:orientation val="minMax"/>
        </c:scaling>
        <c:delete val="1"/>
        <c:axPos val="b"/>
        <c:numFmt formatCode="ge" sourceLinked="1"/>
        <c:majorTickMark val="none"/>
        <c:minorTickMark val="none"/>
        <c:tickLblPos val="none"/>
        <c:crossAx val="92998272"/>
        <c:crosses val="autoZero"/>
        <c:auto val="1"/>
        <c:lblOffset val="100"/>
        <c:baseTimeUnit val="years"/>
      </c:dateAx>
      <c:valAx>
        <c:axId val="929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1.49</c:v>
                </c:pt>
                <c:pt idx="1">
                  <c:v>52.53</c:v>
                </c:pt>
                <c:pt idx="2">
                  <c:v>53.48</c:v>
                </c:pt>
                <c:pt idx="3">
                  <c:v>49.28</c:v>
                </c:pt>
                <c:pt idx="4">
                  <c:v>78.400000000000006</c:v>
                </c:pt>
              </c:numCache>
            </c:numRef>
          </c:val>
        </c:ser>
        <c:dLbls>
          <c:showLegendKey val="0"/>
          <c:showVal val="0"/>
          <c:showCatName val="0"/>
          <c:showSerName val="0"/>
          <c:showPercent val="0"/>
          <c:showBubbleSize val="0"/>
        </c:dLbls>
        <c:gapWidth val="150"/>
        <c:axId val="95511680"/>
        <c:axId val="955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95511680"/>
        <c:axId val="95513600"/>
      </c:lineChart>
      <c:dateAx>
        <c:axId val="95511680"/>
        <c:scaling>
          <c:orientation val="minMax"/>
        </c:scaling>
        <c:delete val="1"/>
        <c:axPos val="b"/>
        <c:numFmt formatCode="ge" sourceLinked="1"/>
        <c:majorTickMark val="none"/>
        <c:minorTickMark val="none"/>
        <c:tickLblPos val="none"/>
        <c:crossAx val="95513600"/>
        <c:crosses val="autoZero"/>
        <c:auto val="1"/>
        <c:lblOffset val="100"/>
        <c:baseTimeUnit val="years"/>
      </c:dateAx>
      <c:valAx>
        <c:axId val="955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1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70.34</c:v>
                </c:pt>
                <c:pt idx="1">
                  <c:v>70.33</c:v>
                </c:pt>
                <c:pt idx="2">
                  <c:v>79.040000000000006</c:v>
                </c:pt>
                <c:pt idx="3">
                  <c:v>76.17</c:v>
                </c:pt>
                <c:pt idx="4">
                  <c:v>81.56</c:v>
                </c:pt>
              </c:numCache>
            </c:numRef>
          </c:val>
        </c:ser>
        <c:dLbls>
          <c:showLegendKey val="0"/>
          <c:showVal val="0"/>
          <c:showCatName val="0"/>
          <c:showSerName val="0"/>
          <c:showPercent val="0"/>
          <c:showBubbleSize val="0"/>
        </c:dLbls>
        <c:gapWidth val="150"/>
        <c:axId val="100283136"/>
        <c:axId val="1002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00283136"/>
        <c:axId val="100285056"/>
      </c:lineChart>
      <c:dateAx>
        <c:axId val="100283136"/>
        <c:scaling>
          <c:orientation val="minMax"/>
        </c:scaling>
        <c:delete val="1"/>
        <c:axPos val="b"/>
        <c:numFmt formatCode="ge" sourceLinked="1"/>
        <c:majorTickMark val="none"/>
        <c:minorTickMark val="none"/>
        <c:tickLblPos val="none"/>
        <c:crossAx val="100285056"/>
        <c:crosses val="autoZero"/>
        <c:auto val="1"/>
        <c:lblOffset val="100"/>
        <c:baseTimeUnit val="years"/>
      </c:dateAx>
      <c:valAx>
        <c:axId val="1002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100</c:v>
                </c:pt>
                <c:pt idx="2">
                  <c:v>100</c:v>
                </c:pt>
                <c:pt idx="3">
                  <c:v>100</c:v>
                </c:pt>
                <c:pt idx="4">
                  <c:v>100.74</c:v>
                </c:pt>
              </c:numCache>
            </c:numRef>
          </c:val>
        </c:ser>
        <c:dLbls>
          <c:showLegendKey val="0"/>
          <c:showVal val="0"/>
          <c:showCatName val="0"/>
          <c:showSerName val="0"/>
          <c:showPercent val="0"/>
          <c:showBubbleSize val="0"/>
        </c:dLbls>
        <c:gapWidth val="150"/>
        <c:axId val="93045120"/>
        <c:axId val="930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93045120"/>
        <c:axId val="93047040"/>
      </c:lineChart>
      <c:dateAx>
        <c:axId val="93045120"/>
        <c:scaling>
          <c:orientation val="minMax"/>
        </c:scaling>
        <c:delete val="1"/>
        <c:axPos val="b"/>
        <c:numFmt formatCode="ge" sourceLinked="1"/>
        <c:majorTickMark val="none"/>
        <c:minorTickMark val="none"/>
        <c:tickLblPos val="none"/>
        <c:crossAx val="93047040"/>
        <c:crosses val="autoZero"/>
        <c:auto val="1"/>
        <c:lblOffset val="100"/>
        <c:baseTimeUnit val="years"/>
      </c:dateAx>
      <c:valAx>
        <c:axId val="930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7.39</c:v>
                </c:pt>
                <c:pt idx="1">
                  <c:v>9.1300000000000008</c:v>
                </c:pt>
                <c:pt idx="2">
                  <c:v>10.86</c:v>
                </c:pt>
                <c:pt idx="3">
                  <c:v>12.58</c:v>
                </c:pt>
                <c:pt idx="4">
                  <c:v>21.16</c:v>
                </c:pt>
              </c:numCache>
            </c:numRef>
          </c:val>
        </c:ser>
        <c:dLbls>
          <c:showLegendKey val="0"/>
          <c:showVal val="0"/>
          <c:showCatName val="0"/>
          <c:showSerName val="0"/>
          <c:showPercent val="0"/>
          <c:showBubbleSize val="0"/>
        </c:dLbls>
        <c:gapWidth val="150"/>
        <c:axId val="95051776"/>
        <c:axId val="950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95051776"/>
        <c:axId val="95053696"/>
      </c:lineChart>
      <c:dateAx>
        <c:axId val="95051776"/>
        <c:scaling>
          <c:orientation val="minMax"/>
        </c:scaling>
        <c:delete val="1"/>
        <c:axPos val="b"/>
        <c:numFmt formatCode="ge" sourceLinked="1"/>
        <c:majorTickMark val="none"/>
        <c:minorTickMark val="none"/>
        <c:tickLblPos val="none"/>
        <c:crossAx val="95053696"/>
        <c:crosses val="autoZero"/>
        <c:auto val="1"/>
        <c:lblOffset val="100"/>
        <c:baseTimeUnit val="years"/>
      </c:dateAx>
      <c:valAx>
        <c:axId val="950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083904"/>
        <c:axId val="9515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5083904"/>
        <c:axId val="95159808"/>
      </c:lineChart>
      <c:dateAx>
        <c:axId val="95083904"/>
        <c:scaling>
          <c:orientation val="minMax"/>
        </c:scaling>
        <c:delete val="1"/>
        <c:axPos val="b"/>
        <c:numFmt formatCode="ge" sourceLinked="1"/>
        <c:majorTickMark val="none"/>
        <c:minorTickMark val="none"/>
        <c:tickLblPos val="none"/>
        <c:crossAx val="95159808"/>
        <c:crosses val="autoZero"/>
        <c:auto val="1"/>
        <c:lblOffset val="100"/>
        <c:baseTimeUnit val="years"/>
      </c:dateAx>
      <c:valAx>
        <c:axId val="9515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204480"/>
        <c:axId val="952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95204480"/>
        <c:axId val="95206400"/>
      </c:lineChart>
      <c:dateAx>
        <c:axId val="95204480"/>
        <c:scaling>
          <c:orientation val="minMax"/>
        </c:scaling>
        <c:delete val="1"/>
        <c:axPos val="b"/>
        <c:numFmt formatCode="ge" sourceLinked="1"/>
        <c:majorTickMark val="none"/>
        <c:minorTickMark val="none"/>
        <c:tickLblPos val="none"/>
        <c:crossAx val="95206400"/>
        <c:crosses val="autoZero"/>
        <c:auto val="1"/>
        <c:lblOffset val="100"/>
        <c:baseTimeUnit val="years"/>
      </c:dateAx>
      <c:valAx>
        <c:axId val="952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164.18</c:v>
                </c:pt>
                <c:pt idx="1">
                  <c:v>171.24</c:v>
                </c:pt>
                <c:pt idx="2">
                  <c:v>140.28</c:v>
                </c:pt>
                <c:pt idx="3">
                  <c:v>185.87</c:v>
                </c:pt>
                <c:pt idx="4">
                  <c:v>38.020000000000003</c:v>
                </c:pt>
              </c:numCache>
            </c:numRef>
          </c:val>
        </c:ser>
        <c:dLbls>
          <c:showLegendKey val="0"/>
          <c:showVal val="0"/>
          <c:showCatName val="0"/>
          <c:showSerName val="0"/>
          <c:showPercent val="0"/>
          <c:showBubbleSize val="0"/>
        </c:dLbls>
        <c:gapWidth val="150"/>
        <c:axId val="95240960"/>
        <c:axId val="952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95240960"/>
        <c:axId val="95242880"/>
      </c:lineChart>
      <c:dateAx>
        <c:axId val="95240960"/>
        <c:scaling>
          <c:orientation val="minMax"/>
        </c:scaling>
        <c:delete val="1"/>
        <c:axPos val="b"/>
        <c:numFmt formatCode="ge" sourceLinked="1"/>
        <c:majorTickMark val="none"/>
        <c:minorTickMark val="none"/>
        <c:tickLblPos val="none"/>
        <c:crossAx val="95242880"/>
        <c:crosses val="autoZero"/>
        <c:auto val="1"/>
        <c:lblOffset val="100"/>
        <c:baseTimeUnit val="years"/>
      </c:dateAx>
      <c:valAx>
        <c:axId val="952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4722.32</c:v>
                </c:pt>
                <c:pt idx="1">
                  <c:v>3648.94</c:v>
                </c:pt>
                <c:pt idx="2">
                  <c:v>2838.77</c:v>
                </c:pt>
                <c:pt idx="3">
                  <c:v>2600.0700000000002</c:v>
                </c:pt>
                <c:pt idx="4">
                  <c:v>1731.94</c:v>
                </c:pt>
              </c:numCache>
            </c:numRef>
          </c:val>
        </c:ser>
        <c:dLbls>
          <c:showLegendKey val="0"/>
          <c:showVal val="0"/>
          <c:showCatName val="0"/>
          <c:showSerName val="0"/>
          <c:showPercent val="0"/>
          <c:showBubbleSize val="0"/>
        </c:dLbls>
        <c:gapWidth val="150"/>
        <c:axId val="95281536"/>
        <c:axId val="952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95281536"/>
        <c:axId val="95283456"/>
      </c:lineChart>
      <c:dateAx>
        <c:axId val="95281536"/>
        <c:scaling>
          <c:orientation val="minMax"/>
        </c:scaling>
        <c:delete val="1"/>
        <c:axPos val="b"/>
        <c:numFmt formatCode="ge" sourceLinked="1"/>
        <c:majorTickMark val="none"/>
        <c:minorTickMark val="none"/>
        <c:tickLblPos val="none"/>
        <c:crossAx val="95283456"/>
        <c:crosses val="autoZero"/>
        <c:auto val="1"/>
        <c:lblOffset val="100"/>
        <c:baseTimeUnit val="years"/>
      </c:dateAx>
      <c:valAx>
        <c:axId val="952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87.67</c:v>
                </c:pt>
                <c:pt idx="1">
                  <c:v>82.62</c:v>
                </c:pt>
                <c:pt idx="2">
                  <c:v>101.52</c:v>
                </c:pt>
                <c:pt idx="3">
                  <c:v>103.66</c:v>
                </c:pt>
                <c:pt idx="4">
                  <c:v>109.53</c:v>
                </c:pt>
              </c:numCache>
            </c:numRef>
          </c:val>
        </c:ser>
        <c:dLbls>
          <c:showLegendKey val="0"/>
          <c:showVal val="0"/>
          <c:showCatName val="0"/>
          <c:showSerName val="0"/>
          <c:showPercent val="0"/>
          <c:showBubbleSize val="0"/>
        </c:dLbls>
        <c:gapWidth val="150"/>
        <c:axId val="95377664"/>
        <c:axId val="953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95377664"/>
        <c:axId val="95392128"/>
      </c:lineChart>
      <c:dateAx>
        <c:axId val="95377664"/>
        <c:scaling>
          <c:orientation val="minMax"/>
        </c:scaling>
        <c:delete val="1"/>
        <c:axPos val="b"/>
        <c:numFmt formatCode="ge" sourceLinked="1"/>
        <c:majorTickMark val="none"/>
        <c:minorTickMark val="none"/>
        <c:tickLblPos val="none"/>
        <c:crossAx val="95392128"/>
        <c:crosses val="autoZero"/>
        <c:auto val="1"/>
        <c:lblOffset val="100"/>
        <c:baseTimeUnit val="years"/>
      </c:dateAx>
      <c:valAx>
        <c:axId val="953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95409664"/>
        <c:axId val="954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95409664"/>
        <c:axId val="95411584"/>
      </c:lineChart>
      <c:dateAx>
        <c:axId val="95409664"/>
        <c:scaling>
          <c:orientation val="minMax"/>
        </c:scaling>
        <c:delete val="1"/>
        <c:axPos val="b"/>
        <c:numFmt formatCode="ge" sourceLinked="1"/>
        <c:majorTickMark val="none"/>
        <c:minorTickMark val="none"/>
        <c:tickLblPos val="none"/>
        <c:crossAx val="95411584"/>
        <c:crosses val="autoZero"/>
        <c:auto val="1"/>
        <c:lblOffset val="100"/>
        <c:baseTimeUnit val="years"/>
      </c:dateAx>
      <c:valAx>
        <c:axId val="9541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延岡市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129455</v>
      </c>
      <c r="AM8" s="47"/>
      <c r="AN8" s="47"/>
      <c r="AO8" s="47"/>
      <c r="AP8" s="47"/>
      <c r="AQ8" s="47"/>
      <c r="AR8" s="47"/>
      <c r="AS8" s="47"/>
      <c r="AT8" s="43">
        <f>データ!S6</f>
        <v>868.02</v>
      </c>
      <c r="AU8" s="43"/>
      <c r="AV8" s="43"/>
      <c r="AW8" s="43"/>
      <c r="AX8" s="43"/>
      <c r="AY8" s="43"/>
      <c r="AZ8" s="43"/>
      <c r="BA8" s="43"/>
      <c r="BB8" s="43">
        <f>データ!T6</f>
        <v>149.13999999999999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40.06</v>
      </c>
      <c r="J10" s="43"/>
      <c r="K10" s="43"/>
      <c r="L10" s="43"/>
      <c r="M10" s="43"/>
      <c r="N10" s="43"/>
      <c r="O10" s="43"/>
      <c r="P10" s="43">
        <f>データ!O6</f>
        <v>4.51</v>
      </c>
      <c r="Q10" s="43"/>
      <c r="R10" s="43"/>
      <c r="S10" s="43"/>
      <c r="T10" s="43"/>
      <c r="U10" s="43"/>
      <c r="V10" s="43"/>
      <c r="W10" s="43">
        <f>データ!P6</f>
        <v>100</v>
      </c>
      <c r="X10" s="43"/>
      <c r="Y10" s="43"/>
      <c r="Z10" s="43"/>
      <c r="AA10" s="43"/>
      <c r="AB10" s="43"/>
      <c r="AC10" s="43"/>
      <c r="AD10" s="47">
        <f>データ!Q6</f>
        <v>2500</v>
      </c>
      <c r="AE10" s="47"/>
      <c r="AF10" s="47"/>
      <c r="AG10" s="47"/>
      <c r="AH10" s="47"/>
      <c r="AI10" s="47"/>
      <c r="AJ10" s="47"/>
      <c r="AK10" s="2"/>
      <c r="AL10" s="47">
        <f>データ!U6</f>
        <v>5802</v>
      </c>
      <c r="AM10" s="47"/>
      <c r="AN10" s="47"/>
      <c r="AO10" s="47"/>
      <c r="AP10" s="47"/>
      <c r="AQ10" s="47"/>
      <c r="AR10" s="47"/>
      <c r="AS10" s="47"/>
      <c r="AT10" s="43">
        <f>データ!V6</f>
        <v>1.68</v>
      </c>
      <c r="AU10" s="43"/>
      <c r="AV10" s="43"/>
      <c r="AW10" s="43"/>
      <c r="AX10" s="43"/>
      <c r="AY10" s="43"/>
      <c r="AZ10" s="43"/>
      <c r="BA10" s="43"/>
      <c r="BB10" s="43">
        <f>データ!W6</f>
        <v>3453.57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107</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452033</v>
      </c>
      <c r="D6" s="31">
        <f t="shared" si="3"/>
        <v>46</v>
      </c>
      <c r="E6" s="31">
        <f t="shared" si="3"/>
        <v>17</v>
      </c>
      <c r="F6" s="31">
        <f t="shared" si="3"/>
        <v>4</v>
      </c>
      <c r="G6" s="31">
        <f t="shared" si="3"/>
        <v>0</v>
      </c>
      <c r="H6" s="31" t="str">
        <f t="shared" si="3"/>
        <v>宮崎県　延岡市</v>
      </c>
      <c r="I6" s="31" t="str">
        <f t="shared" si="3"/>
        <v>法適用</v>
      </c>
      <c r="J6" s="31" t="str">
        <f t="shared" si="3"/>
        <v>下水道事業</v>
      </c>
      <c r="K6" s="31" t="str">
        <f t="shared" si="3"/>
        <v>特定環境保全公共下水道</v>
      </c>
      <c r="L6" s="31" t="str">
        <f t="shared" si="3"/>
        <v>D2</v>
      </c>
      <c r="M6" s="32" t="str">
        <f t="shared" si="3"/>
        <v>-</v>
      </c>
      <c r="N6" s="32">
        <f t="shared" si="3"/>
        <v>40.06</v>
      </c>
      <c r="O6" s="32">
        <f t="shared" si="3"/>
        <v>4.51</v>
      </c>
      <c r="P6" s="32">
        <f t="shared" si="3"/>
        <v>100</v>
      </c>
      <c r="Q6" s="32">
        <f t="shared" si="3"/>
        <v>2500</v>
      </c>
      <c r="R6" s="32">
        <f t="shared" si="3"/>
        <v>129455</v>
      </c>
      <c r="S6" s="32">
        <f t="shared" si="3"/>
        <v>868.02</v>
      </c>
      <c r="T6" s="32">
        <f t="shared" si="3"/>
        <v>149.13999999999999</v>
      </c>
      <c r="U6" s="32">
        <f t="shared" si="3"/>
        <v>5802</v>
      </c>
      <c r="V6" s="32">
        <f t="shared" si="3"/>
        <v>1.68</v>
      </c>
      <c r="W6" s="32">
        <f t="shared" si="3"/>
        <v>3453.57</v>
      </c>
      <c r="X6" s="33">
        <f>IF(X7="",NA(),X7)</f>
        <v>100</v>
      </c>
      <c r="Y6" s="33">
        <f t="shared" ref="Y6:AG6" si="4">IF(Y7="",NA(),Y7)</f>
        <v>100</v>
      </c>
      <c r="Z6" s="33">
        <f t="shared" si="4"/>
        <v>100</v>
      </c>
      <c r="AA6" s="33">
        <f t="shared" si="4"/>
        <v>100</v>
      </c>
      <c r="AB6" s="33">
        <f t="shared" si="4"/>
        <v>100.74</v>
      </c>
      <c r="AC6" s="33">
        <f t="shared" si="4"/>
        <v>90.33</v>
      </c>
      <c r="AD6" s="33">
        <f t="shared" si="4"/>
        <v>91.52</v>
      </c>
      <c r="AE6" s="33">
        <f t="shared" si="4"/>
        <v>94.73</v>
      </c>
      <c r="AF6" s="33">
        <f t="shared" si="4"/>
        <v>96.59</v>
      </c>
      <c r="AG6" s="33">
        <f t="shared" si="4"/>
        <v>101.24</v>
      </c>
      <c r="AH6" s="32" t="str">
        <f>IF(AH7="","",IF(AH7="-","【-】","【"&amp;SUBSTITUTE(TEXT(AH7,"#,##0.00"),"-","△")&amp;"】"))</f>
        <v>【99.53】</v>
      </c>
      <c r="AI6" s="32">
        <f>IF(AI7="",NA(),AI7)</f>
        <v>0</v>
      </c>
      <c r="AJ6" s="32">
        <f t="shared" ref="AJ6:AR6" si="5">IF(AJ7="",NA(),AJ7)</f>
        <v>0</v>
      </c>
      <c r="AK6" s="32">
        <f t="shared" si="5"/>
        <v>0</v>
      </c>
      <c r="AL6" s="32">
        <f t="shared" si="5"/>
        <v>0</v>
      </c>
      <c r="AM6" s="32">
        <f t="shared" si="5"/>
        <v>0</v>
      </c>
      <c r="AN6" s="33">
        <f t="shared" si="5"/>
        <v>245.23</v>
      </c>
      <c r="AO6" s="33">
        <f t="shared" si="5"/>
        <v>243.86</v>
      </c>
      <c r="AP6" s="33">
        <f t="shared" si="5"/>
        <v>236.15</v>
      </c>
      <c r="AQ6" s="33">
        <f t="shared" si="5"/>
        <v>232.81</v>
      </c>
      <c r="AR6" s="33">
        <f t="shared" si="5"/>
        <v>184.13</v>
      </c>
      <c r="AS6" s="32" t="str">
        <f>IF(AS7="","",IF(AS7="-","【-】","【"&amp;SUBSTITUTE(TEXT(AS7,"#,##0.00"),"-","△")&amp;"】"))</f>
        <v>【154.95】</v>
      </c>
      <c r="AT6" s="33">
        <f>IF(AT7="",NA(),AT7)</f>
        <v>164.18</v>
      </c>
      <c r="AU6" s="33">
        <f t="shared" ref="AU6:BC6" si="6">IF(AU7="",NA(),AU7)</f>
        <v>171.24</v>
      </c>
      <c r="AV6" s="33">
        <f t="shared" si="6"/>
        <v>140.28</v>
      </c>
      <c r="AW6" s="33">
        <f t="shared" si="6"/>
        <v>185.87</v>
      </c>
      <c r="AX6" s="33">
        <f t="shared" si="6"/>
        <v>38.020000000000003</v>
      </c>
      <c r="AY6" s="33">
        <f t="shared" si="6"/>
        <v>477.59</v>
      </c>
      <c r="AZ6" s="33">
        <f t="shared" si="6"/>
        <v>341.28</v>
      </c>
      <c r="BA6" s="33">
        <f t="shared" si="6"/>
        <v>243.58</v>
      </c>
      <c r="BB6" s="33">
        <f t="shared" si="6"/>
        <v>290.19</v>
      </c>
      <c r="BC6" s="33">
        <f t="shared" si="6"/>
        <v>63.22</v>
      </c>
      <c r="BD6" s="32" t="str">
        <f>IF(BD7="","",IF(BD7="-","【-】","【"&amp;SUBSTITUTE(TEXT(BD7,"#,##0.00"),"-","△")&amp;"】"))</f>
        <v>【59.45】</v>
      </c>
      <c r="BE6" s="33">
        <f>IF(BE7="",NA(),BE7)</f>
        <v>4722.32</v>
      </c>
      <c r="BF6" s="33">
        <f t="shared" ref="BF6:BN6" si="7">IF(BF7="",NA(),BF7)</f>
        <v>3648.94</v>
      </c>
      <c r="BG6" s="33">
        <f t="shared" si="7"/>
        <v>2838.77</v>
      </c>
      <c r="BH6" s="33">
        <f t="shared" si="7"/>
        <v>2600.0700000000002</v>
      </c>
      <c r="BI6" s="33">
        <f t="shared" si="7"/>
        <v>1731.94</v>
      </c>
      <c r="BJ6" s="33">
        <f t="shared" si="7"/>
        <v>1812.65</v>
      </c>
      <c r="BK6" s="33">
        <f t="shared" si="7"/>
        <v>1764.87</v>
      </c>
      <c r="BL6" s="33">
        <f t="shared" si="7"/>
        <v>1622.51</v>
      </c>
      <c r="BM6" s="33">
        <f t="shared" si="7"/>
        <v>1569.13</v>
      </c>
      <c r="BN6" s="33">
        <f t="shared" si="7"/>
        <v>1436</v>
      </c>
      <c r="BO6" s="32" t="str">
        <f>IF(BO7="","",IF(BO7="-","【-】","【"&amp;SUBSTITUTE(TEXT(BO7,"#,##0.00"),"-","△")&amp;"】"))</f>
        <v>【1,479.31】</v>
      </c>
      <c r="BP6" s="33">
        <f>IF(BP7="",NA(),BP7)</f>
        <v>87.67</v>
      </c>
      <c r="BQ6" s="33">
        <f t="shared" ref="BQ6:BY6" si="8">IF(BQ7="",NA(),BQ7)</f>
        <v>82.62</v>
      </c>
      <c r="BR6" s="33">
        <f t="shared" si="8"/>
        <v>101.52</v>
      </c>
      <c r="BS6" s="33">
        <f t="shared" si="8"/>
        <v>103.66</v>
      </c>
      <c r="BT6" s="33">
        <f t="shared" si="8"/>
        <v>109.53</v>
      </c>
      <c r="BU6" s="33">
        <f t="shared" si="8"/>
        <v>59.35</v>
      </c>
      <c r="BV6" s="33">
        <f t="shared" si="8"/>
        <v>60.75</v>
      </c>
      <c r="BW6" s="33">
        <f t="shared" si="8"/>
        <v>62.83</v>
      </c>
      <c r="BX6" s="33">
        <f t="shared" si="8"/>
        <v>64.63</v>
      </c>
      <c r="BY6" s="33">
        <f t="shared" si="8"/>
        <v>66.56</v>
      </c>
      <c r="BZ6" s="32" t="str">
        <f>IF(BZ7="","",IF(BZ7="-","【-】","【"&amp;SUBSTITUTE(TEXT(BZ7,"#,##0.00"),"-","△")&amp;"】"))</f>
        <v>【63.50】</v>
      </c>
      <c r="CA6" s="33">
        <f>IF(CA7="",NA(),CA7)</f>
        <v>150</v>
      </c>
      <c r="CB6" s="33">
        <f t="shared" ref="CB6:CJ6" si="9">IF(CB7="",NA(),CB7)</f>
        <v>150</v>
      </c>
      <c r="CC6" s="33">
        <f t="shared" si="9"/>
        <v>150</v>
      </c>
      <c r="CD6" s="33">
        <f t="shared" si="9"/>
        <v>150</v>
      </c>
      <c r="CE6" s="33">
        <f t="shared" si="9"/>
        <v>150</v>
      </c>
      <c r="CF6" s="33">
        <f t="shared" si="9"/>
        <v>260.48</v>
      </c>
      <c r="CG6" s="33">
        <f t="shared" si="9"/>
        <v>256</v>
      </c>
      <c r="CH6" s="33">
        <f t="shared" si="9"/>
        <v>250.43</v>
      </c>
      <c r="CI6" s="33">
        <f t="shared" si="9"/>
        <v>245.75</v>
      </c>
      <c r="CJ6" s="33">
        <f t="shared" si="9"/>
        <v>244.29</v>
      </c>
      <c r="CK6" s="32" t="str">
        <f>IF(CK7="","",IF(CK7="-","【-】","【"&amp;SUBSTITUTE(TEXT(CK7,"#,##0.00"),"-","△")&amp;"】"))</f>
        <v>【253.12】</v>
      </c>
      <c r="CL6" s="33">
        <f>IF(CL7="",NA(),CL7)</f>
        <v>1.49</v>
      </c>
      <c r="CM6" s="33">
        <f t="shared" ref="CM6:CU6" si="10">IF(CM7="",NA(),CM7)</f>
        <v>52.53</v>
      </c>
      <c r="CN6" s="33">
        <f t="shared" si="10"/>
        <v>53.48</v>
      </c>
      <c r="CO6" s="33">
        <f t="shared" si="10"/>
        <v>49.28</v>
      </c>
      <c r="CP6" s="33">
        <f t="shared" si="10"/>
        <v>78.400000000000006</v>
      </c>
      <c r="CQ6" s="33">
        <f t="shared" si="10"/>
        <v>40.56</v>
      </c>
      <c r="CR6" s="33">
        <f t="shared" si="10"/>
        <v>41.59</v>
      </c>
      <c r="CS6" s="33">
        <f t="shared" si="10"/>
        <v>42.31</v>
      </c>
      <c r="CT6" s="33">
        <f t="shared" si="10"/>
        <v>43.65</v>
      </c>
      <c r="CU6" s="33">
        <f t="shared" si="10"/>
        <v>43.58</v>
      </c>
      <c r="CV6" s="32" t="str">
        <f>IF(CV7="","",IF(CV7="-","【-】","【"&amp;SUBSTITUTE(TEXT(CV7,"#,##0.00"),"-","△")&amp;"】"))</f>
        <v>【41.06】</v>
      </c>
      <c r="CW6" s="33">
        <f>IF(CW7="",NA(),CW7)</f>
        <v>70.34</v>
      </c>
      <c r="CX6" s="33">
        <f t="shared" ref="CX6:DF6" si="11">IF(CX7="",NA(),CX7)</f>
        <v>70.33</v>
      </c>
      <c r="CY6" s="33">
        <f t="shared" si="11"/>
        <v>79.040000000000006</v>
      </c>
      <c r="CZ6" s="33">
        <f t="shared" si="11"/>
        <v>76.17</v>
      </c>
      <c r="DA6" s="33">
        <f t="shared" si="11"/>
        <v>81.56</v>
      </c>
      <c r="DB6" s="33">
        <f t="shared" si="11"/>
        <v>79.88</v>
      </c>
      <c r="DC6" s="33">
        <f t="shared" si="11"/>
        <v>80.47</v>
      </c>
      <c r="DD6" s="33">
        <f t="shared" si="11"/>
        <v>81.3</v>
      </c>
      <c r="DE6" s="33">
        <f t="shared" si="11"/>
        <v>82.2</v>
      </c>
      <c r="DF6" s="33">
        <f t="shared" si="11"/>
        <v>82.35</v>
      </c>
      <c r="DG6" s="32" t="str">
        <f>IF(DG7="","",IF(DG7="-","【-】","【"&amp;SUBSTITUTE(TEXT(DG7,"#,##0.00"),"-","△")&amp;"】"))</f>
        <v>【80.39】</v>
      </c>
      <c r="DH6" s="33">
        <f>IF(DH7="",NA(),DH7)</f>
        <v>7.39</v>
      </c>
      <c r="DI6" s="33">
        <f t="shared" ref="DI6:DQ6" si="12">IF(DI7="",NA(),DI7)</f>
        <v>9.1300000000000008</v>
      </c>
      <c r="DJ6" s="33">
        <f t="shared" si="12"/>
        <v>10.86</v>
      </c>
      <c r="DK6" s="33">
        <f t="shared" si="12"/>
        <v>12.58</v>
      </c>
      <c r="DL6" s="33">
        <f t="shared" si="12"/>
        <v>21.16</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c r="A7" s="26"/>
      <c r="B7" s="35">
        <v>2014</v>
      </c>
      <c r="C7" s="35">
        <v>452033</v>
      </c>
      <c r="D7" s="35">
        <v>46</v>
      </c>
      <c r="E7" s="35">
        <v>17</v>
      </c>
      <c r="F7" s="35">
        <v>4</v>
      </c>
      <c r="G7" s="35">
        <v>0</v>
      </c>
      <c r="H7" s="35" t="s">
        <v>96</v>
      </c>
      <c r="I7" s="35" t="s">
        <v>97</v>
      </c>
      <c r="J7" s="35" t="s">
        <v>98</v>
      </c>
      <c r="K7" s="35" t="s">
        <v>99</v>
      </c>
      <c r="L7" s="35" t="s">
        <v>100</v>
      </c>
      <c r="M7" s="36" t="s">
        <v>101</v>
      </c>
      <c r="N7" s="36">
        <v>40.06</v>
      </c>
      <c r="O7" s="36">
        <v>4.51</v>
      </c>
      <c r="P7" s="36">
        <v>100</v>
      </c>
      <c r="Q7" s="36">
        <v>2500</v>
      </c>
      <c r="R7" s="36">
        <v>129455</v>
      </c>
      <c r="S7" s="36">
        <v>868.02</v>
      </c>
      <c r="T7" s="36">
        <v>149.13999999999999</v>
      </c>
      <c r="U7" s="36">
        <v>5802</v>
      </c>
      <c r="V7" s="36">
        <v>1.68</v>
      </c>
      <c r="W7" s="36">
        <v>3453.57</v>
      </c>
      <c r="X7" s="36">
        <v>100</v>
      </c>
      <c r="Y7" s="36">
        <v>100</v>
      </c>
      <c r="Z7" s="36">
        <v>100</v>
      </c>
      <c r="AA7" s="36">
        <v>100</v>
      </c>
      <c r="AB7" s="36">
        <v>100.74</v>
      </c>
      <c r="AC7" s="36">
        <v>90.33</v>
      </c>
      <c r="AD7" s="36">
        <v>91.52</v>
      </c>
      <c r="AE7" s="36">
        <v>94.73</v>
      </c>
      <c r="AF7" s="36">
        <v>96.59</v>
      </c>
      <c r="AG7" s="36">
        <v>101.24</v>
      </c>
      <c r="AH7" s="36">
        <v>99.53</v>
      </c>
      <c r="AI7" s="36">
        <v>0</v>
      </c>
      <c r="AJ7" s="36">
        <v>0</v>
      </c>
      <c r="AK7" s="36">
        <v>0</v>
      </c>
      <c r="AL7" s="36">
        <v>0</v>
      </c>
      <c r="AM7" s="36">
        <v>0</v>
      </c>
      <c r="AN7" s="36">
        <v>245.23</v>
      </c>
      <c r="AO7" s="36">
        <v>243.86</v>
      </c>
      <c r="AP7" s="36">
        <v>236.15</v>
      </c>
      <c r="AQ7" s="36">
        <v>232.81</v>
      </c>
      <c r="AR7" s="36">
        <v>184.13</v>
      </c>
      <c r="AS7" s="36">
        <v>154.94999999999999</v>
      </c>
      <c r="AT7" s="36">
        <v>164.18</v>
      </c>
      <c r="AU7" s="36">
        <v>171.24</v>
      </c>
      <c r="AV7" s="36">
        <v>140.28</v>
      </c>
      <c r="AW7" s="36">
        <v>185.87</v>
      </c>
      <c r="AX7" s="36">
        <v>38.020000000000003</v>
      </c>
      <c r="AY7" s="36">
        <v>477.59</v>
      </c>
      <c r="AZ7" s="36">
        <v>341.28</v>
      </c>
      <c r="BA7" s="36">
        <v>243.58</v>
      </c>
      <c r="BB7" s="36">
        <v>290.19</v>
      </c>
      <c r="BC7" s="36">
        <v>63.22</v>
      </c>
      <c r="BD7" s="36">
        <v>59.45</v>
      </c>
      <c r="BE7" s="36">
        <v>4722.32</v>
      </c>
      <c r="BF7" s="36">
        <v>3648.94</v>
      </c>
      <c r="BG7" s="36">
        <v>2838.77</v>
      </c>
      <c r="BH7" s="36">
        <v>2600.0700000000002</v>
      </c>
      <c r="BI7" s="36">
        <v>1731.94</v>
      </c>
      <c r="BJ7" s="36">
        <v>1812.65</v>
      </c>
      <c r="BK7" s="36">
        <v>1764.87</v>
      </c>
      <c r="BL7" s="36">
        <v>1622.51</v>
      </c>
      <c r="BM7" s="36">
        <v>1569.13</v>
      </c>
      <c r="BN7" s="36">
        <v>1436</v>
      </c>
      <c r="BO7" s="36">
        <v>1479.31</v>
      </c>
      <c r="BP7" s="36">
        <v>87.67</v>
      </c>
      <c r="BQ7" s="36">
        <v>82.62</v>
      </c>
      <c r="BR7" s="36">
        <v>101.52</v>
      </c>
      <c r="BS7" s="36">
        <v>103.66</v>
      </c>
      <c r="BT7" s="36">
        <v>109.53</v>
      </c>
      <c r="BU7" s="36">
        <v>59.35</v>
      </c>
      <c r="BV7" s="36">
        <v>60.75</v>
      </c>
      <c r="BW7" s="36">
        <v>62.83</v>
      </c>
      <c r="BX7" s="36">
        <v>64.63</v>
      </c>
      <c r="BY7" s="36">
        <v>66.56</v>
      </c>
      <c r="BZ7" s="36">
        <v>63.5</v>
      </c>
      <c r="CA7" s="36">
        <v>150</v>
      </c>
      <c r="CB7" s="36">
        <v>150</v>
      </c>
      <c r="CC7" s="36">
        <v>150</v>
      </c>
      <c r="CD7" s="36">
        <v>150</v>
      </c>
      <c r="CE7" s="36">
        <v>150</v>
      </c>
      <c r="CF7" s="36">
        <v>260.48</v>
      </c>
      <c r="CG7" s="36">
        <v>256</v>
      </c>
      <c r="CH7" s="36">
        <v>250.43</v>
      </c>
      <c r="CI7" s="36">
        <v>245.75</v>
      </c>
      <c r="CJ7" s="36">
        <v>244.29</v>
      </c>
      <c r="CK7" s="36">
        <v>253.12</v>
      </c>
      <c r="CL7" s="36">
        <v>1.49</v>
      </c>
      <c r="CM7" s="36">
        <v>52.53</v>
      </c>
      <c r="CN7" s="36">
        <v>53.48</v>
      </c>
      <c r="CO7" s="36">
        <v>49.28</v>
      </c>
      <c r="CP7" s="36">
        <v>78.400000000000006</v>
      </c>
      <c r="CQ7" s="36">
        <v>40.56</v>
      </c>
      <c r="CR7" s="36">
        <v>41.59</v>
      </c>
      <c r="CS7" s="36">
        <v>42.31</v>
      </c>
      <c r="CT7" s="36">
        <v>43.65</v>
      </c>
      <c r="CU7" s="36">
        <v>43.58</v>
      </c>
      <c r="CV7" s="36">
        <v>41.06</v>
      </c>
      <c r="CW7" s="36">
        <v>70.34</v>
      </c>
      <c r="CX7" s="36">
        <v>70.33</v>
      </c>
      <c r="CY7" s="36">
        <v>79.040000000000006</v>
      </c>
      <c r="CZ7" s="36">
        <v>76.17</v>
      </c>
      <c r="DA7" s="36">
        <v>81.56</v>
      </c>
      <c r="DB7" s="36">
        <v>79.88</v>
      </c>
      <c r="DC7" s="36">
        <v>80.47</v>
      </c>
      <c r="DD7" s="36">
        <v>81.3</v>
      </c>
      <c r="DE7" s="36">
        <v>82.2</v>
      </c>
      <c r="DF7" s="36">
        <v>82.35</v>
      </c>
      <c r="DG7" s="36">
        <v>80.39</v>
      </c>
      <c r="DH7" s="36">
        <v>7.39</v>
      </c>
      <c r="DI7" s="36">
        <v>9.1300000000000008</v>
      </c>
      <c r="DJ7" s="36">
        <v>10.86</v>
      </c>
      <c r="DK7" s="36">
        <v>12.58</v>
      </c>
      <c r="DL7" s="36">
        <v>21.16</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v>
      </c>
      <c r="EJ7" s="36">
        <v>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藤島康行</cp:lastModifiedBy>
  <cp:lastPrinted>2016-02-24T09:06:52Z</cp:lastPrinted>
  <dcterms:created xsi:type="dcterms:W3CDTF">2016-02-03T07:48:11Z</dcterms:created>
  <dcterms:modified xsi:type="dcterms:W3CDTF">2016-02-24T09:20:44Z</dcterms:modified>
</cp:coreProperties>
</file>