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<sst xmlns="http://schemas.openxmlformats.org/spreadsheetml/2006/main" count="220" uniqueCount="110">
  <si>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</si>
  <si>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</si>
  <si>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</si>
  <si>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</si>
  <si>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</si>
  <si>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</si>
  <si>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</si>
  <si>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</si>
  <si>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</si>
  <si>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</si>
  <si>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</si>
  <si>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</si>
  <si>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</si>
  <si>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</si>
  <si>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</si>
  <si>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</si>
  <si>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</si>
  <si>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</si>
  <si>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</si>
  <si>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</si>
  <si>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</si>
  <si>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</si>
  <si>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</si>
  <si>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</si>
  <si>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</si>
  <si>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</si>
  <si>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</si>
  <si>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</si>
  <si>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</si>
  <si>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</si>
  <si>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</si>
  <si>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</si>
  <si>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</si>
  <si>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</si>
  <si>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</si>
  <si>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</si>
  <si>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</si>
  <si>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</si>
  <si>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</si>
  <si>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</si>
  <si>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</si>
  <si>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</si>
  <si>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</si>
  <si>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</si>
  <si>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</si>
  <si>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</si>
  <si>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</si>
  <si>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</si>
  <si>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</si>
  <si>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</si>
  <si>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</si>
  <si>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</si>
  <si>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</si>
  <si>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</si>
  <si>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</si>
  <si>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</si>
  <si>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</si>
  <si>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</si>
  <si>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</si>
  <si>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</si>
  <si>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</si>
  <si>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</si>
  <si>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</si>
  <si>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</si>
  <si>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</si>
  <si>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</si>
  <si>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</si>
  <si>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</si>
  <si>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</si>
  <si>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</si>
  <si>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</si>
  <si>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</si>
  <si>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</si>
  <si>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</si>
  <si>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</si>
  <si>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</si>
  <si>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</si>
  <si>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</si>
  <si>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</si>
  <si>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</si>
  <si>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</si>
  <si>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</si>
  <si>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</si>
  <si>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</si>
  <si>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</si>
  <si>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</si>
  <si>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</si>
  <si>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</si>
  <si>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</si>
  <si>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</si>
  <si>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</si>
  <si>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</si>
  <si>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</si>
  <si>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</si>
  <si>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</si>
  <si>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</si>
  <si>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宮崎市</t>
  </si>
  <si>
    <t>法適用</t>
  </si>
  <si>
    <t>下水道事業</t>
  </si>
  <si>
    <t>農業集落排水</t>
  </si>
  <si>
    <t>F1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</si>
  <si>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</si>
  <si>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</si>
  <si>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</si>
  <si>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</si>
  <si>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</si>
  <si>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</si>
  <si>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●経営の健全性について
　累積欠損がなく、「流動比率」は会計制度見直しの影響によりH25年度に比べ低くなっているものの、類似団体や全国平均よりも高い状況です。
　また、「企業債残高対事業規模比率」は、類似団体平均や全国平均よりも低くなっており、企業債残高は年々減少している状況です。
　「経常収支比率」は、100％以上を維持していますが、収支不足分を一般会計からの繰入金で賄っているためであり、「経費回収率」は、100％を下回る水準となっています。このため、使用料水準の見直しが必要な状況です。
　これまでも段階的に使用料の引き上げを行ってきており、直近ではH24年10月に実施しておりますが、今後も定期的に使用料水準の見直しが必要と考えます。
●効率性について
　「施設利用率」と「水洗化率」が類似団体平均や全国平均より低くなっておりますが、区域内で接続が進んでいるため、年々上昇しております。
</t>
    </r>
    <r>
      <rPr>
        <sz val="10"/>
        <color theme="1"/>
        <rFont val="ＭＳ ゴシック"/>
        <family val="3"/>
        <charset val="128"/>
      </rPr>
      <t>　注）「経常収支比率」、「流動比率」、「経費回収率」のH26年度の数値については、会計制度見直しによる影響も含まれております。</t>
    </r>
    <rPh sb="36" eb="38">
      <t>エイキョウ</t>
    </rPh>
    <rPh sb="44" eb="46">
      <t>ネンド</t>
    </rPh>
    <rPh sb="47" eb="48">
      <t>クラ</t>
    </rPh>
    <rPh sb="49" eb="50">
      <t>ヒク</t>
    </rPh>
    <rPh sb="74" eb="76">
      <t>ジョウキョウ</t>
    </rPh>
    <rPh sb="114" eb="115">
      <t>ヒク</t>
    </rPh>
    <rPh sb="136" eb="138">
      <t>ジョウキョウ</t>
    </rPh>
    <rPh sb="326" eb="329">
      <t>コウリツセイ</t>
    </rPh>
    <rPh sb="336" eb="338">
      <t>シセツ</t>
    </rPh>
    <rPh sb="338" eb="340">
      <t>リヨウ</t>
    </rPh>
    <rPh sb="340" eb="341">
      <t>リツ</t>
    </rPh>
    <rPh sb="344" eb="347">
      <t>スイセンカ</t>
    </rPh>
    <rPh sb="347" eb="348">
      <t>リツ</t>
    </rPh>
    <rPh sb="363" eb="364">
      <t>ヒク</t>
    </rPh>
    <rPh sb="374" eb="376">
      <t>クイキ</t>
    </rPh>
    <rPh sb="376" eb="377">
      <t>ナイ</t>
    </rPh>
    <rPh sb="378" eb="380">
      <t>セツゾク</t>
    </rPh>
    <rPh sb="381" eb="382">
      <t>スス</t>
    </rPh>
    <rPh sb="389" eb="391">
      <t>ネンネン</t>
    </rPh>
    <rPh sb="391" eb="393">
      <t>ジョウショウ</t>
    </rPh>
    <rPh sb="404" eb="405">
      <t>チュウ</t>
    </rPh>
    <rPh sb="416" eb="418">
      <t>リュウドウ</t>
    </rPh>
    <rPh sb="418" eb="420">
      <t>ヒリツ</t>
    </rPh>
    <rPh sb="423" eb="425">
      <t>ケイヒ</t>
    </rPh>
    <rPh sb="425" eb="427">
      <t>カイシュウ</t>
    </rPh>
    <rPh sb="427" eb="428">
      <t>リツ</t>
    </rPh>
    <rPh sb="444" eb="446">
      <t>カイケイ</t>
    </rPh>
    <rPh sb="446" eb="448">
      <t>セイド</t>
    </rPh>
    <rPh sb="448" eb="450">
      <t>ミナオ</t>
    </rPh>
    <rPh sb="454" eb="456">
      <t>エイキョウ</t>
    </rPh>
    <rPh sb="457" eb="458">
      <t>フク</t>
    </rPh>
    <phoneticPr fontId="4"/>
  </si>
  <si>
    <r>
      <t xml:space="preserve">　「有形固定資産減価償却率」は、全国、類似団体いずれの平均よりも高くなっており、年々上昇しております。
　また、法定耐用年数を経過した管渠や更新した管渠はないため、「管渠経年化率」、「管渠改善率」はいずれも０（ゼロ）となっております。
</t>
    </r>
    <r>
      <rPr>
        <sz val="10"/>
        <color theme="1"/>
        <rFont val="ＭＳ ゴシック"/>
        <family val="3"/>
        <charset val="128"/>
      </rPr>
      <t>　注）「有形固定資産減価償却率」のH26年度の数値については、会計制度見直しによる影響も含まれております。</t>
    </r>
    <rPh sb="2" eb="4">
      <t>ユウケイ</t>
    </rPh>
    <rPh sb="4" eb="6">
      <t>コテイ</t>
    </rPh>
    <rPh sb="6" eb="8">
      <t>シサン</t>
    </rPh>
    <rPh sb="8" eb="10">
      <t>ゲンカ</t>
    </rPh>
    <rPh sb="10" eb="12">
      <t>ショウキャク</t>
    </rPh>
    <rPh sb="12" eb="13">
      <t>リツ</t>
    </rPh>
    <rPh sb="16" eb="18">
      <t>ゼンコク</t>
    </rPh>
    <rPh sb="19" eb="21">
      <t>ルイジ</t>
    </rPh>
    <rPh sb="21" eb="23">
      <t>ダンタイ</t>
    </rPh>
    <rPh sb="27" eb="29">
      <t>ヘイキン</t>
    </rPh>
    <rPh sb="32" eb="33">
      <t>タカ</t>
    </rPh>
    <rPh sb="40" eb="42">
      <t>ネンネン</t>
    </rPh>
    <rPh sb="42" eb="44">
      <t>ジョウショウ</t>
    </rPh>
    <phoneticPr fontId="4"/>
  </si>
  <si>
    <t xml:space="preserve">　本市では、農業集落排水施設が17施設存在しており、施設規模も小さく、集落が点在するなど効率性が低い状況です。
　最も古い施設はH元年供用開始となっており、設備の更新時期を迎えつつあるため、一部の施設においては、費用対効果を検証のうえ、公共下水道事業に取り込むことも検討しています。
　また、公営企業の原則である独立採算の観点から、定期的に使用料の改定について検討していく必要があります。
　なお、農業集落排水事業の使用料体系は公共下水道事業と同一となっております。
</t>
    <rPh sb="1" eb="2">
      <t>ホン</t>
    </rPh>
    <rPh sb="2" eb="3">
      <t>シ</t>
    </rPh>
    <rPh sb="6" eb="8">
      <t>ノウギョウ</t>
    </rPh>
    <rPh sb="8" eb="10">
      <t>シュウラク</t>
    </rPh>
    <rPh sb="10" eb="12">
      <t>ハイスイ</t>
    </rPh>
    <rPh sb="12" eb="14">
      <t>シセツ</t>
    </rPh>
    <rPh sb="17" eb="19">
      <t>シセツ</t>
    </rPh>
    <rPh sb="19" eb="21">
      <t>ソンザイ</t>
    </rPh>
    <rPh sb="57" eb="58">
      <t>モット</t>
    </rPh>
    <rPh sb="59" eb="60">
      <t>フル</t>
    </rPh>
    <rPh sb="61" eb="63">
      <t>シセツ</t>
    </rPh>
    <rPh sb="65" eb="67">
      <t>ガンネン</t>
    </rPh>
    <rPh sb="78" eb="80">
      <t>セツビ</t>
    </rPh>
    <rPh sb="81" eb="83">
      <t>コウシン</t>
    </rPh>
    <rPh sb="83" eb="85">
      <t>ジキ</t>
    </rPh>
    <rPh sb="86" eb="87">
      <t>ムカ</t>
    </rPh>
    <rPh sb="95" eb="97">
      <t>イチブ</t>
    </rPh>
    <rPh sb="98" eb="100">
      <t>シセツ</t>
    </rPh>
    <rPh sb="106" eb="111">
      <t>ヒヨウタイコウカ</t>
    </rPh>
    <rPh sb="112" eb="114">
      <t>ケンショウ</t>
    </rPh>
    <rPh sb="118" eb="120">
      <t>コウキョウ</t>
    </rPh>
    <rPh sb="120" eb="123">
      <t>ゲスイドウ</t>
    </rPh>
    <rPh sb="123" eb="125">
      <t>ジギョウ</t>
    </rPh>
    <rPh sb="126" eb="127">
      <t>ト</t>
    </rPh>
    <rPh sb="128" eb="129">
      <t>コ</t>
    </rPh>
    <rPh sb="133" eb="135">
      <t>ケントウ</t>
    </rPh>
    <rPh sb="199" eb="201">
      <t>ノウギョウ</t>
    </rPh>
    <rPh sb="201" eb="203">
      <t>シュウラク</t>
    </rPh>
    <rPh sb="203" eb="205">
      <t>ハイスイ</t>
    </rPh>
    <rPh sb="205" eb="207">
      <t>ジギョウ</t>
    </rPh>
    <rPh sb="208" eb="211">
      <t>シヨウリョウ</t>
    </rPh>
    <rPh sb="211" eb="213">
      <t>タイケイ</t>
    </rPh>
    <rPh sb="214" eb="216">
      <t>コウキョウ</t>
    </rPh>
    <rPh sb="216" eb="219">
      <t>ゲスイドウ</t>
    </rPh>
    <rPh sb="219" eb="221">
      <t>ジギョウ</t>
    </rPh>
    <rPh sb="222" eb="224">
      <t>ドウイツ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</si>
</sst>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5886592"/>
        <c:axId val="2258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quot;-&quot;">
                  <c:v>0.04</c:v>
                </c:pt>
                <c:pt idx="3" formatCode="#,##0.00;&quot;△&quot;#,##0.00;&quot;-&quot;">
                  <c:v>0.01</c:v>
                </c:pt>
                <c:pt idx="4" formatCode="#,##0.00;&quot;△&quot;#,##0.00;&quot;-&quot;">
                  <c:v>0.03</c:v>
                </c:pt>
              </c:numCache>
            </c:numRef>
          </c:val>
          <c:smooth val="0"/>
        </c:ser>
        <c:dLbls>
          <c:showLegendKey val="0"/>
          <c:showVal val="0"/>
          <c:showCatName val="0"/>
          <c:showSerName val="0"/>
          <c:showPercent val="0"/>
          <c:showBubbleSize val="0"/>
        </c:dLbls>
        <c:marker val="1"/>
        <c:smooth val="0"/>
        <c:axId val="225886592"/>
        <c:axId val="225888512"/>
      </c:lineChart>
      <c:dateAx>
        <c:axId val="225886592"/>
        <c:scaling>
          <c:orientation val="minMax"/>
        </c:scaling>
        <c:delete val="1"/>
        <c:axPos val="b"/>
        <c:numFmt formatCode="ge" sourceLinked="1"/>
        <c:majorTickMark val="none"/>
        <c:minorTickMark val="none"/>
        <c:tickLblPos val="none"/>
        <c:crossAx val="225888512"/>
        <c:crosses val="autoZero"/>
        <c:auto val="1"/>
        <c:lblOffset val="100"/>
        <c:baseTimeUnit val="years"/>
      </c:dateAx>
      <c:valAx>
        <c:axId val="225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865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46.15</c:v>
                </c:pt>
                <c:pt idx="1">
                  <c:v>47.25</c:v>
                </c:pt>
                <c:pt idx="2">
                  <c:v>48.03</c:v>
                </c:pt>
                <c:pt idx="3">
                  <c:v>47.78</c:v>
                </c:pt>
                <c:pt idx="4">
                  <c:v>48.43</c:v>
                </c:pt>
              </c:numCache>
            </c:numRef>
          </c:val>
        </c:ser>
        <c:dLbls>
          <c:showLegendKey val="0"/>
          <c:showVal val="0"/>
          <c:showCatName val="0"/>
          <c:showSerName val="0"/>
          <c:showPercent val="0"/>
          <c:showBubbleSize val="0"/>
        </c:dLbls>
        <c:gapWidth val="150"/>
        <c:axId val="233690624"/>
        <c:axId val="2336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55.87</c:v>
                </c:pt>
                <c:pt idx="1">
                  <c:v>57.29</c:v>
                </c:pt>
                <c:pt idx="2">
                  <c:v>57.91</c:v>
                </c:pt>
                <c:pt idx="3">
                  <c:v>60.63</c:v>
                </c:pt>
                <c:pt idx="4">
                  <c:v>58.47</c:v>
                </c:pt>
              </c:numCache>
            </c:numRef>
          </c:val>
          <c:smooth val="0"/>
        </c:ser>
        <c:dLbls>
          <c:showLegendKey val="0"/>
          <c:showVal val="0"/>
          <c:showCatName val="0"/>
          <c:showSerName val="0"/>
          <c:showPercent val="0"/>
          <c:showBubbleSize val="0"/>
        </c:dLbls>
        <c:marker val="1"/>
        <c:smooth val="0"/>
        <c:axId val="233690624"/>
        <c:axId val="233692544"/>
      </c:lineChart>
      <c:dateAx>
        <c:axId val="233690624"/>
        <c:scaling>
          <c:orientation val="minMax"/>
        </c:scaling>
        <c:delete val="1"/>
        <c:axPos val="b"/>
        <c:numFmt formatCode="ge" sourceLinked="1"/>
        <c:majorTickMark val="none"/>
        <c:minorTickMark val="none"/>
        <c:tickLblPos val="none"/>
        <c:crossAx val="233692544"/>
        <c:crosses val="autoZero"/>
        <c:auto val="1"/>
        <c:lblOffset val="100"/>
        <c:baseTimeUnit val="years"/>
      </c:dateAx>
      <c:valAx>
        <c:axId val="2336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78.92</c:v>
                </c:pt>
                <c:pt idx="1">
                  <c:v>80.5</c:v>
                </c:pt>
                <c:pt idx="2">
                  <c:v>81.739999999999995</c:v>
                </c:pt>
                <c:pt idx="3">
                  <c:v>82.67</c:v>
                </c:pt>
                <c:pt idx="4">
                  <c:v>83.48</c:v>
                </c:pt>
              </c:numCache>
            </c:numRef>
          </c:val>
        </c:ser>
        <c:dLbls>
          <c:showLegendKey val="0"/>
          <c:showVal val="0"/>
          <c:showCatName val="0"/>
          <c:showSerName val="0"/>
          <c:showPercent val="0"/>
          <c:showBubbleSize val="0"/>
        </c:dLbls>
        <c:gapWidth val="150"/>
        <c:axId val="233874560"/>
        <c:axId val="2338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85.22</c:v>
                </c:pt>
                <c:pt idx="1">
                  <c:v>85.35</c:v>
                </c:pt>
                <c:pt idx="2">
                  <c:v>87.72</c:v>
                </c:pt>
                <c:pt idx="3">
                  <c:v>88.66</c:v>
                </c:pt>
                <c:pt idx="4">
                  <c:v>88.58</c:v>
                </c:pt>
              </c:numCache>
            </c:numRef>
          </c:val>
          <c:smooth val="0"/>
        </c:ser>
        <c:dLbls>
          <c:showLegendKey val="0"/>
          <c:showVal val="0"/>
          <c:showCatName val="0"/>
          <c:showSerName val="0"/>
          <c:showPercent val="0"/>
          <c:showBubbleSize val="0"/>
        </c:dLbls>
        <c:marker val="1"/>
        <c:smooth val="0"/>
        <c:axId val="233874560"/>
        <c:axId val="233876480"/>
      </c:lineChart>
      <c:dateAx>
        <c:axId val="233874560"/>
        <c:scaling>
          <c:orientation val="minMax"/>
        </c:scaling>
        <c:delete val="1"/>
        <c:axPos val="b"/>
        <c:numFmt formatCode="ge" sourceLinked="1"/>
        <c:majorTickMark val="none"/>
        <c:minorTickMark val="none"/>
        <c:tickLblPos val="none"/>
        <c:crossAx val="233876480"/>
        <c:crosses val="autoZero"/>
        <c:auto val="1"/>
        <c:lblOffset val="100"/>
        <c:baseTimeUnit val="years"/>
      </c:dateAx>
      <c:valAx>
        <c:axId val="2338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105.7</c:v>
                </c:pt>
                <c:pt idx="1">
                  <c:v>104.79</c:v>
                </c:pt>
                <c:pt idx="2">
                  <c:v>105</c:v>
                </c:pt>
                <c:pt idx="3">
                  <c:v>105.52</c:v>
                </c:pt>
                <c:pt idx="4">
                  <c:v>104.4</c:v>
                </c:pt>
              </c:numCache>
            </c:numRef>
          </c:val>
        </c:ser>
        <c:dLbls>
          <c:showLegendKey val="0"/>
          <c:showVal val="0"/>
          <c:showCatName val="0"/>
          <c:showSerName val="0"/>
          <c:showPercent val="0"/>
          <c:showBubbleSize val="0"/>
        </c:dLbls>
        <c:gapWidth val="150"/>
        <c:axId val="225923072"/>
        <c:axId val="2259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103.64</c:v>
                </c:pt>
                <c:pt idx="1">
                  <c:v>103.28</c:v>
                </c:pt>
                <c:pt idx="2">
                  <c:v>103.06</c:v>
                </c:pt>
                <c:pt idx="3">
                  <c:v>94.39</c:v>
                </c:pt>
                <c:pt idx="4">
                  <c:v>104.51</c:v>
                </c:pt>
              </c:numCache>
            </c:numRef>
          </c:val>
          <c:smooth val="0"/>
        </c:ser>
        <c:dLbls>
          <c:showLegendKey val="0"/>
          <c:showVal val="0"/>
          <c:showCatName val="0"/>
          <c:showSerName val="0"/>
          <c:showPercent val="0"/>
          <c:showBubbleSize val="0"/>
        </c:dLbls>
        <c:marker val="1"/>
        <c:smooth val="0"/>
        <c:axId val="225923072"/>
        <c:axId val="225924992"/>
      </c:lineChart>
      <c:dateAx>
        <c:axId val="225923072"/>
        <c:scaling>
          <c:orientation val="minMax"/>
        </c:scaling>
        <c:delete val="1"/>
        <c:axPos val="b"/>
        <c:numFmt formatCode="ge" sourceLinked="1"/>
        <c:majorTickMark val="none"/>
        <c:minorTickMark val="none"/>
        <c:tickLblPos val="none"/>
        <c:crossAx val="225924992"/>
        <c:crosses val="autoZero"/>
        <c:auto val="1"/>
        <c:lblOffset val="100"/>
        <c:baseTimeUnit val="years"/>
      </c:dateAx>
      <c:valAx>
        <c:axId val="2259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9.69</c:v>
                </c:pt>
                <c:pt idx="1">
                  <c:v>11.43</c:v>
                </c:pt>
                <c:pt idx="2">
                  <c:v>13.12</c:v>
                </c:pt>
                <c:pt idx="3">
                  <c:v>14.76</c:v>
                </c:pt>
                <c:pt idx="4">
                  <c:v>26.34</c:v>
                </c:pt>
              </c:numCache>
            </c:numRef>
          </c:val>
        </c:ser>
        <c:dLbls>
          <c:showLegendKey val="0"/>
          <c:showVal val="0"/>
          <c:showCatName val="0"/>
          <c:showSerName val="0"/>
          <c:showPercent val="0"/>
          <c:showBubbleSize val="0"/>
        </c:dLbls>
        <c:gapWidth val="150"/>
        <c:axId val="225942912"/>
        <c:axId val="2264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7.73</c:v>
                </c:pt>
                <c:pt idx="1">
                  <c:v>9.1</c:v>
                </c:pt>
                <c:pt idx="2">
                  <c:v>10.36</c:v>
                </c:pt>
                <c:pt idx="3">
                  <c:v>10.119999999999999</c:v>
                </c:pt>
                <c:pt idx="4">
                  <c:v>19.670000000000002</c:v>
                </c:pt>
              </c:numCache>
            </c:numRef>
          </c:val>
          <c:smooth val="0"/>
        </c:ser>
        <c:dLbls>
          <c:showLegendKey val="0"/>
          <c:showVal val="0"/>
          <c:showCatName val="0"/>
          <c:showSerName val="0"/>
          <c:showPercent val="0"/>
          <c:showBubbleSize val="0"/>
        </c:dLbls>
        <c:marker val="1"/>
        <c:smooth val="0"/>
        <c:axId val="225942912"/>
        <c:axId val="226477568"/>
      </c:lineChart>
      <c:dateAx>
        <c:axId val="225942912"/>
        <c:scaling>
          <c:orientation val="minMax"/>
        </c:scaling>
        <c:delete val="1"/>
        <c:axPos val="b"/>
        <c:numFmt formatCode="ge" sourceLinked="1"/>
        <c:majorTickMark val="none"/>
        <c:minorTickMark val="none"/>
        <c:tickLblPos val="none"/>
        <c:crossAx val="226477568"/>
        <c:crosses val="autoZero"/>
        <c:auto val="1"/>
        <c:lblOffset val="100"/>
        <c:baseTimeUnit val="years"/>
      </c:dateAx>
      <c:valAx>
        <c:axId val="2264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532352"/>
        <c:axId val="2265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6532352"/>
        <c:axId val="226542720"/>
      </c:lineChart>
      <c:dateAx>
        <c:axId val="226532352"/>
        <c:scaling>
          <c:orientation val="minMax"/>
        </c:scaling>
        <c:delete val="1"/>
        <c:axPos val="b"/>
        <c:numFmt formatCode="ge" sourceLinked="1"/>
        <c:majorTickMark val="none"/>
        <c:minorTickMark val="none"/>
        <c:tickLblPos val="none"/>
        <c:crossAx val="226542720"/>
        <c:crosses val="autoZero"/>
        <c:auto val="1"/>
        <c:lblOffset val="100"/>
        <c:baseTimeUnit val="years"/>
      </c:dateAx>
      <c:valAx>
        <c:axId val="2265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8825728"/>
        <c:axId val="2288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30.96</c:v>
                </c:pt>
                <c:pt idx="4" formatCode="#,##0.00;&quot;△&quot;#,##0.00;&quot;-&quot;">
                  <c:v>113.63</c:v>
                </c:pt>
              </c:numCache>
            </c:numRef>
          </c:val>
          <c:smooth val="0"/>
        </c:ser>
        <c:dLbls>
          <c:showLegendKey val="0"/>
          <c:showVal val="0"/>
          <c:showCatName val="0"/>
          <c:showSerName val="0"/>
          <c:showPercent val="0"/>
          <c:showBubbleSize val="0"/>
        </c:dLbls>
        <c:marker val="1"/>
        <c:smooth val="0"/>
        <c:axId val="228825728"/>
        <c:axId val="228827904"/>
      </c:lineChart>
      <c:dateAx>
        <c:axId val="228825728"/>
        <c:scaling>
          <c:orientation val="minMax"/>
        </c:scaling>
        <c:delete val="1"/>
        <c:axPos val="b"/>
        <c:numFmt formatCode="ge" sourceLinked="1"/>
        <c:majorTickMark val="none"/>
        <c:minorTickMark val="none"/>
        <c:tickLblPos val="none"/>
        <c:crossAx val="228827904"/>
        <c:crosses val="autoZero"/>
        <c:auto val="1"/>
        <c:lblOffset val="100"/>
        <c:baseTimeUnit val="years"/>
      </c:dateAx>
      <c:valAx>
        <c:axId val="2288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942.34</c:v>
                </c:pt>
                <c:pt idx="1">
                  <c:v>2177.83</c:v>
                </c:pt>
                <c:pt idx="2">
                  <c:v>1274.67</c:v>
                </c:pt>
                <c:pt idx="3">
                  <c:v>1025.56</c:v>
                </c:pt>
                <c:pt idx="4">
                  <c:v>78.22</c:v>
                </c:pt>
              </c:numCache>
            </c:numRef>
          </c:val>
        </c:ser>
        <c:dLbls>
          <c:showLegendKey val="0"/>
          <c:showVal val="0"/>
          <c:showCatName val="0"/>
          <c:showSerName val="0"/>
          <c:showPercent val="0"/>
          <c:showBubbleSize val="0"/>
        </c:dLbls>
        <c:gapWidth val="150"/>
        <c:axId val="229452032"/>
        <c:axId val="2294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1027.45</c:v>
                </c:pt>
                <c:pt idx="1">
                  <c:v>1041.03</c:v>
                </c:pt>
                <c:pt idx="2">
                  <c:v>343.65</c:v>
                </c:pt>
                <c:pt idx="3">
                  <c:v>752.08</c:v>
                </c:pt>
                <c:pt idx="4">
                  <c:v>34.43</c:v>
                </c:pt>
              </c:numCache>
            </c:numRef>
          </c:val>
          <c:smooth val="0"/>
        </c:ser>
        <c:dLbls>
          <c:showLegendKey val="0"/>
          <c:showVal val="0"/>
          <c:showCatName val="0"/>
          <c:showSerName val="0"/>
          <c:showPercent val="0"/>
          <c:showBubbleSize val="0"/>
        </c:dLbls>
        <c:marker val="1"/>
        <c:smooth val="0"/>
        <c:axId val="229452032"/>
        <c:axId val="229454208"/>
      </c:lineChart>
      <c:dateAx>
        <c:axId val="229452032"/>
        <c:scaling>
          <c:orientation val="minMax"/>
        </c:scaling>
        <c:delete val="1"/>
        <c:axPos val="b"/>
        <c:numFmt formatCode="ge" sourceLinked="1"/>
        <c:majorTickMark val="none"/>
        <c:minorTickMark val="none"/>
        <c:tickLblPos val="none"/>
        <c:crossAx val="229454208"/>
        <c:crosses val="autoZero"/>
        <c:auto val="1"/>
        <c:lblOffset val="100"/>
        <c:baseTimeUnit val="years"/>
      </c:dateAx>
      <c:valAx>
        <c:axId val="2294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42.44</c:v>
                </c:pt>
                <c:pt idx="1">
                  <c:v>240.39</c:v>
                </c:pt>
                <c:pt idx="2">
                  <c:v>114.67</c:v>
                </c:pt>
                <c:pt idx="3">
                  <c:v>65.760000000000005</c:v>
                </c:pt>
                <c:pt idx="4">
                  <c:v>97.56</c:v>
                </c:pt>
              </c:numCache>
            </c:numRef>
          </c:val>
        </c:ser>
        <c:dLbls>
          <c:showLegendKey val="0"/>
          <c:showVal val="0"/>
          <c:showCatName val="0"/>
          <c:showSerName val="0"/>
          <c:showPercent val="0"/>
          <c:showBubbleSize val="0"/>
        </c:dLbls>
        <c:gapWidth val="150"/>
        <c:axId val="229742464"/>
        <c:axId val="2317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330.46</c:v>
                </c:pt>
                <c:pt idx="1">
                  <c:v>543.20000000000005</c:v>
                </c:pt>
                <c:pt idx="2">
                  <c:v>439.72</c:v>
                </c:pt>
                <c:pt idx="3">
                  <c:v>547.95000000000005</c:v>
                </c:pt>
                <c:pt idx="4">
                  <c:v>632.94000000000005</c:v>
                </c:pt>
              </c:numCache>
            </c:numRef>
          </c:val>
          <c:smooth val="0"/>
        </c:ser>
        <c:dLbls>
          <c:showLegendKey val="0"/>
          <c:showVal val="0"/>
          <c:showCatName val="0"/>
          <c:showSerName val="0"/>
          <c:showPercent val="0"/>
          <c:showBubbleSize val="0"/>
        </c:dLbls>
        <c:marker val="1"/>
        <c:smooth val="0"/>
        <c:axId val="229742464"/>
        <c:axId val="231784448"/>
      </c:lineChart>
      <c:dateAx>
        <c:axId val="229742464"/>
        <c:scaling>
          <c:orientation val="minMax"/>
        </c:scaling>
        <c:delete val="1"/>
        <c:axPos val="b"/>
        <c:numFmt formatCode="ge" sourceLinked="1"/>
        <c:majorTickMark val="none"/>
        <c:minorTickMark val="none"/>
        <c:tickLblPos val="none"/>
        <c:crossAx val="231784448"/>
        <c:crosses val="autoZero"/>
        <c:auto val="1"/>
        <c:lblOffset val="100"/>
        <c:baseTimeUnit val="years"/>
      </c:dateAx>
      <c:valAx>
        <c:axId val="2317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73.12</c:v>
                </c:pt>
                <c:pt idx="1">
                  <c:v>82.12</c:v>
                </c:pt>
                <c:pt idx="2">
                  <c:v>76.91</c:v>
                </c:pt>
                <c:pt idx="3">
                  <c:v>81.58</c:v>
                </c:pt>
                <c:pt idx="4">
                  <c:v>81.36</c:v>
                </c:pt>
              </c:numCache>
            </c:numRef>
          </c:val>
        </c:ser>
        <c:dLbls>
          <c:showLegendKey val="0"/>
          <c:showVal val="0"/>
          <c:showCatName val="0"/>
          <c:showSerName val="0"/>
          <c:showPercent val="0"/>
          <c:showBubbleSize val="0"/>
        </c:dLbls>
        <c:gapWidth val="150"/>
        <c:axId val="232036608"/>
        <c:axId val="2321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73.099999999999994</c:v>
                </c:pt>
                <c:pt idx="1">
                  <c:v>65.849999999999994</c:v>
                </c:pt>
                <c:pt idx="2">
                  <c:v>68.73</c:v>
                </c:pt>
                <c:pt idx="3">
                  <c:v>64.86</c:v>
                </c:pt>
                <c:pt idx="4">
                  <c:v>62.3</c:v>
                </c:pt>
              </c:numCache>
            </c:numRef>
          </c:val>
          <c:smooth val="0"/>
        </c:ser>
        <c:dLbls>
          <c:showLegendKey val="0"/>
          <c:showVal val="0"/>
          <c:showCatName val="0"/>
          <c:showSerName val="0"/>
          <c:showPercent val="0"/>
          <c:showBubbleSize val="0"/>
        </c:dLbls>
        <c:marker val="1"/>
        <c:smooth val="0"/>
        <c:axId val="232036608"/>
        <c:axId val="232132992"/>
      </c:lineChart>
      <c:dateAx>
        <c:axId val="232036608"/>
        <c:scaling>
          <c:orientation val="minMax"/>
        </c:scaling>
        <c:delete val="1"/>
        <c:axPos val="b"/>
        <c:numFmt formatCode="ge" sourceLinked="1"/>
        <c:majorTickMark val="none"/>
        <c:minorTickMark val="none"/>
        <c:tickLblPos val="none"/>
        <c:crossAx val="232132992"/>
        <c:crosses val="autoZero"/>
        <c:auto val="1"/>
        <c:lblOffset val="100"/>
        <c:baseTimeUnit val="years"/>
      </c:dateAx>
      <c:valAx>
        <c:axId val="2321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150.19</c:v>
                </c:pt>
                <c:pt idx="1">
                  <c:v>133.78</c:v>
                </c:pt>
                <c:pt idx="2">
                  <c:v>150.74</c:v>
                </c:pt>
                <c:pt idx="3">
                  <c:v>150</c:v>
                </c:pt>
                <c:pt idx="4">
                  <c:v>150</c:v>
                </c:pt>
              </c:numCache>
            </c:numRef>
          </c:val>
        </c:ser>
        <c:dLbls>
          <c:showLegendKey val="0"/>
          <c:showVal val="0"/>
          <c:showCatName val="0"/>
          <c:showSerName val="0"/>
          <c:showPercent val="0"/>
          <c:showBubbleSize val="0"/>
        </c:dLbls>
        <c:gapWidth val="150"/>
        <c:axId val="233650048"/>
        <c:axId val="2336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165.83</c:v>
                </c:pt>
                <c:pt idx="1">
                  <c:v>200.04</c:v>
                </c:pt>
                <c:pt idx="2">
                  <c:v>205.91</c:v>
                </c:pt>
                <c:pt idx="3">
                  <c:v>214.41</c:v>
                </c:pt>
                <c:pt idx="4">
                  <c:v>235.07</c:v>
                </c:pt>
              </c:numCache>
            </c:numRef>
          </c:val>
          <c:smooth val="0"/>
        </c:ser>
        <c:dLbls>
          <c:showLegendKey val="0"/>
          <c:showVal val="0"/>
          <c:showCatName val="0"/>
          <c:showSerName val="0"/>
          <c:showPercent val="0"/>
          <c:showBubbleSize val="0"/>
        </c:dLbls>
        <c:marker val="1"/>
        <c:smooth val="0"/>
        <c:axId val="233650048"/>
        <c:axId val="233672704"/>
      </c:lineChart>
      <c:dateAx>
        <c:axId val="233650048"/>
        <c:scaling>
          <c:orientation val="minMax"/>
        </c:scaling>
        <c:delete val="1"/>
        <c:axPos val="b"/>
        <c:numFmt formatCode="ge" sourceLinked="1"/>
        <c:majorTickMark val="none"/>
        <c:minorTickMark val="none"/>
        <c:tickLblPos val="none"/>
        <c:crossAx val="233672704"/>
        <c:crosses val="autoZero"/>
        <c:auto val="1"/>
        <c:lblOffset val="100"/>
        <c:baseTimeUnit val="years"/>
      </c:dateAx>
      <c:valAx>
        <c:axId val="2336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61" zoomScaleNormal="100" workbookViewId="0">
      <selection activeCell="BJ85" sqref="BJ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宮崎市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405750</v>
      </c>
      <c r="AM8" s="47"/>
      <c r="AN8" s="47"/>
      <c r="AO8" s="47"/>
      <c r="AP8" s="47"/>
      <c r="AQ8" s="47"/>
      <c r="AR8" s="47"/>
      <c r="AS8" s="47"/>
      <c r="AT8" s="43">
        <f>データ!S6</f>
        <v>643.66999999999996</v>
      </c>
      <c r="AU8" s="43"/>
      <c r="AV8" s="43"/>
      <c r="AW8" s="43"/>
      <c r="AX8" s="43"/>
      <c r="AY8" s="43"/>
      <c r="AZ8" s="43"/>
      <c r="BA8" s="43"/>
      <c r="BB8" s="43">
        <f>データ!T6</f>
        <v>630.37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49.52</v>
      </c>
      <c r="J10" s="43"/>
      <c r="K10" s="43"/>
      <c r="L10" s="43"/>
      <c r="M10" s="43"/>
      <c r="N10" s="43"/>
      <c r="O10" s="43"/>
      <c r="P10" s="43">
        <f>データ!O6</f>
        <v>3.73</v>
      </c>
      <c r="Q10" s="43"/>
      <c r="R10" s="43"/>
      <c r="S10" s="43"/>
      <c r="T10" s="43"/>
      <c r="U10" s="43"/>
      <c r="V10" s="43"/>
      <c r="W10" s="43">
        <f>データ!P6</f>
        <v>96.58</v>
      </c>
      <c r="X10" s="43"/>
      <c r="Y10" s="43"/>
      <c r="Z10" s="43"/>
      <c r="AA10" s="43"/>
      <c r="AB10" s="43"/>
      <c r="AC10" s="43"/>
      <c r="AD10" s="47">
        <f>データ!Q6</f>
        <v>2386</v>
      </c>
      <c r="AE10" s="47"/>
      <c r="AF10" s="47"/>
      <c r="AG10" s="47"/>
      <c r="AH10" s="47"/>
      <c r="AI10" s="47"/>
      <c r="AJ10" s="47"/>
      <c r="AK10" s="2"/>
      <c r="AL10" s="47">
        <f>データ!U6</f>
        <v>15095</v>
      </c>
      <c r="AM10" s="47"/>
      <c r="AN10" s="47"/>
      <c r="AO10" s="47"/>
      <c r="AP10" s="47"/>
      <c r="AQ10" s="47"/>
      <c r="AR10" s="47"/>
      <c r="AS10" s="47"/>
      <c r="AT10" s="43">
        <f>データ!V6</f>
        <v>8.6199999999999992</v>
      </c>
      <c r="AU10" s="43"/>
      <c r="AV10" s="43"/>
      <c r="AW10" s="43"/>
      <c r="AX10" s="43"/>
      <c r="AY10" s="43"/>
      <c r="AZ10" s="43"/>
      <c r="BA10" s="43"/>
      <c r="BB10" s="43">
        <f>データ!W6</f>
        <v>1751.16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66"/>
      <c r="BM56" s="67"/>
      <c r="BN56" s="67"/>
      <c r="BO56" s="67"/>
      <c r="BP56" s="67"/>
      <c r="BQ56" s="67"/>
      <c r="BR56" s="67"/>
      <c r="BS56" s="67"/>
      <c r="BT56" s="67"/>
      <c r="BU56" s="67"/>
      <c r="BV56" s="67"/>
      <c r="BW56" s="67"/>
      <c r="BX56" s="67"/>
      <c r="BY56" s="67"/>
      <c r="BZ56" s="68"/>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452017</v>
      </c>
      <c r="D6" s="31">
        <f t="shared" si="3"/>
        <v>46</v>
      </c>
      <c r="E6" s="31">
        <f t="shared" si="3"/>
        <v>17</v>
      </c>
      <c r="F6" s="31">
        <f t="shared" si="3"/>
        <v>5</v>
      </c>
      <c r="G6" s="31">
        <f t="shared" si="3"/>
        <v>0</v>
      </c>
      <c r="H6" s="31" t="str">
        <f t="shared" si="3"/>
        <v>宮崎県　宮崎市</v>
      </c>
      <c r="I6" s="31" t="str">
        <f t="shared" si="3"/>
        <v>法適用</v>
      </c>
      <c r="J6" s="31" t="str">
        <f t="shared" si="3"/>
        <v>下水道事業</v>
      </c>
      <c r="K6" s="31" t="str">
        <f t="shared" si="3"/>
        <v>農業集落排水</v>
      </c>
      <c r="L6" s="31" t="str">
        <f t="shared" si="3"/>
        <v>F1</v>
      </c>
      <c r="M6" s="32" t="str">
        <f t="shared" si="3"/>
        <v>-</v>
      </c>
      <c r="N6" s="32">
        <f t="shared" si="3"/>
        <v>49.52</v>
      </c>
      <c r="O6" s="32">
        <f t="shared" si="3"/>
        <v>3.73</v>
      </c>
      <c r="P6" s="32">
        <f t="shared" si="3"/>
        <v>96.58</v>
      </c>
      <c r="Q6" s="32">
        <f t="shared" si="3"/>
        <v>2386</v>
      </c>
      <c r="R6" s="32">
        <f t="shared" si="3"/>
        <v>405750</v>
      </c>
      <c r="S6" s="32">
        <f t="shared" si="3"/>
        <v>643.66999999999996</v>
      </c>
      <c r="T6" s="32">
        <f t="shared" si="3"/>
        <v>630.37</v>
      </c>
      <c r="U6" s="32">
        <f t="shared" si="3"/>
        <v>15095</v>
      </c>
      <c r="V6" s="32">
        <f t="shared" si="3"/>
        <v>8.6199999999999992</v>
      </c>
      <c r="W6" s="32">
        <f t="shared" si="3"/>
        <v>1751.16</v>
      </c>
      <c r="X6" s="33">
        <f>IF(X7="",NA(),X7)</f>
        <v>105.7</v>
      </c>
      <c r="Y6" s="33">
        <f t="shared" ref="Y6:AG6" si="4">IF(Y7="",NA(),Y7)</f>
        <v>104.79</v>
      </c>
      <c r="Z6" s="33">
        <f t="shared" si="4"/>
        <v>105</v>
      </c>
      <c r="AA6" s="33">
        <f t="shared" si="4"/>
        <v>105.52</v>
      </c>
      <c r="AB6" s="33">
        <f t="shared" si="4"/>
        <v>104.4</v>
      </c>
      <c r="AC6" s="33">
        <f t="shared" si="4"/>
        <v>103.64</v>
      </c>
      <c r="AD6" s="33">
        <f t="shared" si="4"/>
        <v>103.28</v>
      </c>
      <c r="AE6" s="33">
        <f t="shared" si="4"/>
        <v>103.06</v>
      </c>
      <c r="AF6" s="33">
        <f t="shared" si="4"/>
        <v>94.39</v>
      </c>
      <c r="AG6" s="33">
        <f t="shared" si="4"/>
        <v>104.51</v>
      </c>
      <c r="AH6" s="32" t="str">
        <f>IF(AH7="","",IF(AH7="-","【-】","【"&amp;SUBSTITUTE(TEXT(AH7,"#,##0.00"),"-","△")&amp;"】"))</f>
        <v>【98.75】</v>
      </c>
      <c r="AI6" s="32">
        <f>IF(AI7="",NA(),AI7)</f>
        <v>0</v>
      </c>
      <c r="AJ6" s="32">
        <f t="shared" ref="AJ6:AR6" si="5">IF(AJ7="",NA(),AJ7)</f>
        <v>0</v>
      </c>
      <c r="AK6" s="32">
        <f t="shared" si="5"/>
        <v>0</v>
      </c>
      <c r="AL6" s="32">
        <f t="shared" si="5"/>
        <v>0</v>
      </c>
      <c r="AM6" s="32">
        <f t="shared" si="5"/>
        <v>0</v>
      </c>
      <c r="AN6" s="32">
        <f t="shared" si="5"/>
        <v>0</v>
      </c>
      <c r="AO6" s="32">
        <f t="shared" si="5"/>
        <v>0</v>
      </c>
      <c r="AP6" s="32">
        <f t="shared" si="5"/>
        <v>0</v>
      </c>
      <c r="AQ6" s="33">
        <f t="shared" si="5"/>
        <v>30.96</v>
      </c>
      <c r="AR6" s="33">
        <f t="shared" si="5"/>
        <v>113.63</v>
      </c>
      <c r="AS6" s="32" t="str">
        <f>IF(AS7="","",IF(AS7="-","【-】","【"&amp;SUBSTITUTE(TEXT(AS7,"#,##0.00"),"-","△")&amp;"】"))</f>
        <v>【205.86】</v>
      </c>
      <c r="AT6" s="33">
        <f>IF(AT7="",NA(),AT7)</f>
        <v>942.34</v>
      </c>
      <c r="AU6" s="33">
        <f t="shared" ref="AU6:BC6" si="6">IF(AU7="",NA(),AU7)</f>
        <v>2177.83</v>
      </c>
      <c r="AV6" s="33">
        <f t="shared" si="6"/>
        <v>1274.67</v>
      </c>
      <c r="AW6" s="33">
        <f t="shared" si="6"/>
        <v>1025.56</v>
      </c>
      <c r="AX6" s="33">
        <f t="shared" si="6"/>
        <v>78.22</v>
      </c>
      <c r="AY6" s="33">
        <f t="shared" si="6"/>
        <v>1027.45</v>
      </c>
      <c r="AZ6" s="33">
        <f t="shared" si="6"/>
        <v>1041.03</v>
      </c>
      <c r="BA6" s="33">
        <f t="shared" si="6"/>
        <v>343.65</v>
      </c>
      <c r="BB6" s="33">
        <f t="shared" si="6"/>
        <v>752.08</v>
      </c>
      <c r="BC6" s="33">
        <f t="shared" si="6"/>
        <v>34.43</v>
      </c>
      <c r="BD6" s="32" t="str">
        <f>IF(BD7="","",IF(BD7="-","【-】","【"&amp;SUBSTITUTE(TEXT(BD7,"#,##0.00"),"-","△")&amp;"】"))</f>
        <v>【34.63】</v>
      </c>
      <c r="BE6" s="33">
        <f>IF(BE7="",NA(),BE7)</f>
        <v>42.44</v>
      </c>
      <c r="BF6" s="33">
        <f t="shared" ref="BF6:BN6" si="7">IF(BF7="",NA(),BF7)</f>
        <v>240.39</v>
      </c>
      <c r="BG6" s="33">
        <f t="shared" si="7"/>
        <v>114.67</v>
      </c>
      <c r="BH6" s="33">
        <f t="shared" si="7"/>
        <v>65.760000000000005</v>
      </c>
      <c r="BI6" s="33">
        <f t="shared" si="7"/>
        <v>97.56</v>
      </c>
      <c r="BJ6" s="33">
        <f t="shared" si="7"/>
        <v>330.46</v>
      </c>
      <c r="BK6" s="33">
        <f t="shared" si="7"/>
        <v>543.20000000000005</v>
      </c>
      <c r="BL6" s="33">
        <f t="shared" si="7"/>
        <v>439.72</v>
      </c>
      <c r="BM6" s="33">
        <f t="shared" si="7"/>
        <v>547.95000000000005</v>
      </c>
      <c r="BN6" s="33">
        <f t="shared" si="7"/>
        <v>632.94000000000005</v>
      </c>
      <c r="BO6" s="32" t="str">
        <f>IF(BO7="","",IF(BO7="-","【-】","【"&amp;SUBSTITUTE(TEXT(BO7,"#,##0.00"),"-","△")&amp;"】"))</f>
        <v>【992.47】</v>
      </c>
      <c r="BP6" s="33">
        <f>IF(BP7="",NA(),BP7)</f>
        <v>73.12</v>
      </c>
      <c r="BQ6" s="33">
        <f t="shared" ref="BQ6:BY6" si="8">IF(BQ7="",NA(),BQ7)</f>
        <v>82.12</v>
      </c>
      <c r="BR6" s="33">
        <f t="shared" si="8"/>
        <v>76.91</v>
      </c>
      <c r="BS6" s="33">
        <f t="shared" si="8"/>
        <v>81.58</v>
      </c>
      <c r="BT6" s="33">
        <f t="shared" si="8"/>
        <v>81.36</v>
      </c>
      <c r="BU6" s="33">
        <f t="shared" si="8"/>
        <v>73.099999999999994</v>
      </c>
      <c r="BV6" s="33">
        <f t="shared" si="8"/>
        <v>65.849999999999994</v>
      </c>
      <c r="BW6" s="33">
        <f t="shared" si="8"/>
        <v>68.73</v>
      </c>
      <c r="BX6" s="33">
        <f t="shared" si="8"/>
        <v>64.86</v>
      </c>
      <c r="BY6" s="33">
        <f t="shared" si="8"/>
        <v>62.3</v>
      </c>
      <c r="BZ6" s="32" t="str">
        <f>IF(BZ7="","",IF(BZ7="-","【-】","【"&amp;SUBSTITUTE(TEXT(BZ7,"#,##0.00"),"-","△")&amp;"】"))</f>
        <v>【51.49】</v>
      </c>
      <c r="CA6" s="33">
        <f>IF(CA7="",NA(),CA7)</f>
        <v>150.19</v>
      </c>
      <c r="CB6" s="33">
        <f t="shared" ref="CB6:CJ6" si="9">IF(CB7="",NA(),CB7)</f>
        <v>133.78</v>
      </c>
      <c r="CC6" s="33">
        <f t="shared" si="9"/>
        <v>150.74</v>
      </c>
      <c r="CD6" s="33">
        <f t="shared" si="9"/>
        <v>150</v>
      </c>
      <c r="CE6" s="33">
        <f t="shared" si="9"/>
        <v>150</v>
      </c>
      <c r="CF6" s="33">
        <f t="shared" si="9"/>
        <v>165.83</v>
      </c>
      <c r="CG6" s="33">
        <f t="shared" si="9"/>
        <v>200.04</v>
      </c>
      <c r="CH6" s="33">
        <f t="shared" si="9"/>
        <v>205.91</v>
      </c>
      <c r="CI6" s="33">
        <f t="shared" si="9"/>
        <v>214.41</v>
      </c>
      <c r="CJ6" s="33">
        <f t="shared" si="9"/>
        <v>235.07</v>
      </c>
      <c r="CK6" s="32" t="str">
        <f>IF(CK7="","",IF(CK7="-","【-】","【"&amp;SUBSTITUTE(TEXT(CK7,"#,##0.00"),"-","△")&amp;"】"))</f>
        <v>【295.10】</v>
      </c>
      <c r="CL6" s="33">
        <f>IF(CL7="",NA(),CL7)</f>
        <v>46.15</v>
      </c>
      <c r="CM6" s="33">
        <f t="shared" ref="CM6:CU6" si="10">IF(CM7="",NA(),CM7)</f>
        <v>47.25</v>
      </c>
      <c r="CN6" s="33">
        <f t="shared" si="10"/>
        <v>48.03</v>
      </c>
      <c r="CO6" s="33">
        <f t="shared" si="10"/>
        <v>47.78</v>
      </c>
      <c r="CP6" s="33">
        <f t="shared" si="10"/>
        <v>48.43</v>
      </c>
      <c r="CQ6" s="33">
        <f t="shared" si="10"/>
        <v>55.87</v>
      </c>
      <c r="CR6" s="33">
        <f t="shared" si="10"/>
        <v>57.29</v>
      </c>
      <c r="CS6" s="33">
        <f t="shared" si="10"/>
        <v>57.91</v>
      </c>
      <c r="CT6" s="33">
        <f t="shared" si="10"/>
        <v>60.63</v>
      </c>
      <c r="CU6" s="33">
        <f t="shared" si="10"/>
        <v>58.47</v>
      </c>
      <c r="CV6" s="32" t="str">
        <f>IF(CV7="","",IF(CV7="-","【-】","【"&amp;SUBSTITUTE(TEXT(CV7,"#,##0.00"),"-","△")&amp;"】"))</f>
        <v>【53.32】</v>
      </c>
      <c r="CW6" s="33">
        <f>IF(CW7="",NA(),CW7)</f>
        <v>78.92</v>
      </c>
      <c r="CX6" s="33">
        <f t="shared" ref="CX6:DF6" si="11">IF(CX7="",NA(),CX7)</f>
        <v>80.5</v>
      </c>
      <c r="CY6" s="33">
        <f t="shared" si="11"/>
        <v>81.739999999999995</v>
      </c>
      <c r="CZ6" s="33">
        <f t="shared" si="11"/>
        <v>82.67</v>
      </c>
      <c r="DA6" s="33">
        <f t="shared" si="11"/>
        <v>83.48</v>
      </c>
      <c r="DB6" s="33">
        <f t="shared" si="11"/>
        <v>85.22</v>
      </c>
      <c r="DC6" s="33">
        <f t="shared" si="11"/>
        <v>85.35</v>
      </c>
      <c r="DD6" s="33">
        <f t="shared" si="11"/>
        <v>87.72</v>
      </c>
      <c r="DE6" s="33">
        <f t="shared" si="11"/>
        <v>88.66</v>
      </c>
      <c r="DF6" s="33">
        <f t="shared" si="11"/>
        <v>88.58</v>
      </c>
      <c r="DG6" s="32" t="str">
        <f>IF(DG7="","",IF(DG7="-","【-】","【"&amp;SUBSTITUTE(TEXT(DG7,"#,##0.00"),"-","△")&amp;"】"))</f>
        <v>【83.79】</v>
      </c>
      <c r="DH6" s="33">
        <f>IF(DH7="",NA(),DH7)</f>
        <v>9.69</v>
      </c>
      <c r="DI6" s="33">
        <f t="shared" ref="DI6:DQ6" si="12">IF(DI7="",NA(),DI7)</f>
        <v>11.43</v>
      </c>
      <c r="DJ6" s="33">
        <f t="shared" si="12"/>
        <v>13.12</v>
      </c>
      <c r="DK6" s="33">
        <f t="shared" si="12"/>
        <v>14.76</v>
      </c>
      <c r="DL6" s="33">
        <f t="shared" si="12"/>
        <v>26.34</v>
      </c>
      <c r="DM6" s="33">
        <f t="shared" si="12"/>
        <v>7.73</v>
      </c>
      <c r="DN6" s="33">
        <f t="shared" si="12"/>
        <v>9.1</v>
      </c>
      <c r="DO6" s="33">
        <f t="shared" si="12"/>
        <v>10.36</v>
      </c>
      <c r="DP6" s="33">
        <f t="shared" si="12"/>
        <v>10.119999999999999</v>
      </c>
      <c r="DQ6" s="33">
        <f t="shared" si="12"/>
        <v>19.670000000000002</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【0.07】</v>
      </c>
      <c r="ED6" s="32">
        <f>IF(ED7="",NA(),ED7)</f>
        <v>0</v>
      </c>
      <c r="EE6" s="32">
        <f t="shared" ref="EE6:EM6" si="14">IF(EE7="",NA(),EE7)</f>
        <v>0</v>
      </c>
      <c r="EF6" s="32">
        <f t="shared" si="14"/>
        <v>0</v>
      </c>
      <c r="EG6" s="32">
        <f t="shared" si="14"/>
        <v>0</v>
      </c>
      <c r="EH6" s="32">
        <f t="shared" si="14"/>
        <v>0</v>
      </c>
      <c r="EI6" s="32">
        <f t="shared" si="14"/>
        <v>0</v>
      </c>
      <c r="EJ6" s="32">
        <f t="shared" si="14"/>
        <v>0</v>
      </c>
      <c r="EK6" s="33">
        <f t="shared" si="14"/>
        <v>0.04</v>
      </c>
      <c r="EL6" s="33">
        <f t="shared" si="14"/>
        <v>0.01</v>
      </c>
      <c r="EM6" s="33">
        <f t="shared" si="14"/>
        <v>0.03</v>
      </c>
      <c r="EN6" s="32" t="str">
        <f>IF(EN7="","",IF(EN7="-","【-】","【"&amp;SUBSTITUTE(TEXT(EN7,"#,##0.00"),"-","△")&amp;"】"))</f>
        <v>【0.03】</v>
      </c>
    </row>
    <row r="7" spans="1:147" s="34" customFormat="1">
      <c r="A7" s="26"/>
      <c r="B7" s="35">
        <v>2014</v>
      </c>
      <c r="C7" s="35">
        <v>452017</v>
      </c>
      <c r="D7" s="35">
        <v>46</v>
      </c>
      <c r="E7" s="35">
        <v>17</v>
      </c>
      <c r="F7" s="35">
        <v>5</v>
      </c>
      <c r="G7" s="35">
        <v>0</v>
      </c>
      <c r="H7" s="35" t="s">
        <v>96</v>
      </c>
      <c r="I7" s="35" t="s">
        <v>97</v>
      </c>
      <c r="J7" s="35" t="s">
        <v>98</v>
      </c>
      <c r="K7" s="35" t="s">
        <v>99</v>
      </c>
      <c r="L7" s="35" t="s">
        <v>100</v>
      </c>
      <c r="M7" s="36" t="s">
        <v>101</v>
      </c>
      <c r="N7" s="36">
        <v>49.52</v>
      </c>
      <c r="O7" s="36">
        <v>3.73</v>
      </c>
      <c r="P7" s="36">
        <v>96.58</v>
      </c>
      <c r="Q7" s="36">
        <v>2386</v>
      </c>
      <c r="R7" s="36">
        <v>405750</v>
      </c>
      <c r="S7" s="36">
        <v>643.66999999999996</v>
      </c>
      <c r="T7" s="36">
        <v>630.37</v>
      </c>
      <c r="U7" s="36">
        <v>15095</v>
      </c>
      <c r="V7" s="36">
        <v>8.6199999999999992</v>
      </c>
      <c r="W7" s="36">
        <v>1751.16</v>
      </c>
      <c r="X7" s="36">
        <v>105.7</v>
      </c>
      <c r="Y7" s="36">
        <v>104.79</v>
      </c>
      <c r="Z7" s="36">
        <v>105</v>
      </c>
      <c r="AA7" s="36">
        <v>105.52</v>
      </c>
      <c r="AB7" s="36">
        <v>104.4</v>
      </c>
      <c r="AC7" s="36">
        <v>103.64</v>
      </c>
      <c r="AD7" s="36">
        <v>103.28</v>
      </c>
      <c r="AE7" s="36">
        <v>103.06</v>
      </c>
      <c r="AF7" s="36">
        <v>94.39</v>
      </c>
      <c r="AG7" s="36">
        <v>104.51</v>
      </c>
      <c r="AH7" s="36">
        <v>98.75</v>
      </c>
      <c r="AI7" s="36">
        <v>0</v>
      </c>
      <c r="AJ7" s="36">
        <v>0</v>
      </c>
      <c r="AK7" s="36">
        <v>0</v>
      </c>
      <c r="AL7" s="36">
        <v>0</v>
      </c>
      <c r="AM7" s="36">
        <v>0</v>
      </c>
      <c r="AN7" s="36">
        <v>0</v>
      </c>
      <c r="AO7" s="36">
        <v>0</v>
      </c>
      <c r="AP7" s="36">
        <v>0</v>
      </c>
      <c r="AQ7" s="36">
        <v>30.96</v>
      </c>
      <c r="AR7" s="36">
        <v>113.63</v>
      </c>
      <c r="AS7" s="36">
        <v>205.86</v>
      </c>
      <c r="AT7" s="36">
        <v>942.34</v>
      </c>
      <c r="AU7" s="36">
        <v>2177.83</v>
      </c>
      <c r="AV7" s="36">
        <v>1274.67</v>
      </c>
      <c r="AW7" s="36">
        <v>1025.56</v>
      </c>
      <c r="AX7" s="36">
        <v>78.22</v>
      </c>
      <c r="AY7" s="36">
        <v>1027.45</v>
      </c>
      <c r="AZ7" s="36">
        <v>1041.03</v>
      </c>
      <c r="BA7" s="36">
        <v>343.65</v>
      </c>
      <c r="BB7" s="36">
        <v>752.08</v>
      </c>
      <c r="BC7" s="36">
        <v>34.43</v>
      </c>
      <c r="BD7" s="36">
        <v>34.630000000000003</v>
      </c>
      <c r="BE7" s="36">
        <v>42.44</v>
      </c>
      <c r="BF7" s="36">
        <v>240.39</v>
      </c>
      <c r="BG7" s="36">
        <v>114.67</v>
      </c>
      <c r="BH7" s="36">
        <v>65.760000000000005</v>
      </c>
      <c r="BI7" s="36">
        <v>97.56</v>
      </c>
      <c r="BJ7" s="36">
        <v>330.46</v>
      </c>
      <c r="BK7" s="36">
        <v>543.20000000000005</v>
      </c>
      <c r="BL7" s="36">
        <v>439.72</v>
      </c>
      <c r="BM7" s="36">
        <v>547.95000000000005</v>
      </c>
      <c r="BN7" s="36">
        <v>632.94000000000005</v>
      </c>
      <c r="BO7" s="36">
        <v>992.47</v>
      </c>
      <c r="BP7" s="36">
        <v>73.12</v>
      </c>
      <c r="BQ7" s="36">
        <v>82.12</v>
      </c>
      <c r="BR7" s="36">
        <v>76.91</v>
      </c>
      <c r="BS7" s="36">
        <v>81.58</v>
      </c>
      <c r="BT7" s="36">
        <v>81.36</v>
      </c>
      <c r="BU7" s="36">
        <v>73.099999999999994</v>
      </c>
      <c r="BV7" s="36">
        <v>65.849999999999994</v>
      </c>
      <c r="BW7" s="36">
        <v>68.73</v>
      </c>
      <c r="BX7" s="36">
        <v>64.86</v>
      </c>
      <c r="BY7" s="36">
        <v>62.3</v>
      </c>
      <c r="BZ7" s="36">
        <v>51.49</v>
      </c>
      <c r="CA7" s="36">
        <v>150.19</v>
      </c>
      <c r="CB7" s="36">
        <v>133.78</v>
      </c>
      <c r="CC7" s="36">
        <v>150.74</v>
      </c>
      <c r="CD7" s="36">
        <v>150</v>
      </c>
      <c r="CE7" s="36">
        <v>150</v>
      </c>
      <c r="CF7" s="36">
        <v>165.83</v>
      </c>
      <c r="CG7" s="36">
        <v>200.04</v>
      </c>
      <c r="CH7" s="36">
        <v>205.91</v>
      </c>
      <c r="CI7" s="36">
        <v>214.41</v>
      </c>
      <c r="CJ7" s="36">
        <v>235.07</v>
      </c>
      <c r="CK7" s="36">
        <v>295.10000000000002</v>
      </c>
      <c r="CL7" s="36">
        <v>46.15</v>
      </c>
      <c r="CM7" s="36">
        <v>47.25</v>
      </c>
      <c r="CN7" s="36">
        <v>48.03</v>
      </c>
      <c r="CO7" s="36">
        <v>47.78</v>
      </c>
      <c r="CP7" s="36">
        <v>48.43</v>
      </c>
      <c r="CQ7" s="36">
        <v>55.87</v>
      </c>
      <c r="CR7" s="36">
        <v>57.29</v>
      </c>
      <c r="CS7" s="36">
        <v>57.91</v>
      </c>
      <c r="CT7" s="36">
        <v>60.63</v>
      </c>
      <c r="CU7" s="36">
        <v>58.47</v>
      </c>
      <c r="CV7" s="36">
        <v>53.32</v>
      </c>
      <c r="CW7" s="36">
        <v>78.92</v>
      </c>
      <c r="CX7" s="36">
        <v>80.5</v>
      </c>
      <c r="CY7" s="36">
        <v>81.739999999999995</v>
      </c>
      <c r="CZ7" s="36">
        <v>82.67</v>
      </c>
      <c r="DA7" s="36">
        <v>83.48</v>
      </c>
      <c r="DB7" s="36">
        <v>85.22</v>
      </c>
      <c r="DC7" s="36">
        <v>85.35</v>
      </c>
      <c r="DD7" s="36">
        <v>87.72</v>
      </c>
      <c r="DE7" s="36">
        <v>88.66</v>
      </c>
      <c r="DF7" s="36">
        <v>88.58</v>
      </c>
      <c r="DG7" s="36">
        <v>83.79</v>
      </c>
      <c r="DH7" s="36">
        <v>9.69</v>
      </c>
      <c r="DI7" s="36">
        <v>11.43</v>
      </c>
      <c r="DJ7" s="36">
        <v>13.12</v>
      </c>
      <c r="DK7" s="36">
        <v>14.76</v>
      </c>
      <c r="DL7" s="36">
        <v>26.34</v>
      </c>
      <c r="DM7" s="36">
        <v>7.73</v>
      </c>
      <c r="DN7" s="36">
        <v>9.1</v>
      </c>
      <c r="DO7" s="36">
        <v>10.36</v>
      </c>
      <c r="DP7" s="36">
        <v>10.119999999999999</v>
      </c>
      <c r="DQ7" s="36">
        <v>19.670000000000002</v>
      </c>
      <c r="DR7" s="36">
        <v>20.45</v>
      </c>
      <c r="DS7" s="36">
        <v>0</v>
      </c>
      <c r="DT7" s="36">
        <v>0</v>
      </c>
      <c r="DU7" s="36">
        <v>0</v>
      </c>
      <c r="DV7" s="36">
        <v>0</v>
      </c>
      <c r="DW7" s="36">
        <v>0</v>
      </c>
      <c r="DX7" s="36">
        <v>0</v>
      </c>
      <c r="DY7" s="36">
        <v>0</v>
      </c>
      <c r="DZ7" s="36">
        <v>0</v>
      </c>
      <c r="EA7" s="36">
        <v>0</v>
      </c>
      <c r="EB7" s="36">
        <v>0</v>
      </c>
      <c r="EC7" s="36">
        <v>7.0000000000000007E-2</v>
      </c>
      <c r="ED7" s="36">
        <v>0</v>
      </c>
      <c r="EE7" s="36">
        <v>0</v>
      </c>
      <c r="EF7" s="36">
        <v>0</v>
      </c>
      <c r="EG7" s="36">
        <v>0</v>
      </c>
      <c r="EH7" s="36">
        <v>0</v>
      </c>
      <c r="EI7" s="36">
        <v>0</v>
      </c>
      <c r="EJ7" s="36">
        <v>0</v>
      </c>
      <c r="EK7" s="36">
        <v>0.04</v>
      </c>
      <c r="EL7" s="36">
        <v>0.01</v>
      </c>
      <c r="EM7" s="36">
        <v>0.03</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SUI3313</cp:lastModifiedBy>
  <cp:lastPrinted>2016-02-10T07:16:07Z</cp:lastPrinted>
  <dcterms:created xsi:type="dcterms:W3CDTF">2016-02-03T07:49:37Z</dcterms:created>
  <dcterms:modified xsi:type="dcterms:W3CDTF">2016-02-10T07:16:09Z</dcterms:modified>
  <cp:category/>
</cp:coreProperties>
</file>