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10305" yWindow="-15" windowWidth="10200" windowHeight="80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<sst xmlns="http://schemas.openxmlformats.org/spreadsheetml/2006/main" count="220" uniqueCount="110">
  <si>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</si>
  <si>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</si>
  <si>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</si>
  <si>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</si>
  <si>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</si>
  <si>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</si>
  <si>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</si>
  <si>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</si>
  <si>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</si>
  <si>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</si>
  <si>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</si>
  <si>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</si>
  <si>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</si>
  <si>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</si>
  <si>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</si>
  <si>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</si>
  <si>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</si>
  <si>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</si>
  <si>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</si>
  <si>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</si>
  <si>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</si>
  <si>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</si>
  <si>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</si>
  <si>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</si>
  <si>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</si>
  <si>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</si>
  <si>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</si>
  <si>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</si>
  <si>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</si>
  <si>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</si>
  <si>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</si>
  <si>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</si>
  <si>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</si>
  <si>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</si>
  <si>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</si>
  <si>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</si>
  <si>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</si>
  <si>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</si>
  <si>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</si>
  <si>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</si>
  <si>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</si>
  <si>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</si>
  <si>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</si>
  <si>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</si>
  <si>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</si>
  <si>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</si>
  <si>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</si>
  <si>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</si>
  <si>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</si>
  <si>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</si>
  <si>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</si>
  <si>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</si>
  <si>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</si>
  <si>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</si>
  <si>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</si>
  <si>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</si>
  <si>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</si>
  <si>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</si>
  <si>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</si>
  <si>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</si>
  <si>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</si>
  <si>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</si>
  <si>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</si>
  <si>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</si>
  <si>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</si>
  <si>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</si>
  <si>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</si>
  <si>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</si>
  <si>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</si>
  <si>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</si>
  <si>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</si>
  <si>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</si>
  <si>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</si>
  <si>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</si>
  <si>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</si>
  <si>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</si>
  <si>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</si>
  <si>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</si>
  <si>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</si>
  <si>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</si>
  <si>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</si>
  <si>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</si>
  <si>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</si>
  <si>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</si>
  <si>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</si>
  <si>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</si>
  <si>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</si>
  <si>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</si>
  <si>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</si>
  <si>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</si>
  <si>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</si>
  <si>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</si>
  <si>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</si>
  <si>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</si>
  <si>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</si>
  <si>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</si>
  <si>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</si>
  <si>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</si>
  <si>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</si>
  <si>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</si>
  <si>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</si>
  <si>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</si>
  <si>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</si>
  <si>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</si>
  <si>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</si>
  <si>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</si>
  <si>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</si>
  <si>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今後、処理施設の老朽化に伴う費用の増加に対応するため、更新費用の財源となる使用料の見直しや新たな更新計画の策定も含めた効率的な改革が必要となっています。
　また、本地域内においても農業集落排水事業と同様に、不明水増加が大きな問題となっています。その影響による維持管理経費の増加も顕著に表れているため、早急な原因の究明と整備を行う必要があります。</t>
    <rPh sb="1" eb="3">
      <t>コンゴ</t>
    </rPh>
    <rPh sb="4" eb="6">
      <t>ショリ</t>
    </rPh>
    <rPh sb="6" eb="8">
      <t>シセツ</t>
    </rPh>
    <rPh sb="9" eb="12">
      <t>ロウキュウカ</t>
    </rPh>
    <rPh sb="13" eb="14">
      <t>トモナ</t>
    </rPh>
    <rPh sb="15" eb="17">
      <t>ヒヨウ</t>
    </rPh>
    <rPh sb="21" eb="23">
      <t>タイオウ</t>
    </rPh>
    <rPh sb="28" eb="30">
      <t>コウシン</t>
    </rPh>
    <rPh sb="30" eb="32">
      <t>ヒヨウ</t>
    </rPh>
    <rPh sb="33" eb="35">
      <t>ザイゲン</t>
    </rPh>
    <rPh sb="38" eb="41">
      <t>シヨウリョウ</t>
    </rPh>
    <rPh sb="42" eb="44">
      <t>ミナオ</t>
    </rPh>
    <rPh sb="57" eb="58">
      <t>フク</t>
    </rPh>
    <rPh sb="64" eb="66">
      <t>カイカク</t>
    </rPh>
    <rPh sb="67" eb="69">
      <t>ヒツヨウ</t>
    </rPh>
    <rPh sb="82" eb="83">
      <t>ホン</t>
    </rPh>
    <rPh sb="83" eb="85">
      <t>チイキ</t>
    </rPh>
    <rPh sb="85" eb="86">
      <t>ナイ</t>
    </rPh>
    <rPh sb="91" eb="93">
      <t>ノウギョウ</t>
    </rPh>
    <rPh sb="93" eb="95">
      <t>シュウラク</t>
    </rPh>
    <rPh sb="95" eb="97">
      <t>ハイスイ</t>
    </rPh>
    <rPh sb="97" eb="99">
      <t>ジギョウ</t>
    </rPh>
    <rPh sb="100" eb="102">
      <t>ドウヨウ</t>
    </rPh>
    <rPh sb="104" eb="106">
      <t>フメイ</t>
    </rPh>
    <rPh sb="106" eb="107">
      <t>スイ</t>
    </rPh>
    <rPh sb="107" eb="109">
      <t>ゾウカ</t>
    </rPh>
    <rPh sb="110" eb="111">
      <t>オオ</t>
    </rPh>
    <rPh sb="113" eb="115">
      <t>モンダイ</t>
    </rPh>
    <rPh sb="125" eb="127">
      <t>エイキョウ</t>
    </rPh>
    <rPh sb="130" eb="132">
      <t>イジ</t>
    </rPh>
    <rPh sb="132" eb="134">
      <t>カンリ</t>
    </rPh>
    <rPh sb="134" eb="136">
      <t>ケイヒ</t>
    </rPh>
    <rPh sb="137" eb="139">
      <t>ゾウカ</t>
    </rPh>
    <rPh sb="140" eb="142">
      <t>ケンチョ</t>
    </rPh>
    <rPh sb="143" eb="144">
      <t>アラワ</t>
    </rPh>
    <rPh sb="151" eb="153">
      <t>ソウキュウ</t>
    </rPh>
    <rPh sb="154" eb="156">
      <t>ゲンイン</t>
    </rPh>
    <rPh sb="157" eb="159">
      <t>キュウメイ</t>
    </rPh>
    <rPh sb="160" eb="162">
      <t>セイビ</t>
    </rPh>
    <phoneticPr fontId="4"/>
  </si>
  <si>
    <t>漁業集落排水事業は、漁業を営む集落の生活排水を対象に水質汚濁防止や水洗化の促進を行う下水道事業です。
・単年度の収支は黒字を維持しており、累積欠損金も発生していませんので、比較的経営の健全性は保たれています。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平成26年度の流動比率の減少については、民間の企業会計基準との整合性を図るため新会計基準が導入されており、流動負債に翌年度償還予定の企業債（借入金）が計上されるようになったことが大きく影響しています。支払能力を高めるためにも引き続き経営改善が必要となります。
・汚水処理原価や施設利用率は、平均値よりも優位な数値で推移しており、比較的効率性の高い経営となっています。</t>
    <rPh sb="0" eb="1">
      <t>ギョ</t>
    </rPh>
    <rPh sb="10" eb="11">
      <t>ギョ</t>
    </rPh>
    <rPh sb="142" eb="143">
      <t>スベ</t>
    </rPh>
    <rPh sb="380" eb="381">
      <t>ヒ</t>
    </rPh>
    <rPh sb="382" eb="383">
      <t>ツヅ</t>
    </rPh>
    <phoneticPr fontId="4"/>
  </si>
  <si>
    <t>　有形固定資産減価償却率は、数値が100％に近いほど、保有資産が法定耐用年数に近づいていることを示しています。
　老朽化について、法定耐用年数を超えた保有資産はないことから、現在必要な更新事業はない状況です。
　今後の老朽化を見据えて、将来の更新費用の財源確保と投資計画の見直し等を行う必要があります。</t>
    <rPh sb="1" eb="3">
      <t>ユウケイ</t>
    </rPh>
    <rPh sb="3" eb="5">
      <t>コテイ</t>
    </rPh>
    <rPh sb="5" eb="7">
      <t>シサン</t>
    </rPh>
    <rPh sb="7" eb="9">
      <t>ゲンカ</t>
    </rPh>
    <rPh sb="9" eb="11">
      <t>ショウキャク</t>
    </rPh>
    <rPh sb="11" eb="12">
      <t>リツ</t>
    </rPh>
    <rPh sb="14" eb="16">
      <t>スウチ</t>
    </rPh>
    <rPh sb="22" eb="23">
      <t>チカ</t>
    </rPh>
    <rPh sb="27" eb="29">
      <t>ホユウ</t>
    </rPh>
    <rPh sb="29" eb="31">
      <t>シサン</t>
    </rPh>
    <rPh sb="32" eb="34">
      <t>ホウテイ</t>
    </rPh>
    <rPh sb="34" eb="36">
      <t>タイヨウ</t>
    </rPh>
    <rPh sb="36" eb="38">
      <t>ネンスウ</t>
    </rPh>
    <rPh sb="39" eb="40">
      <t>チカ</t>
    </rPh>
    <rPh sb="48" eb="49">
      <t>シメ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</si>
</sst>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609344"/>
        <c:axId val="1116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111609344"/>
        <c:axId val="111611264"/>
      </c:lineChart>
      <c:dateAx>
        <c:axId val="111609344"/>
        <c:scaling>
          <c:orientation val="minMax"/>
        </c:scaling>
        <c:delete val="1"/>
        <c:axPos val="b"/>
        <c:numFmt formatCode="ge" sourceLinked="1"/>
        <c:majorTickMark val="none"/>
        <c:minorTickMark val="none"/>
        <c:tickLblPos val="none"/>
        <c:crossAx val="111611264"/>
        <c:crosses val="autoZero"/>
        <c:auto val="1"/>
        <c:lblOffset val="100"/>
        <c:baseTimeUnit val="years"/>
      </c:dateAx>
      <c:valAx>
        <c:axId val="1116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49.44</c:v>
                </c:pt>
                <c:pt idx="1">
                  <c:v>48.19</c:v>
                </c:pt>
                <c:pt idx="2">
                  <c:v>46.19</c:v>
                </c:pt>
                <c:pt idx="3">
                  <c:v>43.57</c:v>
                </c:pt>
                <c:pt idx="4">
                  <c:v>43.57</c:v>
                </c:pt>
              </c:numCache>
            </c:numRef>
          </c:val>
        </c:ser>
        <c:dLbls>
          <c:showLegendKey val="0"/>
          <c:showVal val="0"/>
          <c:showCatName val="0"/>
          <c:showSerName val="0"/>
          <c:showPercent val="0"/>
          <c:showBubbleSize val="0"/>
        </c:dLbls>
        <c:gapWidth val="150"/>
        <c:axId val="113538944"/>
        <c:axId val="1135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37.4</c:v>
                </c:pt>
                <c:pt idx="1">
                  <c:v>37.130000000000003</c:v>
                </c:pt>
                <c:pt idx="2">
                  <c:v>38.24</c:v>
                </c:pt>
                <c:pt idx="3">
                  <c:v>39.42</c:v>
                </c:pt>
                <c:pt idx="4">
                  <c:v>39.68</c:v>
                </c:pt>
              </c:numCache>
            </c:numRef>
          </c:val>
          <c:smooth val="0"/>
        </c:ser>
        <c:dLbls>
          <c:showLegendKey val="0"/>
          <c:showVal val="0"/>
          <c:showCatName val="0"/>
          <c:showSerName val="0"/>
          <c:showPercent val="0"/>
          <c:showBubbleSize val="0"/>
        </c:dLbls>
        <c:marker val="1"/>
        <c:smooth val="0"/>
        <c:axId val="113538944"/>
        <c:axId val="113549312"/>
      </c:lineChart>
      <c:dateAx>
        <c:axId val="113538944"/>
        <c:scaling>
          <c:orientation val="minMax"/>
        </c:scaling>
        <c:delete val="1"/>
        <c:axPos val="b"/>
        <c:numFmt formatCode="ge" sourceLinked="1"/>
        <c:majorTickMark val="none"/>
        <c:minorTickMark val="none"/>
        <c:tickLblPos val="none"/>
        <c:crossAx val="113549312"/>
        <c:crosses val="autoZero"/>
        <c:auto val="1"/>
        <c:lblOffset val="100"/>
        <c:baseTimeUnit val="years"/>
      </c:dateAx>
      <c:valAx>
        <c:axId val="1135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88.95</c:v>
                </c:pt>
                <c:pt idx="1">
                  <c:v>89.06</c:v>
                </c:pt>
                <c:pt idx="2">
                  <c:v>90.25</c:v>
                </c:pt>
                <c:pt idx="3">
                  <c:v>90.3</c:v>
                </c:pt>
                <c:pt idx="4">
                  <c:v>90.86</c:v>
                </c:pt>
              </c:numCache>
            </c:numRef>
          </c:val>
        </c:ser>
        <c:dLbls>
          <c:showLegendKey val="0"/>
          <c:showVal val="0"/>
          <c:showCatName val="0"/>
          <c:showSerName val="0"/>
          <c:showPercent val="0"/>
          <c:showBubbleSize val="0"/>
        </c:dLbls>
        <c:gapWidth val="150"/>
        <c:axId val="113583616"/>
        <c:axId val="1135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113583616"/>
        <c:axId val="113585536"/>
      </c:lineChart>
      <c:dateAx>
        <c:axId val="113583616"/>
        <c:scaling>
          <c:orientation val="minMax"/>
        </c:scaling>
        <c:delete val="1"/>
        <c:axPos val="b"/>
        <c:numFmt formatCode="ge" sourceLinked="1"/>
        <c:majorTickMark val="none"/>
        <c:minorTickMark val="none"/>
        <c:tickLblPos val="none"/>
        <c:crossAx val="113585536"/>
        <c:crosses val="autoZero"/>
        <c:auto val="1"/>
        <c:lblOffset val="100"/>
        <c:baseTimeUnit val="years"/>
      </c:dateAx>
      <c:valAx>
        <c:axId val="1135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100.07</c:v>
                </c:pt>
                <c:pt idx="1">
                  <c:v>100.1</c:v>
                </c:pt>
                <c:pt idx="2">
                  <c:v>100.08</c:v>
                </c:pt>
                <c:pt idx="3">
                  <c:v>100.09</c:v>
                </c:pt>
                <c:pt idx="4">
                  <c:v>100.05</c:v>
                </c:pt>
              </c:numCache>
            </c:numRef>
          </c:val>
        </c:ser>
        <c:dLbls>
          <c:showLegendKey val="0"/>
          <c:showVal val="0"/>
          <c:showCatName val="0"/>
          <c:showSerName val="0"/>
          <c:showPercent val="0"/>
          <c:showBubbleSize val="0"/>
        </c:dLbls>
        <c:gapWidth val="150"/>
        <c:axId val="111654016"/>
        <c:axId val="1116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99.9</c:v>
                </c:pt>
                <c:pt idx="1">
                  <c:v>80.75</c:v>
                </c:pt>
                <c:pt idx="2">
                  <c:v>87.26</c:v>
                </c:pt>
                <c:pt idx="3">
                  <c:v>99.06</c:v>
                </c:pt>
                <c:pt idx="4">
                  <c:v>99.08</c:v>
                </c:pt>
              </c:numCache>
            </c:numRef>
          </c:val>
          <c:smooth val="0"/>
        </c:ser>
        <c:dLbls>
          <c:showLegendKey val="0"/>
          <c:showVal val="0"/>
          <c:showCatName val="0"/>
          <c:showSerName val="0"/>
          <c:showPercent val="0"/>
          <c:showBubbleSize val="0"/>
        </c:dLbls>
        <c:marker val="1"/>
        <c:smooth val="0"/>
        <c:axId val="111654016"/>
        <c:axId val="111655936"/>
      </c:lineChart>
      <c:dateAx>
        <c:axId val="111654016"/>
        <c:scaling>
          <c:orientation val="minMax"/>
        </c:scaling>
        <c:delete val="1"/>
        <c:axPos val="b"/>
        <c:numFmt formatCode="ge" sourceLinked="1"/>
        <c:majorTickMark val="none"/>
        <c:minorTickMark val="none"/>
        <c:tickLblPos val="none"/>
        <c:crossAx val="111655936"/>
        <c:crosses val="autoZero"/>
        <c:auto val="1"/>
        <c:lblOffset val="100"/>
        <c:baseTimeUnit val="years"/>
      </c:dateAx>
      <c:valAx>
        <c:axId val="1116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7.92</c:v>
                </c:pt>
                <c:pt idx="1">
                  <c:v>9.4499999999999993</c:v>
                </c:pt>
                <c:pt idx="2">
                  <c:v>10.92</c:v>
                </c:pt>
                <c:pt idx="3">
                  <c:v>12.35</c:v>
                </c:pt>
                <c:pt idx="4">
                  <c:v>30.61</c:v>
                </c:pt>
              </c:numCache>
            </c:numRef>
          </c:val>
        </c:ser>
        <c:dLbls>
          <c:showLegendKey val="0"/>
          <c:showVal val="0"/>
          <c:showCatName val="0"/>
          <c:showSerName val="0"/>
          <c:showPercent val="0"/>
          <c:showBubbleSize val="0"/>
        </c:dLbls>
        <c:gapWidth val="150"/>
        <c:axId val="112091904"/>
        <c:axId val="1120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7.01</c:v>
                </c:pt>
                <c:pt idx="1">
                  <c:v>11.81</c:v>
                </c:pt>
                <c:pt idx="2">
                  <c:v>13.09</c:v>
                </c:pt>
                <c:pt idx="3">
                  <c:v>10.75</c:v>
                </c:pt>
                <c:pt idx="4">
                  <c:v>23.85</c:v>
                </c:pt>
              </c:numCache>
            </c:numRef>
          </c:val>
          <c:smooth val="0"/>
        </c:ser>
        <c:dLbls>
          <c:showLegendKey val="0"/>
          <c:showVal val="0"/>
          <c:showCatName val="0"/>
          <c:showSerName val="0"/>
          <c:showPercent val="0"/>
          <c:showBubbleSize val="0"/>
        </c:dLbls>
        <c:marker val="1"/>
        <c:smooth val="0"/>
        <c:axId val="112091904"/>
        <c:axId val="112093824"/>
      </c:lineChart>
      <c:dateAx>
        <c:axId val="112091904"/>
        <c:scaling>
          <c:orientation val="minMax"/>
        </c:scaling>
        <c:delete val="1"/>
        <c:axPos val="b"/>
        <c:numFmt formatCode="ge" sourceLinked="1"/>
        <c:majorTickMark val="none"/>
        <c:minorTickMark val="none"/>
        <c:tickLblPos val="none"/>
        <c:crossAx val="112093824"/>
        <c:crosses val="autoZero"/>
        <c:auto val="1"/>
        <c:lblOffset val="100"/>
        <c:baseTimeUnit val="years"/>
      </c:dateAx>
      <c:valAx>
        <c:axId val="1120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129920"/>
        <c:axId val="1122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2129920"/>
        <c:axId val="112205824"/>
      </c:lineChart>
      <c:dateAx>
        <c:axId val="112129920"/>
        <c:scaling>
          <c:orientation val="minMax"/>
        </c:scaling>
        <c:delete val="1"/>
        <c:axPos val="b"/>
        <c:numFmt formatCode="ge" sourceLinked="1"/>
        <c:majorTickMark val="none"/>
        <c:minorTickMark val="none"/>
        <c:tickLblPos val="none"/>
        <c:crossAx val="112205824"/>
        <c:crosses val="autoZero"/>
        <c:auto val="1"/>
        <c:lblOffset val="100"/>
        <c:baseTimeUnit val="years"/>
      </c:dateAx>
      <c:valAx>
        <c:axId val="11220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244608"/>
        <c:axId val="1122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597.78</c:v>
                </c:pt>
                <c:pt idx="2">
                  <c:v>464.6</c:v>
                </c:pt>
                <c:pt idx="3">
                  <c:v>233.19</c:v>
                </c:pt>
                <c:pt idx="4">
                  <c:v>221.59</c:v>
                </c:pt>
              </c:numCache>
            </c:numRef>
          </c:val>
          <c:smooth val="0"/>
        </c:ser>
        <c:dLbls>
          <c:showLegendKey val="0"/>
          <c:showVal val="0"/>
          <c:showCatName val="0"/>
          <c:showSerName val="0"/>
          <c:showPercent val="0"/>
          <c:showBubbleSize val="0"/>
        </c:dLbls>
        <c:marker val="1"/>
        <c:smooth val="0"/>
        <c:axId val="112244608"/>
        <c:axId val="112250880"/>
      </c:lineChart>
      <c:dateAx>
        <c:axId val="112244608"/>
        <c:scaling>
          <c:orientation val="minMax"/>
        </c:scaling>
        <c:delete val="1"/>
        <c:axPos val="b"/>
        <c:numFmt formatCode="ge" sourceLinked="1"/>
        <c:majorTickMark val="none"/>
        <c:minorTickMark val="none"/>
        <c:tickLblPos val="none"/>
        <c:crossAx val="112250880"/>
        <c:crosses val="autoZero"/>
        <c:auto val="1"/>
        <c:lblOffset val="100"/>
        <c:baseTimeUnit val="years"/>
      </c:dateAx>
      <c:valAx>
        <c:axId val="1122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492.84</c:v>
                </c:pt>
                <c:pt idx="1">
                  <c:v>378.88</c:v>
                </c:pt>
                <c:pt idx="2">
                  <c:v>324.26</c:v>
                </c:pt>
                <c:pt idx="3">
                  <c:v>453.16</c:v>
                </c:pt>
                <c:pt idx="4">
                  <c:v>82.87</c:v>
                </c:pt>
              </c:numCache>
            </c:numRef>
          </c:val>
        </c:ser>
        <c:dLbls>
          <c:showLegendKey val="0"/>
          <c:showVal val="0"/>
          <c:showCatName val="0"/>
          <c:showSerName val="0"/>
          <c:showPercent val="0"/>
          <c:showBubbleSize val="0"/>
        </c:dLbls>
        <c:gapWidth val="150"/>
        <c:axId val="112281472"/>
        <c:axId val="1122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255.86</c:v>
                </c:pt>
                <c:pt idx="1">
                  <c:v>281.25</c:v>
                </c:pt>
                <c:pt idx="2">
                  <c:v>184.81</c:v>
                </c:pt>
                <c:pt idx="3">
                  <c:v>71.86</c:v>
                </c:pt>
                <c:pt idx="4">
                  <c:v>56.86</c:v>
                </c:pt>
              </c:numCache>
            </c:numRef>
          </c:val>
          <c:smooth val="0"/>
        </c:ser>
        <c:dLbls>
          <c:showLegendKey val="0"/>
          <c:showVal val="0"/>
          <c:showCatName val="0"/>
          <c:showSerName val="0"/>
          <c:showPercent val="0"/>
          <c:showBubbleSize val="0"/>
        </c:dLbls>
        <c:marker val="1"/>
        <c:smooth val="0"/>
        <c:axId val="112281472"/>
        <c:axId val="112287744"/>
      </c:lineChart>
      <c:dateAx>
        <c:axId val="112281472"/>
        <c:scaling>
          <c:orientation val="minMax"/>
        </c:scaling>
        <c:delete val="1"/>
        <c:axPos val="b"/>
        <c:numFmt formatCode="ge" sourceLinked="1"/>
        <c:majorTickMark val="none"/>
        <c:minorTickMark val="none"/>
        <c:tickLblPos val="none"/>
        <c:crossAx val="112287744"/>
        <c:crosses val="autoZero"/>
        <c:auto val="1"/>
        <c:lblOffset val="100"/>
        <c:baseTimeUnit val="years"/>
      </c:dateAx>
      <c:valAx>
        <c:axId val="1122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2132.2600000000002</c:v>
                </c:pt>
                <c:pt idx="1">
                  <c:v>2048</c:v>
                </c:pt>
                <c:pt idx="2">
                  <c:v>1683.45</c:v>
                </c:pt>
                <c:pt idx="3">
                  <c:v>1639.74</c:v>
                </c:pt>
                <c:pt idx="4">
                  <c:v>1585.21</c:v>
                </c:pt>
              </c:numCache>
            </c:numRef>
          </c:val>
        </c:ser>
        <c:dLbls>
          <c:showLegendKey val="0"/>
          <c:showVal val="0"/>
          <c:showCatName val="0"/>
          <c:showSerName val="0"/>
          <c:showPercent val="0"/>
          <c:showBubbleSize val="0"/>
        </c:dLbls>
        <c:gapWidth val="150"/>
        <c:axId val="112322048"/>
        <c:axId val="1123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112322048"/>
        <c:axId val="112323968"/>
      </c:lineChart>
      <c:dateAx>
        <c:axId val="112322048"/>
        <c:scaling>
          <c:orientation val="minMax"/>
        </c:scaling>
        <c:delete val="1"/>
        <c:axPos val="b"/>
        <c:numFmt formatCode="ge" sourceLinked="1"/>
        <c:majorTickMark val="none"/>
        <c:minorTickMark val="none"/>
        <c:tickLblPos val="none"/>
        <c:crossAx val="112323968"/>
        <c:crosses val="autoZero"/>
        <c:auto val="1"/>
        <c:lblOffset val="100"/>
        <c:baseTimeUnit val="years"/>
      </c:dateAx>
      <c:valAx>
        <c:axId val="1123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70.75</c:v>
                </c:pt>
                <c:pt idx="1">
                  <c:v>72.2</c:v>
                </c:pt>
                <c:pt idx="2">
                  <c:v>81.53</c:v>
                </c:pt>
                <c:pt idx="3">
                  <c:v>69.11</c:v>
                </c:pt>
                <c:pt idx="4">
                  <c:v>59.56</c:v>
                </c:pt>
              </c:numCache>
            </c:numRef>
          </c:val>
        </c:ser>
        <c:dLbls>
          <c:showLegendKey val="0"/>
          <c:showVal val="0"/>
          <c:showCatName val="0"/>
          <c:showSerName val="0"/>
          <c:showPercent val="0"/>
          <c:showBubbleSize val="0"/>
        </c:dLbls>
        <c:gapWidth val="150"/>
        <c:axId val="113397120"/>
        <c:axId val="1134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113397120"/>
        <c:axId val="113415680"/>
      </c:lineChart>
      <c:dateAx>
        <c:axId val="113397120"/>
        <c:scaling>
          <c:orientation val="minMax"/>
        </c:scaling>
        <c:delete val="1"/>
        <c:axPos val="b"/>
        <c:numFmt formatCode="ge" sourceLinked="1"/>
        <c:majorTickMark val="none"/>
        <c:minorTickMark val="none"/>
        <c:tickLblPos val="none"/>
        <c:crossAx val="113415680"/>
        <c:crosses val="autoZero"/>
        <c:auto val="1"/>
        <c:lblOffset val="100"/>
        <c:baseTimeUnit val="years"/>
      </c:dateAx>
      <c:valAx>
        <c:axId val="1134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154.35</c:v>
                </c:pt>
                <c:pt idx="3">
                  <c:v>184.07</c:v>
                </c:pt>
                <c:pt idx="4">
                  <c:v>212.69</c:v>
                </c:pt>
              </c:numCache>
            </c:numRef>
          </c:val>
        </c:ser>
        <c:dLbls>
          <c:showLegendKey val="0"/>
          <c:showVal val="0"/>
          <c:showCatName val="0"/>
          <c:showSerName val="0"/>
          <c:showPercent val="0"/>
          <c:showBubbleSize val="0"/>
        </c:dLbls>
        <c:gapWidth val="150"/>
        <c:axId val="113432832"/>
        <c:axId val="11343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113432832"/>
        <c:axId val="113435008"/>
      </c:lineChart>
      <c:dateAx>
        <c:axId val="113432832"/>
        <c:scaling>
          <c:orientation val="minMax"/>
        </c:scaling>
        <c:delete val="1"/>
        <c:axPos val="b"/>
        <c:numFmt formatCode="ge" sourceLinked="1"/>
        <c:majorTickMark val="none"/>
        <c:minorTickMark val="none"/>
        <c:tickLblPos val="none"/>
        <c:crossAx val="113435008"/>
        <c:crosses val="autoZero"/>
        <c:auto val="1"/>
        <c:lblOffset val="100"/>
        <c:baseTimeUnit val="years"/>
      </c:dateAx>
      <c:valAx>
        <c:axId val="1134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【99.04】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【64.49】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【23.88】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5" sqref="A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延岡市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129455</v>
      </c>
      <c r="AM8" s="47"/>
      <c r="AN8" s="47"/>
      <c r="AO8" s="47"/>
      <c r="AP8" s="47"/>
      <c r="AQ8" s="47"/>
      <c r="AR8" s="47"/>
      <c r="AS8" s="47"/>
      <c r="AT8" s="43">
        <f>データ!S6</f>
        <v>868.02</v>
      </c>
      <c r="AU8" s="43"/>
      <c r="AV8" s="43"/>
      <c r="AW8" s="43"/>
      <c r="AX8" s="43"/>
      <c r="AY8" s="43"/>
      <c r="AZ8" s="43"/>
      <c r="BA8" s="43"/>
      <c r="BB8" s="43">
        <f>データ!T6</f>
        <v>149.13999999999999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68.599999999999994</v>
      </c>
      <c r="J10" s="43"/>
      <c r="K10" s="43"/>
      <c r="L10" s="43"/>
      <c r="M10" s="43"/>
      <c r="N10" s="43"/>
      <c r="O10" s="43"/>
      <c r="P10" s="43">
        <f>データ!O6</f>
        <v>1.24</v>
      </c>
      <c r="Q10" s="43"/>
      <c r="R10" s="43"/>
      <c r="S10" s="43"/>
      <c r="T10" s="43"/>
      <c r="U10" s="43"/>
      <c r="V10" s="43"/>
      <c r="W10" s="43">
        <f>データ!P6</f>
        <v>100</v>
      </c>
      <c r="X10" s="43"/>
      <c r="Y10" s="43"/>
      <c r="Z10" s="43"/>
      <c r="AA10" s="43"/>
      <c r="AB10" s="43"/>
      <c r="AC10" s="43"/>
      <c r="AD10" s="47">
        <f>データ!Q6</f>
        <v>2500</v>
      </c>
      <c r="AE10" s="47"/>
      <c r="AF10" s="47"/>
      <c r="AG10" s="47"/>
      <c r="AH10" s="47"/>
      <c r="AI10" s="47"/>
      <c r="AJ10" s="47"/>
      <c r="AK10" s="2"/>
      <c r="AL10" s="47">
        <f>データ!U6</f>
        <v>1598</v>
      </c>
      <c r="AM10" s="47"/>
      <c r="AN10" s="47"/>
      <c r="AO10" s="47"/>
      <c r="AP10" s="47"/>
      <c r="AQ10" s="47"/>
      <c r="AR10" s="47"/>
      <c r="AS10" s="47"/>
      <c r="AT10" s="43">
        <f>データ!V6</f>
        <v>0.49</v>
      </c>
      <c r="AU10" s="43"/>
      <c r="AV10" s="43"/>
      <c r="AW10" s="43"/>
      <c r="AX10" s="43"/>
      <c r="AY10" s="43"/>
      <c r="AZ10" s="43"/>
      <c r="BA10" s="43"/>
      <c r="BB10" s="43">
        <f>データ!W6</f>
        <v>3261.22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107</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452033</v>
      </c>
      <c r="D6" s="31">
        <f t="shared" si="3"/>
        <v>46</v>
      </c>
      <c r="E6" s="31">
        <f t="shared" si="3"/>
        <v>17</v>
      </c>
      <c r="F6" s="31">
        <f t="shared" si="3"/>
        <v>6</v>
      </c>
      <c r="G6" s="31">
        <f t="shared" si="3"/>
        <v>0</v>
      </c>
      <c r="H6" s="31" t="str">
        <f t="shared" si="3"/>
        <v>宮崎県　延岡市</v>
      </c>
      <c r="I6" s="31" t="str">
        <f t="shared" si="3"/>
        <v>法適用</v>
      </c>
      <c r="J6" s="31" t="str">
        <f t="shared" si="3"/>
        <v>下水道事業</v>
      </c>
      <c r="K6" s="31" t="str">
        <f t="shared" si="3"/>
        <v>漁業集落排水</v>
      </c>
      <c r="L6" s="31" t="str">
        <f t="shared" si="3"/>
        <v>H2</v>
      </c>
      <c r="M6" s="32" t="str">
        <f t="shared" si="3"/>
        <v>-</v>
      </c>
      <c r="N6" s="32">
        <f t="shared" si="3"/>
        <v>68.599999999999994</v>
      </c>
      <c r="O6" s="32">
        <f t="shared" si="3"/>
        <v>1.24</v>
      </c>
      <c r="P6" s="32">
        <f t="shared" si="3"/>
        <v>100</v>
      </c>
      <c r="Q6" s="32">
        <f t="shared" si="3"/>
        <v>2500</v>
      </c>
      <c r="R6" s="32">
        <f t="shared" si="3"/>
        <v>129455</v>
      </c>
      <c r="S6" s="32">
        <f t="shared" si="3"/>
        <v>868.02</v>
      </c>
      <c r="T6" s="32">
        <f t="shared" si="3"/>
        <v>149.13999999999999</v>
      </c>
      <c r="U6" s="32">
        <f t="shared" si="3"/>
        <v>1598</v>
      </c>
      <c r="V6" s="32">
        <f t="shared" si="3"/>
        <v>0.49</v>
      </c>
      <c r="W6" s="32">
        <f t="shared" si="3"/>
        <v>3261.22</v>
      </c>
      <c r="X6" s="33">
        <f>IF(X7="",NA(),X7)</f>
        <v>100.07</v>
      </c>
      <c r="Y6" s="33">
        <f t="shared" ref="Y6:AG6" si="4">IF(Y7="",NA(),Y7)</f>
        <v>100.1</v>
      </c>
      <c r="Z6" s="33">
        <f t="shared" si="4"/>
        <v>100.08</v>
      </c>
      <c r="AA6" s="33">
        <f t="shared" si="4"/>
        <v>100.09</v>
      </c>
      <c r="AB6" s="33">
        <f t="shared" si="4"/>
        <v>100.05</v>
      </c>
      <c r="AC6" s="33">
        <f t="shared" si="4"/>
        <v>99.9</v>
      </c>
      <c r="AD6" s="33">
        <f t="shared" si="4"/>
        <v>80.75</v>
      </c>
      <c r="AE6" s="33">
        <f t="shared" si="4"/>
        <v>87.26</v>
      </c>
      <c r="AF6" s="33">
        <f t="shared" si="4"/>
        <v>99.06</v>
      </c>
      <c r="AG6" s="33">
        <f t="shared" si="4"/>
        <v>99.08</v>
      </c>
      <c r="AH6" s="32" t="str">
        <f>IF(AH7="","",IF(AH7="-","【-】","【"&amp;SUBSTITUTE(TEXT(AH7,"#,##0.00"),"-","△")&amp;"】"))</f>
        <v>【99.04】</v>
      </c>
      <c r="AI6" s="32">
        <f>IF(AI7="",NA(),AI7)</f>
        <v>0</v>
      </c>
      <c r="AJ6" s="32">
        <f t="shared" ref="AJ6:AR6" si="5">IF(AJ7="",NA(),AJ7)</f>
        <v>0</v>
      </c>
      <c r="AK6" s="32">
        <f t="shared" si="5"/>
        <v>0</v>
      </c>
      <c r="AL6" s="32">
        <f t="shared" si="5"/>
        <v>0</v>
      </c>
      <c r="AM6" s="32">
        <f t="shared" si="5"/>
        <v>0</v>
      </c>
      <c r="AN6" s="32">
        <f t="shared" si="5"/>
        <v>0</v>
      </c>
      <c r="AO6" s="33">
        <f t="shared" si="5"/>
        <v>597.78</v>
      </c>
      <c r="AP6" s="33">
        <f t="shared" si="5"/>
        <v>464.6</v>
      </c>
      <c r="AQ6" s="33">
        <f t="shared" si="5"/>
        <v>233.19</v>
      </c>
      <c r="AR6" s="33">
        <f t="shared" si="5"/>
        <v>221.59</v>
      </c>
      <c r="AS6" s="32" t="str">
        <f>IF(AS7="","",IF(AS7="-","【-】","【"&amp;SUBSTITUTE(TEXT(AS7,"#,##0.00"),"-","△")&amp;"】"))</f>
        <v>【208.15】</v>
      </c>
      <c r="AT6" s="33">
        <f>IF(AT7="",NA(),AT7)</f>
        <v>492.84</v>
      </c>
      <c r="AU6" s="33">
        <f t="shared" ref="AU6:BC6" si="6">IF(AU7="",NA(),AU7)</f>
        <v>378.88</v>
      </c>
      <c r="AV6" s="33">
        <f t="shared" si="6"/>
        <v>324.26</v>
      </c>
      <c r="AW6" s="33">
        <f t="shared" si="6"/>
        <v>453.16</v>
      </c>
      <c r="AX6" s="33">
        <f t="shared" si="6"/>
        <v>82.87</v>
      </c>
      <c r="AY6" s="33">
        <f t="shared" si="6"/>
        <v>255.86</v>
      </c>
      <c r="AZ6" s="33">
        <f t="shared" si="6"/>
        <v>281.25</v>
      </c>
      <c r="BA6" s="33">
        <f t="shared" si="6"/>
        <v>184.81</v>
      </c>
      <c r="BB6" s="33">
        <f t="shared" si="6"/>
        <v>71.86</v>
      </c>
      <c r="BC6" s="33">
        <f t="shared" si="6"/>
        <v>56.86</v>
      </c>
      <c r="BD6" s="32" t="str">
        <f>IF(BD7="","",IF(BD7="-","【-】","【"&amp;SUBSTITUTE(TEXT(BD7,"#,##0.00"),"-","△")&amp;"】"))</f>
        <v>【64.49】</v>
      </c>
      <c r="BE6" s="33">
        <f>IF(BE7="",NA(),BE7)</f>
        <v>2132.2600000000002</v>
      </c>
      <c r="BF6" s="33">
        <f t="shared" ref="BF6:BN6" si="7">IF(BF7="",NA(),BF7)</f>
        <v>2048</v>
      </c>
      <c r="BG6" s="33">
        <f t="shared" si="7"/>
        <v>1683.45</v>
      </c>
      <c r="BH6" s="33">
        <f t="shared" si="7"/>
        <v>1639.74</v>
      </c>
      <c r="BI6" s="33">
        <f t="shared" si="7"/>
        <v>1585.21</v>
      </c>
      <c r="BJ6" s="33">
        <f t="shared" si="7"/>
        <v>804.21</v>
      </c>
      <c r="BK6" s="33">
        <f t="shared" si="7"/>
        <v>866.07</v>
      </c>
      <c r="BL6" s="33">
        <f t="shared" si="7"/>
        <v>827.19</v>
      </c>
      <c r="BM6" s="33">
        <f t="shared" si="7"/>
        <v>817.63</v>
      </c>
      <c r="BN6" s="33">
        <f t="shared" si="7"/>
        <v>830.5</v>
      </c>
      <c r="BO6" s="32" t="str">
        <f>IF(BO7="","",IF(BO7="-","【-】","【"&amp;SUBSTITUTE(TEXT(BO7,"#,##0.00"),"-","△")&amp;"】"))</f>
        <v>【1,078.58】</v>
      </c>
      <c r="BP6" s="33">
        <f>IF(BP7="",NA(),BP7)</f>
        <v>70.75</v>
      </c>
      <c r="BQ6" s="33">
        <f t="shared" ref="BQ6:BY6" si="8">IF(BQ7="",NA(),BQ7)</f>
        <v>72.2</v>
      </c>
      <c r="BR6" s="33">
        <f t="shared" si="8"/>
        <v>81.53</v>
      </c>
      <c r="BS6" s="33">
        <f t="shared" si="8"/>
        <v>69.11</v>
      </c>
      <c r="BT6" s="33">
        <f t="shared" si="8"/>
        <v>59.56</v>
      </c>
      <c r="BU6" s="33">
        <f t="shared" si="8"/>
        <v>48.08</v>
      </c>
      <c r="BV6" s="33">
        <f t="shared" si="8"/>
        <v>43.46</v>
      </c>
      <c r="BW6" s="33">
        <f t="shared" si="8"/>
        <v>45.01</v>
      </c>
      <c r="BX6" s="33">
        <f t="shared" si="8"/>
        <v>46.31</v>
      </c>
      <c r="BY6" s="33">
        <f t="shared" si="8"/>
        <v>43.66</v>
      </c>
      <c r="BZ6" s="32" t="str">
        <f>IF(BZ7="","",IF(BZ7="-","【-】","【"&amp;SUBSTITUTE(TEXT(BZ7,"#,##0.00"),"-","△")&amp;"】"))</f>
        <v>【40.39】</v>
      </c>
      <c r="CA6" s="33">
        <f>IF(CA7="",NA(),CA7)</f>
        <v>150</v>
      </c>
      <c r="CB6" s="33">
        <f t="shared" ref="CB6:CJ6" si="9">IF(CB7="",NA(),CB7)</f>
        <v>150</v>
      </c>
      <c r="CC6" s="33">
        <f t="shared" si="9"/>
        <v>154.35</v>
      </c>
      <c r="CD6" s="33">
        <f t="shared" si="9"/>
        <v>184.07</v>
      </c>
      <c r="CE6" s="33">
        <f t="shared" si="9"/>
        <v>212.69</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49.44</v>
      </c>
      <c r="CM6" s="33">
        <f t="shared" ref="CM6:CU6" si="10">IF(CM7="",NA(),CM7)</f>
        <v>48.19</v>
      </c>
      <c r="CN6" s="33">
        <f t="shared" si="10"/>
        <v>46.19</v>
      </c>
      <c r="CO6" s="33">
        <f t="shared" si="10"/>
        <v>43.57</v>
      </c>
      <c r="CP6" s="33">
        <f t="shared" si="10"/>
        <v>43.57</v>
      </c>
      <c r="CQ6" s="33">
        <f t="shared" si="10"/>
        <v>37.4</v>
      </c>
      <c r="CR6" s="33">
        <f t="shared" si="10"/>
        <v>37.130000000000003</v>
      </c>
      <c r="CS6" s="33">
        <f t="shared" si="10"/>
        <v>38.24</v>
      </c>
      <c r="CT6" s="33">
        <f t="shared" si="10"/>
        <v>39.42</v>
      </c>
      <c r="CU6" s="33">
        <f t="shared" si="10"/>
        <v>39.68</v>
      </c>
      <c r="CV6" s="32" t="str">
        <f>IF(CV7="","",IF(CV7="-","【-】","【"&amp;SUBSTITUTE(TEXT(CV7,"#,##0.00"),"-","△")&amp;"】"))</f>
        <v>【35.64】</v>
      </c>
      <c r="CW6" s="33">
        <f>IF(CW7="",NA(),CW7)</f>
        <v>88.95</v>
      </c>
      <c r="CX6" s="33">
        <f t="shared" ref="CX6:DF6" si="11">IF(CX7="",NA(),CX7)</f>
        <v>89.06</v>
      </c>
      <c r="CY6" s="33">
        <f t="shared" si="11"/>
        <v>90.25</v>
      </c>
      <c r="CZ6" s="33">
        <f t="shared" si="11"/>
        <v>90.3</v>
      </c>
      <c r="DA6" s="33">
        <f t="shared" si="11"/>
        <v>90.86</v>
      </c>
      <c r="DB6" s="33">
        <f t="shared" si="11"/>
        <v>80.989999999999995</v>
      </c>
      <c r="DC6" s="33">
        <f t="shared" si="11"/>
        <v>81.8</v>
      </c>
      <c r="DD6" s="33">
        <f t="shared" si="11"/>
        <v>81.84</v>
      </c>
      <c r="DE6" s="33">
        <f t="shared" si="11"/>
        <v>82.97</v>
      </c>
      <c r="DF6" s="33">
        <f t="shared" si="11"/>
        <v>83.95</v>
      </c>
      <c r="DG6" s="32" t="str">
        <f>IF(DG7="","",IF(DG7="-","【-】","【"&amp;SUBSTITUTE(TEXT(DG7,"#,##0.00"),"-","△")&amp;"】"))</f>
        <v>【77.00】</v>
      </c>
      <c r="DH6" s="33">
        <f>IF(DH7="",NA(),DH7)</f>
        <v>7.92</v>
      </c>
      <c r="DI6" s="33">
        <f t="shared" ref="DI6:DQ6" si="12">IF(DI7="",NA(),DI7)</f>
        <v>9.4499999999999993</v>
      </c>
      <c r="DJ6" s="33">
        <f t="shared" si="12"/>
        <v>10.92</v>
      </c>
      <c r="DK6" s="33">
        <f t="shared" si="12"/>
        <v>12.35</v>
      </c>
      <c r="DL6" s="33">
        <f t="shared" si="12"/>
        <v>30.61</v>
      </c>
      <c r="DM6" s="33">
        <f t="shared" si="12"/>
        <v>7.01</v>
      </c>
      <c r="DN6" s="33">
        <f t="shared" si="12"/>
        <v>11.81</v>
      </c>
      <c r="DO6" s="33">
        <f t="shared" si="12"/>
        <v>13.09</v>
      </c>
      <c r="DP6" s="33">
        <f t="shared" si="12"/>
        <v>10.75</v>
      </c>
      <c r="DQ6" s="33">
        <f t="shared" si="12"/>
        <v>23.85</v>
      </c>
      <c r="DR6" s="32" t="str">
        <f>IF(DR7="","",IF(DR7="-","【-】","【"&amp;SUBSTITUTE(TEXT(DR7,"#,##0.00"),"-","△")&amp;"】"))</f>
        <v>【23.88】</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7" s="34" customFormat="1">
      <c r="A7" s="26"/>
      <c r="B7" s="35">
        <v>2014</v>
      </c>
      <c r="C7" s="35">
        <v>452033</v>
      </c>
      <c r="D7" s="35">
        <v>46</v>
      </c>
      <c r="E7" s="35">
        <v>17</v>
      </c>
      <c r="F7" s="35">
        <v>6</v>
      </c>
      <c r="G7" s="35">
        <v>0</v>
      </c>
      <c r="H7" s="35" t="s">
        <v>96</v>
      </c>
      <c r="I7" s="35" t="s">
        <v>97</v>
      </c>
      <c r="J7" s="35" t="s">
        <v>98</v>
      </c>
      <c r="K7" s="35" t="s">
        <v>99</v>
      </c>
      <c r="L7" s="35" t="s">
        <v>100</v>
      </c>
      <c r="M7" s="36" t="s">
        <v>101</v>
      </c>
      <c r="N7" s="36">
        <v>68.599999999999994</v>
      </c>
      <c r="O7" s="36">
        <v>1.24</v>
      </c>
      <c r="P7" s="36">
        <v>100</v>
      </c>
      <c r="Q7" s="36">
        <v>2500</v>
      </c>
      <c r="R7" s="36">
        <v>129455</v>
      </c>
      <c r="S7" s="36">
        <v>868.02</v>
      </c>
      <c r="T7" s="36">
        <v>149.13999999999999</v>
      </c>
      <c r="U7" s="36">
        <v>1598</v>
      </c>
      <c r="V7" s="36">
        <v>0.49</v>
      </c>
      <c r="W7" s="36">
        <v>3261.22</v>
      </c>
      <c r="X7" s="36">
        <v>100.07</v>
      </c>
      <c r="Y7" s="36">
        <v>100.1</v>
      </c>
      <c r="Z7" s="36">
        <v>100.08</v>
      </c>
      <c r="AA7" s="36">
        <v>100.09</v>
      </c>
      <c r="AB7" s="36">
        <v>100.05</v>
      </c>
      <c r="AC7" s="36">
        <v>99.9</v>
      </c>
      <c r="AD7" s="36">
        <v>80.75</v>
      </c>
      <c r="AE7" s="36">
        <v>87.26</v>
      </c>
      <c r="AF7" s="36">
        <v>99.06</v>
      </c>
      <c r="AG7" s="36">
        <v>99.08</v>
      </c>
      <c r="AH7" s="36">
        <v>99.04</v>
      </c>
      <c r="AI7" s="36">
        <v>0</v>
      </c>
      <c r="AJ7" s="36">
        <v>0</v>
      </c>
      <c r="AK7" s="36">
        <v>0</v>
      </c>
      <c r="AL7" s="36">
        <v>0</v>
      </c>
      <c r="AM7" s="36">
        <v>0</v>
      </c>
      <c r="AN7" s="36">
        <v>0</v>
      </c>
      <c r="AO7" s="36">
        <v>597.78</v>
      </c>
      <c r="AP7" s="36">
        <v>464.6</v>
      </c>
      <c r="AQ7" s="36">
        <v>233.19</v>
      </c>
      <c r="AR7" s="36">
        <v>221.59</v>
      </c>
      <c r="AS7" s="36">
        <v>208.15</v>
      </c>
      <c r="AT7" s="36">
        <v>492.84</v>
      </c>
      <c r="AU7" s="36">
        <v>378.88</v>
      </c>
      <c r="AV7" s="36">
        <v>324.26</v>
      </c>
      <c r="AW7" s="36">
        <v>453.16</v>
      </c>
      <c r="AX7" s="36">
        <v>82.87</v>
      </c>
      <c r="AY7" s="36">
        <v>255.86</v>
      </c>
      <c r="AZ7" s="36">
        <v>281.25</v>
      </c>
      <c r="BA7" s="36">
        <v>184.81</v>
      </c>
      <c r="BB7" s="36">
        <v>71.86</v>
      </c>
      <c r="BC7" s="36">
        <v>56.86</v>
      </c>
      <c r="BD7" s="36">
        <v>64.489999999999995</v>
      </c>
      <c r="BE7" s="36">
        <v>2132.2600000000002</v>
      </c>
      <c r="BF7" s="36">
        <v>2048</v>
      </c>
      <c r="BG7" s="36">
        <v>1683.45</v>
      </c>
      <c r="BH7" s="36">
        <v>1639.74</v>
      </c>
      <c r="BI7" s="36">
        <v>1585.21</v>
      </c>
      <c r="BJ7" s="36">
        <v>804.21</v>
      </c>
      <c r="BK7" s="36">
        <v>866.07</v>
      </c>
      <c r="BL7" s="36">
        <v>827.19</v>
      </c>
      <c r="BM7" s="36">
        <v>817.63</v>
      </c>
      <c r="BN7" s="36">
        <v>830.5</v>
      </c>
      <c r="BO7" s="36">
        <v>1078.58</v>
      </c>
      <c r="BP7" s="36">
        <v>70.75</v>
      </c>
      <c r="BQ7" s="36">
        <v>72.2</v>
      </c>
      <c r="BR7" s="36">
        <v>81.53</v>
      </c>
      <c r="BS7" s="36">
        <v>69.11</v>
      </c>
      <c r="BT7" s="36">
        <v>59.56</v>
      </c>
      <c r="BU7" s="36">
        <v>48.08</v>
      </c>
      <c r="BV7" s="36">
        <v>43.46</v>
      </c>
      <c r="BW7" s="36">
        <v>45.01</v>
      </c>
      <c r="BX7" s="36">
        <v>46.31</v>
      </c>
      <c r="BY7" s="36">
        <v>43.66</v>
      </c>
      <c r="BZ7" s="36">
        <v>40.39</v>
      </c>
      <c r="CA7" s="36">
        <v>150</v>
      </c>
      <c r="CB7" s="36">
        <v>150</v>
      </c>
      <c r="CC7" s="36">
        <v>154.35</v>
      </c>
      <c r="CD7" s="36">
        <v>184.07</v>
      </c>
      <c r="CE7" s="36">
        <v>212.69</v>
      </c>
      <c r="CF7" s="36">
        <v>313.41000000000003</v>
      </c>
      <c r="CG7" s="36">
        <v>359.48</v>
      </c>
      <c r="CH7" s="36">
        <v>350.91</v>
      </c>
      <c r="CI7" s="36">
        <v>349.08</v>
      </c>
      <c r="CJ7" s="36">
        <v>382.09</v>
      </c>
      <c r="CK7" s="36">
        <v>419.5</v>
      </c>
      <c r="CL7" s="36">
        <v>49.44</v>
      </c>
      <c r="CM7" s="36">
        <v>48.19</v>
      </c>
      <c r="CN7" s="36">
        <v>46.19</v>
      </c>
      <c r="CO7" s="36">
        <v>43.57</v>
      </c>
      <c r="CP7" s="36">
        <v>43.57</v>
      </c>
      <c r="CQ7" s="36">
        <v>37.4</v>
      </c>
      <c r="CR7" s="36">
        <v>37.130000000000003</v>
      </c>
      <c r="CS7" s="36">
        <v>38.24</v>
      </c>
      <c r="CT7" s="36">
        <v>39.42</v>
      </c>
      <c r="CU7" s="36">
        <v>39.68</v>
      </c>
      <c r="CV7" s="36">
        <v>35.64</v>
      </c>
      <c r="CW7" s="36">
        <v>88.95</v>
      </c>
      <c r="CX7" s="36">
        <v>89.06</v>
      </c>
      <c r="CY7" s="36">
        <v>90.25</v>
      </c>
      <c r="CZ7" s="36">
        <v>90.3</v>
      </c>
      <c r="DA7" s="36">
        <v>90.86</v>
      </c>
      <c r="DB7" s="36">
        <v>80.989999999999995</v>
      </c>
      <c r="DC7" s="36">
        <v>81.8</v>
      </c>
      <c r="DD7" s="36">
        <v>81.84</v>
      </c>
      <c r="DE7" s="36">
        <v>82.97</v>
      </c>
      <c r="DF7" s="36">
        <v>83.95</v>
      </c>
      <c r="DG7" s="36">
        <v>77</v>
      </c>
      <c r="DH7" s="36">
        <v>7.92</v>
      </c>
      <c r="DI7" s="36">
        <v>9.4499999999999993</v>
      </c>
      <c r="DJ7" s="36">
        <v>10.92</v>
      </c>
      <c r="DK7" s="36">
        <v>12.35</v>
      </c>
      <c r="DL7" s="36">
        <v>30.61</v>
      </c>
      <c r="DM7" s="36">
        <v>7.01</v>
      </c>
      <c r="DN7" s="36">
        <v>11.81</v>
      </c>
      <c r="DO7" s="36">
        <v>13.09</v>
      </c>
      <c r="DP7" s="36">
        <v>10.75</v>
      </c>
      <c r="DQ7" s="36">
        <v>23.85</v>
      </c>
      <c r="DR7" s="36">
        <v>23.88</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0.01</v>
      </c>
      <c r="EJ7" s="36">
        <v>0.02</v>
      </c>
      <c r="EK7" s="36">
        <v>0</v>
      </c>
      <c r="EL7" s="36">
        <v>0.14000000000000001</v>
      </c>
      <c r="EM7" s="36">
        <v>0.05</v>
      </c>
      <c r="EN7" s="36">
        <v>0.14000000000000001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藤島康行</cp:lastModifiedBy>
  <cp:lastPrinted>2016-02-24T09:10:32Z</cp:lastPrinted>
  <dcterms:created xsi:type="dcterms:W3CDTF">2016-02-03T07:49:51Z</dcterms:created>
  <dcterms:modified xsi:type="dcterms:W3CDTF">2016-02-24T09:21:50Z</dcterms:modified>
</cp:coreProperties>
</file>