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R10" i="4" s="1"/>
  <c r="N6" i="5"/>
  <c r="J10" i="4" s="1"/>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<sst xmlns="http://schemas.openxmlformats.org/spreadsheetml/2006/main" count="218" uniqueCount="108">
  <si>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</si>
  <si>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</si>
  <si>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</si>
  <si>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</si>
  <si>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</si>
  <si>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</si>
  <si>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</si>
  <si>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</si>
  <si>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</si>
  <si>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</si>
  <si>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</si>
  <si>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</si>
  <si>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</si>
  <si>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</si>
  <si>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</si>
  <si>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</si>
  <si>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</si>
  <si>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</si>
  <si>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</si>
  <si>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</si>
  <si>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</si>
  <si>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</si>
  <si>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</si>
  <si>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</si>
  <si>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</si>
  <si>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</si>
  <si>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</si>
  <si>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</si>
  <si>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</si>
  <si>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</si>
  <si>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</si>
  <si>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</si>
  <si>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</si>
  <si>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</si>
  <si>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</si>
  <si>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</si>
  <si>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</si>
  <si>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</si>
  <si>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</si>
  <si>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</si>
  <si>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</si>
  <si>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</si>
  <si>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</si>
  <si>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</si>
  <si>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</si>
  <si>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</si>
  <si>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</si>
  <si>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</si>
  <si>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</si>
  <si>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</si>
  <si>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</si>
  <si>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</si>
  <si>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</si>
  <si>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</si>
  <si>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</si>
  <si>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</si>
  <si>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</si>
  <si>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</si>
  <si>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</si>
  <si>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</si>
  <si>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</si>
  <si>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</si>
  <si>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</si>
  <si>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</si>
  <si>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</si>
  <si>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</si>
  <si>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</si>
  <si>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</si>
  <si>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</si>
  <si>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</si>
  <si>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</si>
  <si>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</si>
  <si>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</si>
  <si>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</si>
  <si>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</si>
  <si>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</si>
  <si>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</si>
  <si>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</si>
  <si>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</si>
  <si>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</si>
  <si>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</si>
  <si>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</si>
  <si>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</si>
  <si>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</si>
  <si>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</si>
  <si>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</si>
  <si>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</si>
  <si>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</si>
  <si>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</si>
  <si>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</si>
  <si>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</si>
  <si>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</si>
  <si>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</si>
  <si>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都城市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</si>
  <si>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</si>
  <si>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</si>
  <si>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</si>
  <si>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</si>
  <si>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</si>
  <si>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</si>
  <si>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</si>
  <si>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</si>
  <si>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</si>
  <si>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</si>
  <si>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</si>
  <si>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年で見ますと、給水収益は年々減少傾向にあります。一方で、老朽施設更新などの施設投資は増加していく厳しい状況にあります。現在、段階的に上水道事業への統合を進めておりますが、この効果を検証しながら、同時に今後の水需要の動向を踏まえ、計画的に施設の改良・更新を行うなど、効率的な経営に努める必要があります。</t>
    <rPh sb="3" eb="5">
      <t>ケイネン</t>
    </rPh>
    <rPh sb="11" eb="13">
      <t>キュウスイ</t>
    </rPh>
    <rPh sb="13" eb="15">
      <t>シュウエキ</t>
    </rPh>
    <rPh sb="16" eb="18">
      <t>ネンネン</t>
    </rPh>
    <rPh sb="18" eb="20">
      <t>ゲンショウ</t>
    </rPh>
    <rPh sb="20" eb="22">
      <t>ケイコウ</t>
    </rPh>
    <rPh sb="28" eb="30">
      <t>イッポウ</t>
    </rPh>
    <rPh sb="32" eb="34">
      <t>ロウキュウ</t>
    </rPh>
    <rPh sb="34" eb="36">
      <t>シセツ</t>
    </rPh>
    <rPh sb="36" eb="38">
      <t>コウシン</t>
    </rPh>
    <rPh sb="41" eb="43">
      <t>シセツ</t>
    </rPh>
    <rPh sb="43" eb="45">
      <t>トウシ</t>
    </rPh>
    <rPh sb="46" eb="48">
      <t>ゾウカ</t>
    </rPh>
    <rPh sb="52" eb="53">
      <t>キビ</t>
    </rPh>
    <rPh sb="55" eb="57">
      <t>ジョウキョウ</t>
    </rPh>
    <rPh sb="63" eb="65">
      <t>ゲンザイ</t>
    </rPh>
    <rPh sb="66" eb="69">
      <t>ダンカイテキ</t>
    </rPh>
    <rPh sb="70" eb="73">
      <t>ジョウスイドウ</t>
    </rPh>
    <rPh sb="73" eb="75">
      <t>ジギョウ</t>
    </rPh>
    <rPh sb="77" eb="79">
      <t>トウゴウ</t>
    </rPh>
    <rPh sb="80" eb="81">
      <t>スス</t>
    </rPh>
    <rPh sb="91" eb="93">
      <t>コウカ</t>
    </rPh>
    <rPh sb="94" eb="96">
      <t>ケンショウ</t>
    </rPh>
    <rPh sb="101" eb="103">
      <t>ドウジ</t>
    </rPh>
    <phoneticPr fontId="4"/>
  </si>
  <si>
    <t>　「単年度の収支」については、「収益的収支比率」が黒字を示す100％となっていません。さらなる経営の健全性の向上に取り組む必要があります。
　「債務残高」については、「企業債残高対給水収益比率」の増加傾向が見られます。これは、上水道事業への統合にむけて整備している資本的支出の増加によるものとなっています。今後も投資規模が適切かを検証していく必要があります。
　「料金水準の適切性」は「料金回収率」が１００％に満たないため、経営に必要な経費を、料金でまかなえていない状況にあります。給水人口が少ないため、料金でまかなえていませんが、現在進めております上水道事業への統合による効果も見ながら、検証する必要があります。
　経営の効率性については、以下のとおり比較的効率性の高い状況と言えます。
　「給水原価」については、類似団体より低い状況にあります。「費用の効率性」は図られている状態ですが、今後もさらなる費用の削減に努めていく必要があります。
　「施設の効率性」におきましては、「施設利用率」が示すとおり、概ね７０％程度で推移しています。施設につきましては、現在、統廃合することで適切な施設規模になるよう進めております。
　「供給した配水量の効率性」については「有収率」が示しているとおり、類似団体より高く、経年でも上昇傾向にあります。今後も、引き続き漏水調査を行っていき、さらなる向上の必要があります。</t>
    <rPh sb="2" eb="5">
      <t>タンネンド</t>
    </rPh>
    <rPh sb="6" eb="8">
      <t>シュウシ</t>
    </rPh>
    <rPh sb="16" eb="19">
      <t>シュウエキテキ</t>
    </rPh>
    <rPh sb="19" eb="21">
      <t>シュウシ</t>
    </rPh>
    <rPh sb="21" eb="23">
      <t>ヒリツ</t>
    </rPh>
    <rPh sb="25" eb="27">
      <t>クロジ</t>
    </rPh>
    <rPh sb="28" eb="29">
      <t>シメ</t>
    </rPh>
    <rPh sb="47" eb="49">
      <t>ケイエイ</t>
    </rPh>
    <rPh sb="50" eb="53">
      <t>ケンゼンセイ</t>
    </rPh>
    <rPh sb="54" eb="56">
      <t>コウジョウ</t>
    </rPh>
    <rPh sb="57" eb="58">
      <t>ト</t>
    </rPh>
    <rPh sb="59" eb="60">
      <t>ク</t>
    </rPh>
    <rPh sb="61" eb="63">
      <t>ヒツヨウ</t>
    </rPh>
    <rPh sb="72" eb="74">
      <t>サイム</t>
    </rPh>
    <rPh sb="74" eb="76">
      <t>ザンダカ</t>
    </rPh>
    <rPh sb="84" eb="86">
      <t>キギョウ</t>
    </rPh>
    <rPh sb="86" eb="87">
      <t>サイ</t>
    </rPh>
    <rPh sb="87" eb="89">
      <t>ザンダカ</t>
    </rPh>
    <rPh sb="89" eb="90">
      <t>タイ</t>
    </rPh>
    <rPh sb="90" eb="92">
      <t>キュウスイ</t>
    </rPh>
    <rPh sb="92" eb="94">
      <t>シュウエキ</t>
    </rPh>
    <rPh sb="94" eb="96">
      <t>ヒリツ</t>
    </rPh>
    <rPh sb="98" eb="100">
      <t>ゾウカ</t>
    </rPh>
    <rPh sb="100" eb="102">
      <t>ケイコウ</t>
    </rPh>
    <rPh sb="103" eb="104">
      <t>ミ</t>
    </rPh>
    <rPh sb="113" eb="116">
      <t>ジョウスイドウ</t>
    </rPh>
    <rPh sb="116" eb="118">
      <t>ジギョウ</t>
    </rPh>
    <rPh sb="120" eb="122">
      <t>トウゴウ</t>
    </rPh>
    <rPh sb="126" eb="128">
      <t>セイビ</t>
    </rPh>
    <rPh sb="132" eb="135">
      <t>シホンテキ</t>
    </rPh>
    <rPh sb="135" eb="137">
      <t>シシュツ</t>
    </rPh>
    <rPh sb="138" eb="140">
      <t>ゾウカ</t>
    </rPh>
    <rPh sb="153" eb="155">
      <t>コンゴ</t>
    </rPh>
    <rPh sb="156" eb="158">
      <t>トウシ</t>
    </rPh>
    <rPh sb="158" eb="160">
      <t>キボ</t>
    </rPh>
    <rPh sb="165" eb="167">
      <t>ケンショウ</t>
    </rPh>
    <rPh sb="171" eb="173">
      <t>ヒツヨウ</t>
    </rPh>
    <rPh sb="182" eb="184">
      <t>リョウキン</t>
    </rPh>
    <rPh sb="184" eb="186">
      <t>スイジュン</t>
    </rPh>
    <rPh sb="187" eb="190">
      <t>テキセツセイ</t>
    </rPh>
    <rPh sb="241" eb="243">
      <t>キュウスイ</t>
    </rPh>
    <rPh sb="243" eb="245">
      <t>ジンコウ</t>
    </rPh>
    <rPh sb="246" eb="247">
      <t>スク</t>
    </rPh>
    <rPh sb="252" eb="254">
      <t>リョウキン</t>
    </rPh>
    <rPh sb="266" eb="268">
      <t>ゲンザイ</t>
    </rPh>
    <rPh sb="268" eb="269">
      <t>スス</t>
    </rPh>
    <rPh sb="275" eb="278">
      <t>ジョウスイドウ</t>
    </rPh>
    <rPh sb="278" eb="280">
      <t>ジギョウ</t>
    </rPh>
    <rPh sb="282" eb="284">
      <t>トウゴウ</t>
    </rPh>
    <rPh sb="287" eb="289">
      <t>コウカ</t>
    </rPh>
    <rPh sb="290" eb="291">
      <t>ミ</t>
    </rPh>
    <rPh sb="295" eb="297">
      <t>ケンショウ</t>
    </rPh>
    <rPh sb="299" eb="301">
      <t>ヒツヨウ</t>
    </rPh>
    <rPh sb="309" eb="311">
      <t>ケイエイ</t>
    </rPh>
    <rPh sb="312" eb="315">
      <t>コウリツセイ</t>
    </rPh>
    <rPh sb="321" eb="323">
      <t>イカ</t>
    </rPh>
    <rPh sb="327" eb="330">
      <t>ヒカクテキ</t>
    </rPh>
    <rPh sb="330" eb="333">
      <t>コウリツセイ</t>
    </rPh>
    <rPh sb="334" eb="335">
      <t>タカ</t>
    </rPh>
    <rPh sb="336" eb="338">
      <t>ジョウキョウ</t>
    </rPh>
    <rPh sb="339" eb="340">
      <t>イ</t>
    </rPh>
    <rPh sb="347" eb="349">
      <t>キュウスイ</t>
    </rPh>
    <rPh sb="349" eb="351">
      <t>ゲンカ</t>
    </rPh>
    <rPh sb="358" eb="360">
      <t>ルイジ</t>
    </rPh>
    <rPh sb="360" eb="362">
      <t>ダンタイ</t>
    </rPh>
    <rPh sb="364" eb="365">
      <t>ヒク</t>
    </rPh>
    <rPh sb="366" eb="368">
      <t>ジョウキョウ</t>
    </rPh>
    <rPh sb="375" eb="377">
      <t>ヒヨウ</t>
    </rPh>
    <rPh sb="378" eb="381">
      <t>コウリツセイ</t>
    </rPh>
    <rPh sb="383" eb="384">
      <t>ハカ</t>
    </rPh>
    <rPh sb="389" eb="391">
      <t>ジョウタイ</t>
    </rPh>
    <rPh sb="395" eb="397">
      <t>コンゴ</t>
    </rPh>
    <rPh sb="402" eb="404">
      <t>ヒヨウ</t>
    </rPh>
    <rPh sb="405" eb="407">
      <t>サクゲン</t>
    </rPh>
    <rPh sb="408" eb="409">
      <t>ツト</t>
    </rPh>
    <rPh sb="413" eb="415">
      <t>ヒツヨウ</t>
    </rPh>
    <rPh sb="424" eb="426">
      <t>シセツ</t>
    </rPh>
    <rPh sb="427" eb="430">
      <t>コウリツセイ</t>
    </rPh>
    <rPh sb="440" eb="442">
      <t>シセツ</t>
    </rPh>
    <rPh sb="442" eb="444">
      <t>リヨウ</t>
    </rPh>
    <rPh sb="444" eb="445">
      <t>リツ</t>
    </rPh>
    <rPh sb="447" eb="448">
      <t>シメ</t>
    </rPh>
    <rPh sb="453" eb="454">
      <t>オオム</t>
    </rPh>
    <rPh sb="458" eb="460">
      <t>テイド</t>
    </rPh>
    <rPh sb="461" eb="463">
      <t>スイイ</t>
    </rPh>
    <rPh sb="469" eb="471">
      <t>シセツ</t>
    </rPh>
    <rPh sb="479" eb="481">
      <t>ゲンザイ</t>
    </rPh>
    <rPh sb="490" eb="492">
      <t>テキセツ</t>
    </rPh>
    <rPh sb="493" eb="495">
      <t>シセツ</t>
    </rPh>
    <rPh sb="495" eb="497">
      <t>キボ</t>
    </rPh>
    <rPh sb="502" eb="503">
      <t>スス</t>
    </rPh>
    <rPh sb="513" eb="515">
      <t>キョウキュウ</t>
    </rPh>
    <rPh sb="517" eb="519">
      <t>ハイスイ</t>
    </rPh>
    <rPh sb="519" eb="520">
      <t>リョウ</t>
    </rPh>
    <rPh sb="521" eb="523">
      <t>コウリツ</t>
    </rPh>
    <rPh sb="523" eb="524">
      <t>セイ</t>
    </rPh>
    <rPh sb="531" eb="532">
      <t>アリ</t>
    </rPh>
    <rPh sb="536" eb="537">
      <t>シメ</t>
    </rPh>
    <rPh sb="545" eb="547">
      <t>ルイジ</t>
    </rPh>
    <rPh sb="547" eb="549">
      <t>ダンタイ</t>
    </rPh>
    <rPh sb="551" eb="552">
      <t>タカ</t>
    </rPh>
    <rPh sb="554" eb="556">
      <t>ケイネン</t>
    </rPh>
    <rPh sb="558" eb="560">
      <t>ジョウショウ</t>
    </rPh>
    <rPh sb="560" eb="562">
      <t>ケイコウ</t>
    </rPh>
    <rPh sb="568" eb="570">
      <t>コンゴ</t>
    </rPh>
    <rPh sb="572" eb="573">
      <t>ヒ</t>
    </rPh>
    <rPh sb="574" eb="575">
      <t>ツヅ</t>
    </rPh>
    <rPh sb="576" eb="578">
      <t>ロウスイ</t>
    </rPh>
    <rPh sb="578" eb="580">
      <t>チョウサ</t>
    </rPh>
    <rPh sb="581" eb="582">
      <t>オコナ</t>
    </rPh>
    <rPh sb="591" eb="593">
      <t>コウジョウ</t>
    </rPh>
    <rPh sb="594" eb="596">
      <t>ヒツヨウ</t>
    </rPh>
    <phoneticPr fontId="4"/>
  </si>
  <si>
    <t>　「管路更新率」に表される「管路の更新投資の実施状況」は、類似団体と比較しても遅れている状態です。
　老朽化の状況については、給水開始から長い期間が経っており、老朽化は進んでいます。今後、更新の必要性が高い箇所から、財源の確保や経営に与える影響等を踏まえて更新を行う必要があります。</t>
    <rPh sb="51" eb="54">
      <t>ロウキュウカ</t>
    </rPh>
    <rPh sb="55" eb="57">
      <t>ジョウキョウ</t>
    </rPh>
    <rPh sb="63" eb="65">
      <t>キュウスイ</t>
    </rPh>
    <rPh sb="65" eb="67">
      <t>カイシ</t>
    </rPh>
    <rPh sb="69" eb="70">
      <t>ナガ</t>
    </rPh>
    <rPh sb="71" eb="73">
      <t>キカン</t>
    </rPh>
    <rPh sb="74" eb="75">
      <t>タ</t>
    </rPh>
    <rPh sb="80" eb="83">
      <t>ロウキュウカ</t>
    </rPh>
    <rPh sb="84" eb="85">
      <t>スス</t>
    </rPh>
    <rPh sb="91" eb="9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</si>
</sst>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0.44</c:v>
                </c:pt>
                <c:pt idx="1">
                  <c:v>0.14000000000000001</c:v>
                </c:pt>
                <c:pt idx="2">
                  <c:v>0.82</c:v>
                </c:pt>
                <c:pt idx="3">
                  <c:v>0.55000000000000004</c:v>
                </c:pt>
                <c:pt idx="4">
                  <c:v>0.69</c:v>
                </c:pt>
              </c:numCache>
            </c:numRef>
          </c:val>
        </c:ser>
        <c:dLbls>
          <c:showLegendKey val="0"/>
          <c:showVal val="0"/>
          <c:showCatName val="0"/>
          <c:showSerName val="0"/>
          <c:showPercent val="0"/>
          <c:showBubbleSize val="0"/>
        </c:dLbls>
        <c:gapWidth val="150"/>
        <c:axId val="151992192"/>
        <c:axId val="1519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51992192"/>
        <c:axId val="151998464"/>
      </c:lineChart>
      <c:dateAx>
        <c:axId val="151992192"/>
        <c:scaling>
          <c:orientation val="minMax"/>
        </c:scaling>
        <c:delete val="1"/>
        <c:axPos val="b"/>
        <c:numFmt formatCode="ge" sourceLinked="1"/>
        <c:majorTickMark val="none"/>
        <c:minorTickMark val="none"/>
        <c:tickLblPos val="none"/>
        <c:crossAx val="151998464"/>
        <c:crosses val="autoZero"/>
        <c:auto val="1"/>
        <c:lblOffset val="100"/>
        <c:baseTimeUnit val="years"/>
      </c:dateAx>
      <c:valAx>
        <c:axId val="1519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77.33</c:v>
                </c:pt>
                <c:pt idx="1">
                  <c:v>73.680000000000007</c:v>
                </c:pt>
                <c:pt idx="2">
                  <c:v>69.12</c:v>
                </c:pt>
                <c:pt idx="3">
                  <c:v>70.17</c:v>
                </c:pt>
                <c:pt idx="4">
                  <c:v>68.14</c:v>
                </c:pt>
              </c:numCache>
            </c:numRef>
          </c:val>
        </c:ser>
        <c:dLbls>
          <c:showLegendKey val="0"/>
          <c:showVal val="0"/>
          <c:showCatName val="0"/>
          <c:showSerName val="0"/>
          <c:showPercent val="0"/>
          <c:showBubbleSize val="0"/>
        </c:dLbls>
        <c:gapWidth val="150"/>
        <c:axId val="154241280"/>
        <c:axId val="15424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54241280"/>
        <c:axId val="154247552"/>
      </c:lineChart>
      <c:dateAx>
        <c:axId val="154241280"/>
        <c:scaling>
          <c:orientation val="minMax"/>
        </c:scaling>
        <c:delete val="1"/>
        <c:axPos val="b"/>
        <c:numFmt formatCode="ge" sourceLinked="1"/>
        <c:majorTickMark val="none"/>
        <c:minorTickMark val="none"/>
        <c:tickLblPos val="none"/>
        <c:crossAx val="154247552"/>
        <c:crosses val="autoZero"/>
        <c:auto val="1"/>
        <c:lblOffset val="100"/>
        <c:baseTimeUnit val="years"/>
      </c:dateAx>
      <c:valAx>
        <c:axId val="15424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75.069999999999993</c:v>
                </c:pt>
                <c:pt idx="1">
                  <c:v>77.790000000000006</c:v>
                </c:pt>
                <c:pt idx="2">
                  <c:v>79.260000000000005</c:v>
                </c:pt>
                <c:pt idx="3">
                  <c:v>78.48</c:v>
                </c:pt>
                <c:pt idx="4">
                  <c:v>79.23</c:v>
                </c:pt>
              </c:numCache>
            </c:numRef>
          </c:val>
        </c:ser>
        <c:dLbls>
          <c:showLegendKey val="0"/>
          <c:showVal val="0"/>
          <c:showCatName val="0"/>
          <c:showSerName val="0"/>
          <c:showPercent val="0"/>
          <c:showBubbleSize val="0"/>
        </c:dLbls>
        <c:gapWidth val="150"/>
        <c:axId val="154294144"/>
        <c:axId val="1543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54294144"/>
        <c:axId val="154300416"/>
      </c:lineChart>
      <c:dateAx>
        <c:axId val="154294144"/>
        <c:scaling>
          <c:orientation val="minMax"/>
        </c:scaling>
        <c:delete val="1"/>
        <c:axPos val="b"/>
        <c:numFmt formatCode="ge" sourceLinked="1"/>
        <c:majorTickMark val="none"/>
        <c:minorTickMark val="none"/>
        <c:tickLblPos val="none"/>
        <c:crossAx val="154300416"/>
        <c:crosses val="autoZero"/>
        <c:auto val="1"/>
        <c:lblOffset val="100"/>
        <c:baseTimeUnit val="years"/>
      </c:dateAx>
      <c:valAx>
        <c:axId val="1543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9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94.56</c:v>
                </c:pt>
                <c:pt idx="1">
                  <c:v>92.59</c:v>
                </c:pt>
                <c:pt idx="2">
                  <c:v>90.78</c:v>
                </c:pt>
                <c:pt idx="3">
                  <c:v>90.67</c:v>
                </c:pt>
                <c:pt idx="4">
                  <c:v>88.64</c:v>
                </c:pt>
              </c:numCache>
            </c:numRef>
          </c:val>
        </c:ser>
        <c:dLbls>
          <c:showLegendKey val="0"/>
          <c:showVal val="0"/>
          <c:showCatName val="0"/>
          <c:showSerName val="0"/>
          <c:showPercent val="0"/>
          <c:showBubbleSize val="0"/>
        </c:dLbls>
        <c:gapWidth val="150"/>
        <c:axId val="152033536"/>
        <c:axId val="15158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52033536"/>
        <c:axId val="151584768"/>
      </c:lineChart>
      <c:dateAx>
        <c:axId val="152033536"/>
        <c:scaling>
          <c:orientation val="minMax"/>
        </c:scaling>
        <c:delete val="1"/>
        <c:axPos val="b"/>
        <c:numFmt formatCode="ge" sourceLinked="1"/>
        <c:majorTickMark val="none"/>
        <c:minorTickMark val="none"/>
        <c:tickLblPos val="none"/>
        <c:crossAx val="151584768"/>
        <c:crosses val="autoZero"/>
        <c:auto val="1"/>
        <c:lblOffset val="100"/>
        <c:baseTimeUnit val="years"/>
      </c:dateAx>
      <c:valAx>
        <c:axId val="15158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614592"/>
        <c:axId val="15161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614592"/>
        <c:axId val="151616512"/>
      </c:lineChart>
      <c:dateAx>
        <c:axId val="151614592"/>
        <c:scaling>
          <c:orientation val="minMax"/>
        </c:scaling>
        <c:delete val="1"/>
        <c:axPos val="b"/>
        <c:numFmt formatCode="ge" sourceLinked="1"/>
        <c:majorTickMark val="none"/>
        <c:minorTickMark val="none"/>
        <c:tickLblPos val="none"/>
        <c:crossAx val="151616512"/>
        <c:crosses val="autoZero"/>
        <c:auto val="1"/>
        <c:lblOffset val="100"/>
        <c:baseTimeUnit val="years"/>
      </c:dateAx>
      <c:valAx>
        <c:axId val="1516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6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141440"/>
        <c:axId val="1541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41440"/>
        <c:axId val="154143360"/>
      </c:lineChart>
      <c:dateAx>
        <c:axId val="154141440"/>
        <c:scaling>
          <c:orientation val="minMax"/>
        </c:scaling>
        <c:delete val="1"/>
        <c:axPos val="b"/>
        <c:numFmt formatCode="ge" sourceLinked="1"/>
        <c:majorTickMark val="none"/>
        <c:minorTickMark val="none"/>
        <c:tickLblPos val="none"/>
        <c:crossAx val="154143360"/>
        <c:crosses val="autoZero"/>
        <c:auto val="1"/>
        <c:lblOffset val="100"/>
        <c:baseTimeUnit val="years"/>
      </c:dateAx>
      <c:valAx>
        <c:axId val="1541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198784"/>
        <c:axId val="1542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198784"/>
        <c:axId val="154200704"/>
      </c:lineChart>
      <c:dateAx>
        <c:axId val="154198784"/>
        <c:scaling>
          <c:orientation val="minMax"/>
        </c:scaling>
        <c:delete val="1"/>
        <c:axPos val="b"/>
        <c:numFmt formatCode="ge" sourceLinked="1"/>
        <c:majorTickMark val="none"/>
        <c:minorTickMark val="none"/>
        <c:tickLblPos val="none"/>
        <c:crossAx val="154200704"/>
        <c:crosses val="autoZero"/>
        <c:auto val="1"/>
        <c:lblOffset val="100"/>
        <c:baseTimeUnit val="years"/>
      </c:dateAx>
      <c:valAx>
        <c:axId val="1542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1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509696"/>
        <c:axId val="1545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509696"/>
        <c:axId val="154511616"/>
      </c:lineChart>
      <c:dateAx>
        <c:axId val="154509696"/>
        <c:scaling>
          <c:orientation val="minMax"/>
        </c:scaling>
        <c:delete val="1"/>
        <c:axPos val="b"/>
        <c:numFmt formatCode="ge" sourceLinked="1"/>
        <c:majorTickMark val="none"/>
        <c:minorTickMark val="none"/>
        <c:tickLblPos val="none"/>
        <c:crossAx val="154511616"/>
        <c:crosses val="autoZero"/>
        <c:auto val="1"/>
        <c:lblOffset val="100"/>
        <c:baseTimeUnit val="years"/>
      </c:dateAx>
      <c:valAx>
        <c:axId val="1545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442.88</c:v>
                </c:pt>
                <c:pt idx="1">
                  <c:v>470.28</c:v>
                </c:pt>
                <c:pt idx="2">
                  <c:v>595.71</c:v>
                </c:pt>
                <c:pt idx="3">
                  <c:v>669.45</c:v>
                </c:pt>
                <c:pt idx="4">
                  <c:v>811.14</c:v>
                </c:pt>
              </c:numCache>
            </c:numRef>
          </c:val>
        </c:ser>
        <c:dLbls>
          <c:showLegendKey val="0"/>
          <c:showVal val="0"/>
          <c:showCatName val="0"/>
          <c:showSerName val="0"/>
          <c:showPercent val="0"/>
          <c:showBubbleSize val="0"/>
        </c:dLbls>
        <c:gapWidth val="150"/>
        <c:axId val="154546176"/>
        <c:axId val="1545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54546176"/>
        <c:axId val="154548096"/>
      </c:lineChart>
      <c:dateAx>
        <c:axId val="154546176"/>
        <c:scaling>
          <c:orientation val="minMax"/>
        </c:scaling>
        <c:delete val="1"/>
        <c:axPos val="b"/>
        <c:numFmt formatCode="ge" sourceLinked="1"/>
        <c:majorTickMark val="none"/>
        <c:minorTickMark val="none"/>
        <c:tickLblPos val="none"/>
        <c:crossAx val="154548096"/>
        <c:crosses val="autoZero"/>
        <c:auto val="1"/>
        <c:lblOffset val="100"/>
        <c:baseTimeUnit val="years"/>
      </c:dateAx>
      <c:valAx>
        <c:axId val="1545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75.959999999999994</c:v>
                </c:pt>
                <c:pt idx="1">
                  <c:v>71.87</c:v>
                </c:pt>
                <c:pt idx="2">
                  <c:v>67.47</c:v>
                </c:pt>
                <c:pt idx="3">
                  <c:v>62.51</c:v>
                </c:pt>
                <c:pt idx="4">
                  <c:v>62.56</c:v>
                </c:pt>
              </c:numCache>
            </c:numRef>
          </c:val>
        </c:ser>
        <c:dLbls>
          <c:showLegendKey val="0"/>
          <c:showVal val="0"/>
          <c:showCatName val="0"/>
          <c:showSerName val="0"/>
          <c:showPercent val="0"/>
          <c:showBubbleSize val="0"/>
        </c:dLbls>
        <c:gapWidth val="150"/>
        <c:axId val="154561920"/>
        <c:axId val="1545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54561920"/>
        <c:axId val="154576384"/>
      </c:lineChart>
      <c:dateAx>
        <c:axId val="154561920"/>
        <c:scaling>
          <c:orientation val="minMax"/>
        </c:scaling>
        <c:delete val="1"/>
        <c:axPos val="b"/>
        <c:numFmt formatCode="ge" sourceLinked="1"/>
        <c:majorTickMark val="none"/>
        <c:minorTickMark val="none"/>
        <c:tickLblPos val="none"/>
        <c:crossAx val="154576384"/>
        <c:crosses val="autoZero"/>
        <c:auto val="1"/>
        <c:lblOffset val="100"/>
        <c:baseTimeUnit val="years"/>
      </c:dateAx>
      <c:valAx>
        <c:axId val="1545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164.74</c:v>
                </c:pt>
                <c:pt idx="1">
                  <c:v>171.8</c:v>
                </c:pt>
                <c:pt idx="2">
                  <c:v>184.43</c:v>
                </c:pt>
                <c:pt idx="3">
                  <c:v>198.18</c:v>
                </c:pt>
                <c:pt idx="4">
                  <c:v>200.3</c:v>
                </c:pt>
              </c:numCache>
            </c:numRef>
          </c:val>
        </c:ser>
        <c:dLbls>
          <c:showLegendKey val="0"/>
          <c:showVal val="0"/>
          <c:showCatName val="0"/>
          <c:showSerName val="0"/>
          <c:showPercent val="0"/>
          <c:showBubbleSize val="0"/>
        </c:dLbls>
        <c:gapWidth val="150"/>
        <c:axId val="154221184"/>
        <c:axId val="1542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54221184"/>
        <c:axId val="154223360"/>
      </c:lineChart>
      <c:dateAx>
        <c:axId val="154221184"/>
        <c:scaling>
          <c:orientation val="minMax"/>
        </c:scaling>
        <c:delete val="1"/>
        <c:axPos val="b"/>
        <c:numFmt formatCode="ge" sourceLinked="1"/>
        <c:majorTickMark val="none"/>
        <c:minorTickMark val="none"/>
        <c:tickLblPos val="none"/>
        <c:crossAx val="154223360"/>
        <c:crosses val="autoZero"/>
        <c:auto val="1"/>
        <c:lblOffset val="100"/>
        <c:baseTimeUnit val="years"/>
      </c:dateAx>
      <c:valAx>
        <c:axId val="1542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2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宮崎県　都城市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D2</v>
      </c>
      <c r="AA8" s="77"/>
      <c r="AB8" s="77"/>
      <c r="AC8" s="77"/>
      <c r="AD8" s="77"/>
      <c r="AE8" s="77"/>
      <c r="AF8" s="77"/>
      <c r="AG8" s="78"/>
      <c r="AH8" s="3"/>
      <c r="AI8" s="79">
        <f>データ!Q6</f>
        <v>169461</v>
      </c>
      <c r="AJ8" s="80"/>
      <c r="AK8" s="80"/>
      <c r="AL8" s="80"/>
      <c r="AM8" s="80"/>
      <c r="AN8" s="80"/>
      <c r="AO8" s="80"/>
      <c r="AP8" s="81"/>
      <c r="AQ8" s="62">
        <f>データ!R6</f>
        <v>653.36</v>
      </c>
      <c r="AR8" s="62"/>
      <c r="AS8" s="62"/>
      <c r="AT8" s="62"/>
      <c r="AU8" s="62"/>
      <c r="AV8" s="62"/>
      <c r="AW8" s="62"/>
      <c r="AX8" s="62"/>
      <c r="AY8" s="62">
        <f>データ!S6</f>
        <v>259.37</v>
      </c>
      <c r="AZ8" s="62"/>
      <c r="BA8" s="62"/>
      <c r="BB8" s="62"/>
      <c r="BC8" s="62"/>
      <c r="BD8" s="62"/>
      <c r="BE8" s="62"/>
      <c r="BF8" s="62"/>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62" t="str">
        <f>データ!M6</f>
        <v>-</v>
      </c>
      <c r="C10" s="62"/>
      <c r="D10" s="62"/>
      <c r="E10" s="62"/>
      <c r="F10" s="62"/>
      <c r="G10" s="62"/>
      <c r="H10" s="62"/>
      <c r="I10" s="62"/>
      <c r="J10" s="62" t="str">
        <f>データ!N6</f>
        <v>該当数値なし</v>
      </c>
      <c r="K10" s="62"/>
      <c r="L10" s="62"/>
      <c r="M10" s="62"/>
      <c r="N10" s="62"/>
      <c r="O10" s="62"/>
      <c r="P10" s="62"/>
      <c r="Q10" s="62"/>
      <c r="R10" s="62">
        <f>データ!O6</f>
        <v>5</v>
      </c>
      <c r="S10" s="62"/>
      <c r="T10" s="62"/>
      <c r="U10" s="62"/>
      <c r="V10" s="62"/>
      <c r="W10" s="62"/>
      <c r="X10" s="62"/>
      <c r="Y10" s="62"/>
      <c r="Z10" s="70">
        <f>データ!P6</f>
        <v>2293</v>
      </c>
      <c r="AA10" s="70"/>
      <c r="AB10" s="70"/>
      <c r="AC10" s="70"/>
      <c r="AD10" s="70"/>
      <c r="AE10" s="70"/>
      <c r="AF10" s="70"/>
      <c r="AG10" s="70"/>
      <c r="AH10" s="2"/>
      <c r="AI10" s="70">
        <f>データ!T6</f>
        <v>8419</v>
      </c>
      <c r="AJ10" s="70"/>
      <c r="AK10" s="70"/>
      <c r="AL10" s="70"/>
      <c r="AM10" s="70"/>
      <c r="AN10" s="70"/>
      <c r="AO10" s="70"/>
      <c r="AP10" s="70"/>
      <c r="AQ10" s="62">
        <f>データ!U6</f>
        <v>40.74</v>
      </c>
      <c r="AR10" s="62"/>
      <c r="AS10" s="62"/>
      <c r="AT10" s="62"/>
      <c r="AU10" s="62"/>
      <c r="AV10" s="62"/>
      <c r="AW10" s="62"/>
      <c r="AX10" s="62"/>
      <c r="AY10" s="62">
        <f>データ!V6</f>
        <v>206.65</v>
      </c>
      <c r="AZ10" s="62"/>
      <c r="BA10" s="62"/>
      <c r="BB10" s="62"/>
      <c r="BC10" s="62"/>
      <c r="BD10" s="62"/>
      <c r="BE10" s="62"/>
      <c r="BF10" s="62"/>
      <c r="BG10" s="3"/>
      <c r="BH10" s="3"/>
      <c r="BI10" s="3"/>
      <c r="BJ10" s="2"/>
      <c r="BK10" s="2"/>
      <c r="BL10" s="63" t="s">
        <v>20</v>
      </c>
      <c r="BM10" s="64"/>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22</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23</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0" t="s">
        <v>24</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106</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53"/>
      <c r="BM34" s="54"/>
      <c r="BN34" s="54"/>
      <c r="BO34" s="54"/>
      <c r="BP34" s="54"/>
      <c r="BQ34" s="54"/>
      <c r="BR34" s="54"/>
      <c r="BS34" s="54"/>
      <c r="BT34" s="54"/>
      <c r="BU34" s="54"/>
      <c r="BV34" s="54"/>
      <c r="BW34" s="54"/>
      <c r="BX34" s="54"/>
      <c r="BY34" s="54"/>
      <c r="BZ34" s="55"/>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34</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452025</v>
      </c>
      <c r="D6" s="31">
        <f t="shared" si="3"/>
        <v>47</v>
      </c>
      <c r="E6" s="31">
        <f t="shared" si="3"/>
        <v>1</v>
      </c>
      <c r="F6" s="31">
        <f t="shared" si="3"/>
        <v>0</v>
      </c>
      <c r="G6" s="31">
        <f t="shared" si="3"/>
        <v>0</v>
      </c>
      <c r="H6" s="31" t="str">
        <f t="shared" si="3"/>
        <v>宮崎県　都城市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5</v>
      </c>
      <c r="P6" s="32">
        <f t="shared" si="3"/>
        <v>2293</v>
      </c>
      <c r="Q6" s="32">
        <f t="shared" si="3"/>
        <v>169461</v>
      </c>
      <c r="R6" s="32">
        <f t="shared" si="3"/>
        <v>653.36</v>
      </c>
      <c r="S6" s="32">
        <f t="shared" si="3"/>
        <v>259.37</v>
      </c>
      <c r="T6" s="32">
        <f t="shared" si="3"/>
        <v>8419</v>
      </c>
      <c r="U6" s="32">
        <f t="shared" si="3"/>
        <v>40.74</v>
      </c>
      <c r="V6" s="32">
        <f t="shared" si="3"/>
        <v>206.65</v>
      </c>
      <c r="W6" s="33">
        <f>IF(W7="",NA(),W7)</f>
        <v>94.56</v>
      </c>
      <c r="X6" s="33">
        <f t="shared" ref="X6:AF6" si="4">IF(X7="",NA(),X7)</f>
        <v>92.59</v>
      </c>
      <c r="Y6" s="33">
        <f t="shared" si="4"/>
        <v>90.78</v>
      </c>
      <c r="Z6" s="33">
        <f t="shared" si="4"/>
        <v>90.67</v>
      </c>
      <c r="AA6" s="33">
        <f t="shared" si="4"/>
        <v>88.64</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442.88</v>
      </c>
      <c r="BE6" s="33">
        <f t="shared" ref="BE6:BM6" si="7">IF(BE7="",NA(),BE7)</f>
        <v>470.28</v>
      </c>
      <c r="BF6" s="33">
        <f t="shared" si="7"/>
        <v>595.71</v>
      </c>
      <c r="BG6" s="33">
        <f t="shared" si="7"/>
        <v>669.45</v>
      </c>
      <c r="BH6" s="33">
        <f t="shared" si="7"/>
        <v>811.14</v>
      </c>
      <c r="BI6" s="33">
        <f t="shared" si="7"/>
        <v>1187.81</v>
      </c>
      <c r="BJ6" s="33">
        <f t="shared" si="7"/>
        <v>1168.8</v>
      </c>
      <c r="BK6" s="33">
        <f t="shared" si="7"/>
        <v>1158.82</v>
      </c>
      <c r="BL6" s="33">
        <f t="shared" si="7"/>
        <v>1167.7</v>
      </c>
      <c r="BM6" s="33">
        <f t="shared" si="7"/>
        <v>1228.58</v>
      </c>
      <c r="BN6" s="32" t="str">
        <f>IF(BN7="","",IF(BN7="-","【-】","【"&amp;SUBSTITUTE(TEXT(BN7,"#,##0.00"),"-","△")&amp;"】"))</f>
        <v>【1,239.32】</v>
      </c>
      <c r="BO6" s="33">
        <f>IF(BO7="",NA(),BO7)</f>
        <v>75.959999999999994</v>
      </c>
      <c r="BP6" s="33">
        <f t="shared" ref="BP6:BX6" si="8">IF(BP7="",NA(),BP7)</f>
        <v>71.87</v>
      </c>
      <c r="BQ6" s="33">
        <f t="shared" si="8"/>
        <v>67.47</v>
      </c>
      <c r="BR6" s="33">
        <f t="shared" si="8"/>
        <v>62.51</v>
      </c>
      <c r="BS6" s="33">
        <f t="shared" si="8"/>
        <v>62.56</v>
      </c>
      <c r="BT6" s="33">
        <f t="shared" si="8"/>
        <v>57.96</v>
      </c>
      <c r="BU6" s="33">
        <f t="shared" si="8"/>
        <v>56.44</v>
      </c>
      <c r="BV6" s="33">
        <f t="shared" si="8"/>
        <v>55.6</v>
      </c>
      <c r="BW6" s="33">
        <f t="shared" si="8"/>
        <v>54.43</v>
      </c>
      <c r="BX6" s="33">
        <f t="shared" si="8"/>
        <v>53.81</v>
      </c>
      <c r="BY6" s="32" t="str">
        <f>IF(BY7="","",IF(BY7="-","【-】","【"&amp;SUBSTITUTE(TEXT(BY7,"#,##0.00"),"-","△")&amp;"】"))</f>
        <v>【36.33】</v>
      </c>
      <c r="BZ6" s="33">
        <f>IF(BZ7="",NA(),BZ7)</f>
        <v>164.74</v>
      </c>
      <c r="CA6" s="33">
        <f t="shared" ref="CA6:CI6" si="9">IF(CA7="",NA(),CA7)</f>
        <v>171.8</v>
      </c>
      <c r="CB6" s="33">
        <f t="shared" si="9"/>
        <v>184.43</v>
      </c>
      <c r="CC6" s="33">
        <f t="shared" si="9"/>
        <v>198.18</v>
      </c>
      <c r="CD6" s="33">
        <f t="shared" si="9"/>
        <v>200.3</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77.33</v>
      </c>
      <c r="CL6" s="33">
        <f t="shared" ref="CL6:CT6" si="10">IF(CL7="",NA(),CL7)</f>
        <v>73.680000000000007</v>
      </c>
      <c r="CM6" s="33">
        <f t="shared" si="10"/>
        <v>69.12</v>
      </c>
      <c r="CN6" s="33">
        <f t="shared" si="10"/>
        <v>70.17</v>
      </c>
      <c r="CO6" s="33">
        <f t="shared" si="10"/>
        <v>68.14</v>
      </c>
      <c r="CP6" s="33">
        <f t="shared" si="10"/>
        <v>60.92</v>
      </c>
      <c r="CQ6" s="33">
        <f t="shared" si="10"/>
        <v>59.84</v>
      </c>
      <c r="CR6" s="33">
        <f t="shared" si="10"/>
        <v>60.66</v>
      </c>
      <c r="CS6" s="33">
        <f t="shared" si="10"/>
        <v>60.17</v>
      </c>
      <c r="CT6" s="33">
        <f t="shared" si="10"/>
        <v>58.96</v>
      </c>
      <c r="CU6" s="32" t="str">
        <f>IF(CU7="","",IF(CU7="-","【-】","【"&amp;SUBSTITUTE(TEXT(CU7,"#,##0.00"),"-","△")&amp;"】"))</f>
        <v>【58.19】</v>
      </c>
      <c r="CV6" s="33">
        <f>IF(CV7="",NA(),CV7)</f>
        <v>75.069999999999993</v>
      </c>
      <c r="CW6" s="33">
        <f t="shared" ref="CW6:DE6" si="11">IF(CW7="",NA(),CW7)</f>
        <v>77.790000000000006</v>
      </c>
      <c r="CX6" s="33">
        <f t="shared" si="11"/>
        <v>79.260000000000005</v>
      </c>
      <c r="CY6" s="33">
        <f t="shared" si="11"/>
        <v>78.48</v>
      </c>
      <c r="CZ6" s="33">
        <f t="shared" si="11"/>
        <v>79.23</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0.44</v>
      </c>
      <c r="ED6" s="33">
        <f t="shared" ref="ED6:EL6" si="14">IF(ED7="",NA(),ED7)</f>
        <v>0.14000000000000001</v>
      </c>
      <c r="EE6" s="33">
        <f t="shared" si="14"/>
        <v>0.82</v>
      </c>
      <c r="EF6" s="33">
        <f t="shared" si="14"/>
        <v>0.55000000000000004</v>
      </c>
      <c r="EG6" s="33">
        <f t="shared" si="14"/>
        <v>0.69</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452025</v>
      </c>
      <c r="D7" s="35">
        <v>47</v>
      </c>
      <c r="E7" s="35">
        <v>1</v>
      </c>
      <c r="F7" s="35">
        <v>0</v>
      </c>
      <c r="G7" s="35">
        <v>0</v>
      </c>
      <c r="H7" s="35" t="s">
        <v>93</v>
      </c>
      <c r="I7" s="35" t="s">
        <v>94</v>
      </c>
      <c r="J7" s="35" t="s">
        <v>95</v>
      </c>
      <c r="K7" s="35" t="s">
        <v>96</v>
      </c>
      <c r="L7" s="35" t="s">
        <v>97</v>
      </c>
      <c r="M7" s="36" t="s">
        <v>98</v>
      </c>
      <c r="N7" s="36" t="s">
        <v>99</v>
      </c>
      <c r="O7" s="36">
        <v>5</v>
      </c>
      <c r="P7" s="36">
        <v>2293</v>
      </c>
      <c r="Q7" s="36">
        <v>169461</v>
      </c>
      <c r="R7" s="36">
        <v>653.36</v>
      </c>
      <c r="S7" s="36">
        <v>259.37</v>
      </c>
      <c r="T7" s="36">
        <v>8419</v>
      </c>
      <c r="U7" s="36">
        <v>40.74</v>
      </c>
      <c r="V7" s="36">
        <v>206.65</v>
      </c>
      <c r="W7" s="36">
        <v>94.56</v>
      </c>
      <c r="X7" s="36">
        <v>92.59</v>
      </c>
      <c r="Y7" s="36">
        <v>90.78</v>
      </c>
      <c r="Z7" s="36">
        <v>90.67</v>
      </c>
      <c r="AA7" s="36">
        <v>88.64</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442.88</v>
      </c>
      <c r="BE7" s="36">
        <v>470.28</v>
      </c>
      <c r="BF7" s="36">
        <v>595.71</v>
      </c>
      <c r="BG7" s="36">
        <v>669.45</v>
      </c>
      <c r="BH7" s="36">
        <v>811.14</v>
      </c>
      <c r="BI7" s="36">
        <v>1187.81</v>
      </c>
      <c r="BJ7" s="36">
        <v>1168.8</v>
      </c>
      <c r="BK7" s="36">
        <v>1158.82</v>
      </c>
      <c r="BL7" s="36">
        <v>1167.7</v>
      </c>
      <c r="BM7" s="36">
        <v>1228.58</v>
      </c>
      <c r="BN7" s="36">
        <v>1239.32</v>
      </c>
      <c r="BO7" s="36">
        <v>75.959999999999994</v>
      </c>
      <c r="BP7" s="36">
        <v>71.87</v>
      </c>
      <c r="BQ7" s="36">
        <v>67.47</v>
      </c>
      <c r="BR7" s="36">
        <v>62.51</v>
      </c>
      <c r="BS7" s="36">
        <v>62.56</v>
      </c>
      <c r="BT7" s="36">
        <v>57.96</v>
      </c>
      <c r="BU7" s="36">
        <v>56.44</v>
      </c>
      <c r="BV7" s="36">
        <v>55.6</v>
      </c>
      <c r="BW7" s="36">
        <v>54.43</v>
      </c>
      <c r="BX7" s="36">
        <v>53.81</v>
      </c>
      <c r="BY7" s="36">
        <v>36.33</v>
      </c>
      <c r="BZ7" s="36">
        <v>164.74</v>
      </c>
      <c r="CA7" s="36">
        <v>171.8</v>
      </c>
      <c r="CB7" s="36">
        <v>184.43</v>
      </c>
      <c r="CC7" s="36">
        <v>198.18</v>
      </c>
      <c r="CD7" s="36">
        <v>200.3</v>
      </c>
      <c r="CE7" s="36">
        <v>263.20999999999998</v>
      </c>
      <c r="CF7" s="36">
        <v>270.7</v>
      </c>
      <c r="CG7" s="36">
        <v>275.86</v>
      </c>
      <c r="CH7" s="36">
        <v>279.8</v>
      </c>
      <c r="CI7" s="36">
        <v>284.64999999999998</v>
      </c>
      <c r="CJ7" s="36">
        <v>476.46</v>
      </c>
      <c r="CK7" s="36">
        <v>77.33</v>
      </c>
      <c r="CL7" s="36">
        <v>73.680000000000007</v>
      </c>
      <c r="CM7" s="36">
        <v>69.12</v>
      </c>
      <c r="CN7" s="36">
        <v>70.17</v>
      </c>
      <c r="CO7" s="36">
        <v>68.14</v>
      </c>
      <c r="CP7" s="36">
        <v>60.92</v>
      </c>
      <c r="CQ7" s="36">
        <v>59.84</v>
      </c>
      <c r="CR7" s="36">
        <v>60.66</v>
      </c>
      <c r="CS7" s="36">
        <v>60.17</v>
      </c>
      <c r="CT7" s="36">
        <v>58.96</v>
      </c>
      <c r="CU7" s="36">
        <v>58.19</v>
      </c>
      <c r="CV7" s="36">
        <v>75.069999999999993</v>
      </c>
      <c r="CW7" s="36">
        <v>77.790000000000006</v>
      </c>
      <c r="CX7" s="36">
        <v>79.260000000000005</v>
      </c>
      <c r="CY7" s="36">
        <v>78.48</v>
      </c>
      <c r="CZ7" s="36">
        <v>79.23</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0.44</v>
      </c>
      <c r="ED7" s="36">
        <v>0.14000000000000001</v>
      </c>
      <c r="EE7" s="36">
        <v>0.82</v>
      </c>
      <c r="EF7" s="36">
        <v>0.55000000000000004</v>
      </c>
      <c r="EG7" s="36">
        <v>0.69</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2016-02-26T02:03:58Z</cp:lastPrinted>
  <dcterms:created xsi:type="dcterms:W3CDTF">2016-01-18T05:07:35Z</dcterms:created>
  <dcterms:modified xsi:type="dcterms:W3CDTF">2016-02-26T02:03:59Z</dcterms:modified>
</cp:coreProperties>
</file>