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Z10" i="4" s="1"/>
  <c r="O6" i="5"/>
  <c r="N6" i="5"/>
  <c r="J10" i="4" s="1"/>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B10" i="4"/>
  <c r="AY8" i="4"/>
  <c r="AI8" i="4"/>
  <c r="R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<sst xmlns="http://schemas.openxmlformats.org/spreadsheetml/2006/main" count="218" uniqueCount="108">
  <si>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</si>
  <si>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</si>
  <si>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</si>
  <si>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</si>
  <si>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</si>
  <si>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</si>
  <si>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</si>
  <si>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</si>
  <si>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</si>
  <si>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</si>
  <si>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</si>
  <si>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</si>
  <si>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</si>
  <si>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</si>
  <si>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</si>
  <si>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</si>
  <si>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</si>
  <si>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</si>
  <si>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</si>
  <si>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</si>
  <si>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</si>
  <si>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</si>
  <si>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</si>
  <si>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</si>
  <si>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</si>
  <si>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</si>
  <si>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</si>
  <si>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</si>
  <si>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</si>
  <si>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</si>
  <si>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</si>
  <si>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</si>
  <si>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</si>
  <si>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</si>
  <si>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</si>
  <si>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</si>
  <si>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</si>
  <si>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</si>
  <si>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</si>
  <si>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</si>
  <si>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</si>
  <si>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</si>
  <si>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</si>
  <si>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</si>
  <si>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</si>
  <si>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</si>
  <si>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</si>
  <si>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</si>
  <si>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</si>
  <si>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</si>
  <si>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</si>
  <si>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</si>
  <si>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</si>
  <si>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</si>
  <si>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</si>
  <si>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</si>
  <si>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</si>
  <si>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</si>
  <si>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</si>
  <si>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</si>
  <si>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</si>
  <si>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</si>
  <si>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</si>
  <si>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</si>
  <si>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</si>
  <si>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</si>
  <si>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</si>
  <si>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</si>
  <si>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</si>
  <si>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</si>
  <si>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</si>
  <si>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</si>
  <si>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</si>
  <si>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</si>
  <si>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</si>
  <si>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</si>
  <si>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</si>
  <si>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</si>
  <si>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</si>
  <si>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</si>
  <si>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</si>
  <si>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</si>
  <si>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</si>
  <si>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</si>
  <si>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</si>
  <si>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</si>
  <si>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</si>
  <si>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</si>
  <si>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</si>
  <si>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</si>
  <si>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</si>
  <si>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</si>
  <si>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</si>
  <si>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</si>
  <si>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</si>
  <si>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</si>
  <si>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</si>
  <si>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</si>
  <si>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</si>
  <si>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</si>
  <si>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</si>
  <si>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</si>
  <si>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</si>
  <si>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</si>
  <si>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</si>
  <si>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簡易水道事業は、類似団体と比較すると起債借入を抑制してきたことから概ね経営状況は良好と判断していますが、老朽化する施設等の更新の増加や人口減少による水道料金収入の減少などが懸念されます。今後、老朽化した施設の更新に併せて適切な施設規模に見直していきます。</t>
    <rPh sb="1" eb="2">
      <t>ホン</t>
    </rPh>
    <rPh sb="2" eb="3">
      <t>シ</t>
    </rPh>
    <rPh sb="4" eb="6">
      <t>カンイ</t>
    </rPh>
    <rPh sb="6" eb="8">
      <t>スイドウ</t>
    </rPh>
    <rPh sb="8" eb="10">
      <t>ジギョウ</t>
    </rPh>
    <rPh sb="12" eb="14">
      <t>ルイジ</t>
    </rPh>
    <rPh sb="14" eb="16">
      <t>ダンタイ</t>
    </rPh>
    <rPh sb="17" eb="19">
      <t>ヒカク</t>
    </rPh>
    <rPh sb="22" eb="24">
      <t>キサイ</t>
    </rPh>
    <rPh sb="24" eb="26">
      <t>カリイレ</t>
    </rPh>
    <rPh sb="27" eb="29">
      <t>ヨクセイ</t>
    </rPh>
    <rPh sb="37" eb="38">
      <t>オオム</t>
    </rPh>
    <rPh sb="39" eb="41">
      <t>ケイエイ</t>
    </rPh>
    <rPh sb="41" eb="43">
      <t>ジョウキョウ</t>
    </rPh>
    <rPh sb="44" eb="46">
      <t>リョウコウ</t>
    </rPh>
    <rPh sb="47" eb="49">
      <t>ハンダン</t>
    </rPh>
    <rPh sb="56" eb="59">
      <t>ロウキュウカ</t>
    </rPh>
    <rPh sb="61" eb="64">
      <t>シセツトウ</t>
    </rPh>
    <rPh sb="65" eb="67">
      <t>コウシン</t>
    </rPh>
    <rPh sb="68" eb="70">
      <t>ゾウカ</t>
    </rPh>
    <rPh sb="71" eb="73">
      <t>ジンコウ</t>
    </rPh>
    <rPh sb="73" eb="75">
      <t>ゲンショウ</t>
    </rPh>
    <rPh sb="78" eb="80">
      <t>スイドウ</t>
    </rPh>
    <rPh sb="80" eb="82">
      <t>リョウキン</t>
    </rPh>
    <rPh sb="82" eb="84">
      <t>シュウニュウ</t>
    </rPh>
    <rPh sb="85" eb="87">
      <t>ゲンショウ</t>
    </rPh>
    <rPh sb="90" eb="92">
      <t>ケネン</t>
    </rPh>
    <rPh sb="97" eb="99">
      <t>コンゴ</t>
    </rPh>
    <rPh sb="100" eb="103">
      <t>ロウキュウカ</t>
    </rPh>
    <rPh sb="105" eb="107">
      <t>シセツ</t>
    </rPh>
    <rPh sb="108" eb="110">
      <t>コウシン</t>
    </rPh>
    <rPh sb="111" eb="112">
      <t>アワ</t>
    </rPh>
    <rPh sb="114" eb="116">
      <t>テキセツ</t>
    </rPh>
    <rPh sb="117" eb="119">
      <t>シセツ</t>
    </rPh>
    <rPh sb="119" eb="121">
      <t>キボ</t>
    </rPh>
    <rPh sb="122" eb="124">
      <t>ミナオ</t>
    </rPh>
    <phoneticPr fontId="4"/>
  </si>
  <si>
    <t>　管路更新率は、類似団体との比較でも低い数値となっているとおり、本市の管路の更新は遅れているため老朽化はかなり進行していると見ています。
　今後は更新投資を増やし、計画的な更新を進めていく必要があります。</t>
    <rPh sb="1" eb="3">
      <t>カンロ</t>
    </rPh>
    <rPh sb="3" eb="5">
      <t>コウシン</t>
    </rPh>
    <rPh sb="5" eb="6">
      <t>リツ</t>
    </rPh>
    <rPh sb="8" eb="10">
      <t>ルイジ</t>
    </rPh>
    <rPh sb="10" eb="12">
      <t>ダンタイ</t>
    </rPh>
    <rPh sb="14" eb="16">
      <t>ヒカク</t>
    </rPh>
    <rPh sb="18" eb="19">
      <t>ヒク</t>
    </rPh>
    <rPh sb="20" eb="22">
      <t>スウチ</t>
    </rPh>
    <rPh sb="48" eb="51">
      <t>ロウキュウカ</t>
    </rPh>
    <rPh sb="55" eb="57">
      <t>シンコウ</t>
    </rPh>
    <rPh sb="62" eb="63">
      <t>ミ</t>
    </rPh>
    <rPh sb="70" eb="72">
      <t>コンゴ</t>
    </rPh>
    <rPh sb="73" eb="75">
      <t>コウシン</t>
    </rPh>
    <rPh sb="75" eb="77">
      <t>トウシ</t>
    </rPh>
    <rPh sb="78" eb="79">
      <t>フ</t>
    </rPh>
    <rPh sb="82" eb="85">
      <t>ケイカクテキ</t>
    </rPh>
    <rPh sb="86" eb="88">
      <t>コウシン</t>
    </rPh>
    <rPh sb="89" eb="90">
      <t>スス</t>
    </rPh>
    <rPh sb="94" eb="96">
      <t>ヒツヨウ</t>
    </rPh>
    <phoneticPr fontId="4"/>
  </si>
  <si>
    <t>　Ｈ２３年度に料金改定（平均１７．８％）を実施したことにより、本市の水道料金水準は適切な設定となり、料金回収率でも類似団体と比較しても高い数値を示しているとおり経営の健全化を図ることができています。またこれまでに、高利率の地方債の繰上償還も実施し、経営改善に努めたところです。
  施設利用率に表れているように類似団体と比較すると施設の効率性は低い数値であり、経営の効率性における課題となっています。これは８箇所の簡易水道はいずれも中山間地域にあるため、給水人口の減少により配水量が低下しているためであります。</t>
    <rPh sb="4" eb="6">
      <t>ネンド</t>
    </rPh>
    <rPh sb="7" eb="9">
      <t>リョウキン</t>
    </rPh>
    <rPh sb="9" eb="11">
      <t>カイテイ</t>
    </rPh>
    <rPh sb="12" eb="14">
      <t>ヘイキン</t>
    </rPh>
    <rPh sb="21" eb="23">
      <t>ジッシ</t>
    </rPh>
    <rPh sb="44" eb="46">
      <t>セッテイ</t>
    </rPh>
    <rPh sb="50" eb="52">
      <t>リョウキン</t>
    </rPh>
    <rPh sb="52" eb="54">
      <t>カイシュウ</t>
    </rPh>
    <rPh sb="54" eb="55">
      <t>リツ</t>
    </rPh>
    <rPh sb="57" eb="59">
      <t>ルイジ</t>
    </rPh>
    <rPh sb="59" eb="61">
      <t>ダンタイ</t>
    </rPh>
    <rPh sb="62" eb="64">
      <t>ヒカク</t>
    </rPh>
    <rPh sb="67" eb="68">
      <t>タカ</t>
    </rPh>
    <rPh sb="69" eb="71">
      <t>スウチ</t>
    </rPh>
    <rPh sb="72" eb="73">
      <t>シメ</t>
    </rPh>
    <rPh sb="80" eb="82">
      <t>ケイエイ</t>
    </rPh>
    <rPh sb="83" eb="85">
      <t>ケンゼン</t>
    </rPh>
    <rPh sb="85" eb="86">
      <t>カ</t>
    </rPh>
    <rPh sb="87" eb="88">
      <t>ハカ</t>
    </rPh>
    <rPh sb="111" eb="114">
      <t>チホウサイ</t>
    </rPh>
    <rPh sb="115" eb="117">
      <t>クリアゲ</t>
    </rPh>
    <rPh sb="117" eb="119">
      <t>ショウカン</t>
    </rPh>
    <rPh sb="120" eb="122">
      <t>ジッシ</t>
    </rPh>
    <rPh sb="124" eb="126">
      <t>ケイエイ</t>
    </rPh>
    <rPh sb="126" eb="128">
      <t>カイゼン</t>
    </rPh>
    <rPh sb="129" eb="130">
      <t>ツト</t>
    </rPh>
    <rPh sb="141" eb="143">
      <t>シセツ</t>
    </rPh>
    <rPh sb="143" eb="146">
      <t>リヨウリツ</t>
    </rPh>
    <rPh sb="147" eb="148">
      <t>アラワ</t>
    </rPh>
    <rPh sb="155" eb="157">
      <t>ルイジ</t>
    </rPh>
    <rPh sb="157" eb="159">
      <t>ダンタイ</t>
    </rPh>
    <rPh sb="160" eb="162">
      <t>ヒカク</t>
    </rPh>
    <rPh sb="165" eb="167">
      <t>シセツ</t>
    </rPh>
    <rPh sb="168" eb="171">
      <t>コウリツセイ</t>
    </rPh>
    <rPh sb="172" eb="173">
      <t>ヒク</t>
    </rPh>
    <rPh sb="174" eb="176">
      <t>スウチ</t>
    </rPh>
    <rPh sb="180" eb="182">
      <t>ケイエイ</t>
    </rPh>
    <rPh sb="183" eb="186">
      <t>コウリツセイ</t>
    </rPh>
    <rPh sb="190" eb="192">
      <t>カダイ</t>
    </rPh>
    <rPh sb="204" eb="206">
      <t>カショ</t>
    </rPh>
    <rPh sb="207" eb="209">
      <t>カンイ</t>
    </rPh>
    <rPh sb="209" eb="211">
      <t>スイドウ</t>
    </rPh>
    <rPh sb="216" eb="217">
      <t>チュウ</t>
    </rPh>
    <rPh sb="217" eb="219">
      <t>サンカン</t>
    </rPh>
    <rPh sb="219" eb="221">
      <t>チイキ</t>
    </rPh>
    <rPh sb="227" eb="229">
      <t>キュウスイ</t>
    </rPh>
    <rPh sb="229" eb="231">
      <t>ジンコウ</t>
    </rPh>
    <rPh sb="232" eb="234">
      <t>ゲンショウ</t>
    </rPh>
    <rPh sb="237" eb="239">
      <t>ハイスイ</t>
    </rPh>
    <rPh sb="239" eb="240">
      <t>リョウ</t>
    </rPh>
    <rPh sb="241" eb="243">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</si>
</sst>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5"/>
          <c:y val="0.158069456690286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0.83</c:v>
                </c:pt>
                <c:pt idx="1">
                  <c:v>0.87</c:v>
                </c:pt>
                <c:pt idx="2">
                  <c:v>0.67</c:v>
                </c:pt>
                <c:pt idx="3">
                  <c:v>0.68</c:v>
                </c:pt>
                <c:pt idx="4">
                  <c:v>0.59</c:v>
                </c:pt>
              </c:numCache>
            </c:numRef>
          </c:val>
        </c:ser>
        <c:dLbls>
          <c:showLegendKey val="0"/>
          <c:showVal val="0"/>
          <c:showCatName val="0"/>
          <c:showSerName val="0"/>
          <c:showPercent val="0"/>
          <c:showBubbleSize val="0"/>
        </c:dLbls>
        <c:gapWidth val="150"/>
        <c:axId val="57297152"/>
        <c:axId val="573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57297152"/>
        <c:axId val="57307520"/>
      </c:lineChart>
      <c:dateAx>
        <c:axId val="57297152"/>
        <c:scaling>
          <c:orientation val="minMax"/>
        </c:scaling>
        <c:delete val="1"/>
        <c:axPos val="b"/>
        <c:numFmt formatCode="ge" sourceLinked="1"/>
        <c:majorTickMark val="none"/>
        <c:minorTickMark val="none"/>
        <c:tickLblPos val="none"/>
        <c:crossAx val="57307520"/>
        <c:crosses val="autoZero"/>
        <c:auto val="1"/>
        <c:lblOffset val="100"/>
        <c:baseTimeUnit val="years"/>
      </c:dateAx>
      <c:valAx>
        <c:axId val="573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1"/>
          <c:y val="0.158069456690286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58.61</c:v>
                </c:pt>
                <c:pt idx="1">
                  <c:v>57.83</c:v>
                </c:pt>
                <c:pt idx="2">
                  <c:v>56.61</c:v>
                </c:pt>
                <c:pt idx="3">
                  <c:v>57.95</c:v>
                </c:pt>
                <c:pt idx="4">
                  <c:v>57.6</c:v>
                </c:pt>
              </c:numCache>
            </c:numRef>
          </c:val>
        </c:ser>
        <c:dLbls>
          <c:showLegendKey val="0"/>
          <c:showVal val="0"/>
          <c:showCatName val="0"/>
          <c:showSerName val="0"/>
          <c:showPercent val="0"/>
          <c:showBubbleSize val="0"/>
        </c:dLbls>
        <c:gapWidth val="150"/>
        <c:axId val="57641600"/>
        <c:axId val="576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57641600"/>
        <c:axId val="57656064"/>
      </c:lineChart>
      <c:dateAx>
        <c:axId val="57641600"/>
        <c:scaling>
          <c:orientation val="minMax"/>
        </c:scaling>
        <c:delete val="1"/>
        <c:axPos val="b"/>
        <c:numFmt formatCode="ge" sourceLinked="1"/>
        <c:majorTickMark val="none"/>
        <c:minorTickMark val="none"/>
        <c:tickLblPos val="none"/>
        <c:crossAx val="57656064"/>
        <c:crosses val="autoZero"/>
        <c:auto val="1"/>
        <c:lblOffset val="100"/>
        <c:baseTimeUnit val="years"/>
      </c:dateAx>
      <c:valAx>
        <c:axId val="576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1"/>
          <c:y val="0.158069456690286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87.27</c:v>
                </c:pt>
                <c:pt idx="1">
                  <c:v>87.35</c:v>
                </c:pt>
                <c:pt idx="2">
                  <c:v>87.41</c:v>
                </c:pt>
                <c:pt idx="3">
                  <c:v>87.39</c:v>
                </c:pt>
                <c:pt idx="4">
                  <c:v>87.47</c:v>
                </c:pt>
              </c:numCache>
            </c:numRef>
          </c:val>
        </c:ser>
        <c:dLbls>
          <c:showLegendKey val="0"/>
          <c:showVal val="0"/>
          <c:showCatName val="0"/>
          <c:showSerName val="0"/>
          <c:showPercent val="0"/>
          <c:showBubbleSize val="0"/>
        </c:dLbls>
        <c:gapWidth val="150"/>
        <c:axId val="76032256"/>
        <c:axId val="760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76032256"/>
        <c:axId val="76050816"/>
      </c:lineChart>
      <c:dateAx>
        <c:axId val="76032256"/>
        <c:scaling>
          <c:orientation val="minMax"/>
        </c:scaling>
        <c:delete val="1"/>
        <c:axPos val="b"/>
        <c:numFmt formatCode="ge" sourceLinked="1"/>
        <c:majorTickMark val="none"/>
        <c:minorTickMark val="none"/>
        <c:tickLblPos val="none"/>
        <c:crossAx val="76050816"/>
        <c:crosses val="autoZero"/>
        <c:auto val="1"/>
        <c:lblOffset val="100"/>
        <c:baseTimeUnit val="years"/>
      </c:dateAx>
      <c:valAx>
        <c:axId val="760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8"/>
          <c:y val="0.15806945669028602"/>
          <c:w val="0.8602616255212191"/>
          <c:h val="0.563701688848884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95.99</c:v>
                </c:pt>
                <c:pt idx="1">
                  <c:v>58.64</c:v>
                </c:pt>
                <c:pt idx="2">
                  <c:v>89.04</c:v>
                </c:pt>
                <c:pt idx="3">
                  <c:v>101.01</c:v>
                </c:pt>
                <c:pt idx="4">
                  <c:v>97.41</c:v>
                </c:pt>
              </c:numCache>
            </c:numRef>
          </c:val>
        </c:ser>
        <c:dLbls>
          <c:showLegendKey val="0"/>
          <c:showVal val="0"/>
          <c:showCatName val="0"/>
          <c:showSerName val="0"/>
          <c:showPercent val="0"/>
          <c:showBubbleSize val="0"/>
        </c:dLbls>
        <c:gapWidth val="150"/>
        <c:axId val="57338496"/>
        <c:axId val="571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57338496"/>
        <c:axId val="57151872"/>
      </c:lineChart>
      <c:dateAx>
        <c:axId val="57338496"/>
        <c:scaling>
          <c:orientation val="minMax"/>
        </c:scaling>
        <c:delete val="1"/>
        <c:axPos val="b"/>
        <c:numFmt formatCode="ge" sourceLinked="1"/>
        <c:majorTickMark val="none"/>
        <c:minorTickMark val="none"/>
        <c:tickLblPos val="none"/>
        <c:crossAx val="57151872"/>
        <c:crosses val="autoZero"/>
        <c:auto val="1"/>
        <c:lblOffset val="100"/>
        <c:baseTimeUnit val="years"/>
      </c:dateAx>
      <c:valAx>
        <c:axId val="571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1"/>
          <c:y val="0.158069456690286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181696"/>
        <c:axId val="571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181696"/>
        <c:axId val="57183616"/>
      </c:lineChart>
      <c:dateAx>
        <c:axId val="57181696"/>
        <c:scaling>
          <c:orientation val="minMax"/>
        </c:scaling>
        <c:delete val="1"/>
        <c:axPos val="b"/>
        <c:numFmt formatCode="ge" sourceLinked="1"/>
        <c:majorTickMark val="none"/>
        <c:minorTickMark val="none"/>
        <c:tickLblPos val="none"/>
        <c:crossAx val="57183616"/>
        <c:crosses val="autoZero"/>
        <c:auto val="1"/>
        <c:lblOffset val="100"/>
        <c:baseTimeUnit val="years"/>
      </c:dateAx>
      <c:valAx>
        <c:axId val="571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4"/>
          <c:y val="0.158069456690286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45152"/>
        <c:axId val="57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45152"/>
        <c:axId val="57347072"/>
      </c:lineChart>
      <c:dateAx>
        <c:axId val="57345152"/>
        <c:scaling>
          <c:orientation val="minMax"/>
        </c:scaling>
        <c:delete val="1"/>
        <c:axPos val="b"/>
        <c:numFmt formatCode="ge" sourceLinked="1"/>
        <c:majorTickMark val="none"/>
        <c:minorTickMark val="none"/>
        <c:tickLblPos val="none"/>
        <c:crossAx val="57347072"/>
        <c:crosses val="autoZero"/>
        <c:auto val="1"/>
        <c:lblOffset val="100"/>
        <c:baseTimeUnit val="years"/>
      </c:dateAx>
      <c:valAx>
        <c:axId val="573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1"/>
          <c:y val="0.158069456690286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95840"/>
        <c:axId val="574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95840"/>
        <c:axId val="57402112"/>
      </c:lineChart>
      <c:dateAx>
        <c:axId val="57395840"/>
        <c:scaling>
          <c:orientation val="minMax"/>
        </c:scaling>
        <c:delete val="1"/>
        <c:axPos val="b"/>
        <c:numFmt formatCode="ge" sourceLinked="1"/>
        <c:majorTickMark val="none"/>
        <c:minorTickMark val="none"/>
        <c:tickLblPos val="none"/>
        <c:crossAx val="57402112"/>
        <c:crosses val="autoZero"/>
        <c:auto val="1"/>
        <c:lblOffset val="100"/>
        <c:baseTimeUnit val="years"/>
      </c:dateAx>
      <c:valAx>
        <c:axId val="574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1"/>
          <c:y val="0.158069456690286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432704"/>
        <c:axId val="574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432704"/>
        <c:axId val="57447168"/>
      </c:lineChart>
      <c:dateAx>
        <c:axId val="57432704"/>
        <c:scaling>
          <c:orientation val="minMax"/>
        </c:scaling>
        <c:delete val="1"/>
        <c:axPos val="b"/>
        <c:numFmt formatCode="ge" sourceLinked="1"/>
        <c:majorTickMark val="none"/>
        <c:minorTickMark val="none"/>
        <c:tickLblPos val="none"/>
        <c:crossAx val="57447168"/>
        <c:crosses val="autoZero"/>
        <c:auto val="1"/>
        <c:lblOffset val="100"/>
        <c:baseTimeUnit val="years"/>
      </c:dateAx>
      <c:valAx>
        <c:axId val="574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1"/>
          <c:y val="0.158069456690286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814.95</c:v>
                </c:pt>
                <c:pt idx="1">
                  <c:v>710.94</c:v>
                </c:pt>
                <c:pt idx="2">
                  <c:v>827.04</c:v>
                </c:pt>
                <c:pt idx="3">
                  <c:v>993.68</c:v>
                </c:pt>
                <c:pt idx="4">
                  <c:v>996.48</c:v>
                </c:pt>
              </c:numCache>
            </c:numRef>
          </c:val>
        </c:ser>
        <c:dLbls>
          <c:showLegendKey val="0"/>
          <c:showVal val="0"/>
          <c:showCatName val="0"/>
          <c:showSerName val="0"/>
          <c:showPercent val="0"/>
          <c:showBubbleSize val="0"/>
        </c:dLbls>
        <c:gapWidth val="150"/>
        <c:axId val="57481472"/>
        <c:axId val="574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57481472"/>
        <c:axId val="57483648"/>
      </c:lineChart>
      <c:dateAx>
        <c:axId val="57481472"/>
        <c:scaling>
          <c:orientation val="minMax"/>
        </c:scaling>
        <c:delete val="1"/>
        <c:axPos val="b"/>
        <c:numFmt formatCode="ge" sourceLinked="1"/>
        <c:majorTickMark val="none"/>
        <c:minorTickMark val="none"/>
        <c:tickLblPos val="none"/>
        <c:crossAx val="57483648"/>
        <c:crosses val="autoZero"/>
        <c:auto val="1"/>
        <c:lblOffset val="100"/>
        <c:baseTimeUnit val="years"/>
      </c:dateAx>
      <c:valAx>
        <c:axId val="574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1"/>
          <c:y val="0.158069456690286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84.24</c:v>
                </c:pt>
                <c:pt idx="1">
                  <c:v>89.35</c:v>
                </c:pt>
                <c:pt idx="2">
                  <c:v>92.38</c:v>
                </c:pt>
                <c:pt idx="3">
                  <c:v>90.79</c:v>
                </c:pt>
                <c:pt idx="4">
                  <c:v>85.15</c:v>
                </c:pt>
              </c:numCache>
            </c:numRef>
          </c:val>
        </c:ser>
        <c:dLbls>
          <c:showLegendKey val="0"/>
          <c:showVal val="0"/>
          <c:showCatName val="0"/>
          <c:showSerName val="0"/>
          <c:showPercent val="0"/>
          <c:showBubbleSize val="0"/>
        </c:dLbls>
        <c:gapWidth val="150"/>
        <c:axId val="57505280"/>
        <c:axId val="575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57505280"/>
        <c:axId val="57507200"/>
      </c:lineChart>
      <c:dateAx>
        <c:axId val="57505280"/>
        <c:scaling>
          <c:orientation val="minMax"/>
        </c:scaling>
        <c:delete val="1"/>
        <c:axPos val="b"/>
        <c:numFmt formatCode="ge" sourceLinked="1"/>
        <c:majorTickMark val="none"/>
        <c:minorTickMark val="none"/>
        <c:tickLblPos val="none"/>
        <c:crossAx val="57507200"/>
        <c:crosses val="autoZero"/>
        <c:auto val="1"/>
        <c:lblOffset val="100"/>
        <c:baseTimeUnit val="years"/>
      </c:dateAx>
      <c:valAx>
        <c:axId val="575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1"/>
          <c:y val="0.158069456690286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178.07</c:v>
                </c:pt>
                <c:pt idx="1">
                  <c:v>196.16</c:v>
                </c:pt>
                <c:pt idx="2">
                  <c:v>192.18</c:v>
                </c:pt>
                <c:pt idx="3">
                  <c:v>193.33</c:v>
                </c:pt>
                <c:pt idx="4">
                  <c:v>210.35</c:v>
                </c:pt>
              </c:numCache>
            </c:numRef>
          </c:val>
        </c:ser>
        <c:dLbls>
          <c:showLegendKey val="0"/>
          <c:showVal val="0"/>
          <c:showCatName val="0"/>
          <c:showSerName val="0"/>
          <c:showPercent val="0"/>
          <c:showBubbleSize val="0"/>
        </c:dLbls>
        <c:gapWidth val="150"/>
        <c:axId val="57535488"/>
        <c:axId val="576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57535488"/>
        <c:axId val="57619584"/>
      </c:lineChart>
      <c:dateAx>
        <c:axId val="57535488"/>
        <c:scaling>
          <c:orientation val="minMax"/>
        </c:scaling>
        <c:delete val="1"/>
        <c:axPos val="b"/>
        <c:numFmt formatCode="ge" sourceLinked="1"/>
        <c:majorTickMark val="none"/>
        <c:minorTickMark val="none"/>
        <c:tickLblPos val="none"/>
        <c:crossAx val="57619584"/>
        <c:crosses val="autoZero"/>
        <c:auto val="1"/>
        <c:lblOffset val="100"/>
        <c:baseTimeUnit val="years"/>
      </c:dateAx>
      <c:valAx>
        <c:axId val="576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日南市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56633</v>
      </c>
      <c r="AJ8" s="55"/>
      <c r="AK8" s="55"/>
      <c r="AL8" s="55"/>
      <c r="AM8" s="55"/>
      <c r="AN8" s="55"/>
      <c r="AO8" s="55"/>
      <c r="AP8" s="56"/>
      <c r="AQ8" s="46">
        <f>データ!R6</f>
        <v>536.1</v>
      </c>
      <c r="AR8" s="46"/>
      <c r="AS8" s="46"/>
      <c r="AT8" s="46"/>
      <c r="AU8" s="46"/>
      <c r="AV8" s="46"/>
      <c r="AW8" s="46"/>
      <c r="AX8" s="46"/>
      <c r="AY8" s="46">
        <f>データ!S6</f>
        <v>105.64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9.94</v>
      </c>
      <c r="S10" s="46"/>
      <c r="T10" s="46"/>
      <c r="U10" s="46"/>
      <c r="V10" s="46"/>
      <c r="W10" s="46"/>
      <c r="X10" s="46"/>
      <c r="Y10" s="46"/>
      <c r="Z10" s="80">
        <f>データ!P6</f>
        <v>2743</v>
      </c>
      <c r="AA10" s="80"/>
      <c r="AB10" s="80"/>
      <c r="AC10" s="80"/>
      <c r="AD10" s="80"/>
      <c r="AE10" s="80"/>
      <c r="AF10" s="80"/>
      <c r="AG10" s="80"/>
      <c r="AH10" s="2"/>
      <c r="AI10" s="80">
        <f>データ!T6</f>
        <v>5578</v>
      </c>
      <c r="AJ10" s="80"/>
      <c r="AK10" s="80"/>
      <c r="AL10" s="80"/>
      <c r="AM10" s="80"/>
      <c r="AN10" s="80"/>
      <c r="AO10" s="80"/>
      <c r="AP10" s="80"/>
      <c r="AQ10" s="46">
        <f>データ!U6</f>
        <v>19.399999999999999</v>
      </c>
      <c r="AR10" s="46"/>
      <c r="AS10" s="46"/>
      <c r="AT10" s="46"/>
      <c r="AU10" s="46"/>
      <c r="AV10" s="46"/>
      <c r="AW10" s="46"/>
      <c r="AX10" s="46"/>
      <c r="AY10" s="46">
        <f>データ!V6</f>
        <v>287.52999999999997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107</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89"/>
      <c r="BM34" s="90"/>
      <c r="BN34" s="90"/>
      <c r="BO34" s="90"/>
      <c r="BP34" s="90"/>
      <c r="BQ34" s="90"/>
      <c r="BR34" s="90"/>
      <c r="BS34" s="90"/>
      <c r="BT34" s="90"/>
      <c r="BU34" s="90"/>
      <c r="BV34" s="90"/>
      <c r="BW34" s="90"/>
      <c r="BX34" s="90"/>
      <c r="BY34" s="90"/>
      <c r="BZ34" s="91"/>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89"/>
      <c r="BM35" s="90"/>
      <c r="BN35" s="90"/>
      <c r="BO35" s="90"/>
      <c r="BP35" s="90"/>
      <c r="BQ35" s="90"/>
      <c r="BR35" s="90"/>
      <c r="BS35" s="90"/>
      <c r="BT35" s="90"/>
      <c r="BU35" s="90"/>
      <c r="BV35" s="90"/>
      <c r="BW35" s="90"/>
      <c r="BX35" s="90"/>
      <c r="BY35" s="90"/>
      <c r="BZ35" s="9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452041</v>
      </c>
      <c r="D6" s="31">
        <f t="shared" si="3"/>
        <v>47</v>
      </c>
      <c r="E6" s="31">
        <f t="shared" si="3"/>
        <v>1</v>
      </c>
      <c r="F6" s="31">
        <f t="shared" si="3"/>
        <v>0</v>
      </c>
      <c r="G6" s="31">
        <f t="shared" si="3"/>
        <v>0</v>
      </c>
      <c r="H6" s="31" t="str">
        <f t="shared" si="3"/>
        <v>宮崎県　日南市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9.94</v>
      </c>
      <c r="P6" s="32">
        <f t="shared" si="3"/>
        <v>2743</v>
      </c>
      <c r="Q6" s="32">
        <f t="shared" si="3"/>
        <v>56633</v>
      </c>
      <c r="R6" s="32">
        <f t="shared" si="3"/>
        <v>536.1</v>
      </c>
      <c r="S6" s="32">
        <f t="shared" si="3"/>
        <v>105.64</v>
      </c>
      <c r="T6" s="32">
        <f t="shared" si="3"/>
        <v>5578</v>
      </c>
      <c r="U6" s="32">
        <f t="shared" si="3"/>
        <v>19.399999999999999</v>
      </c>
      <c r="V6" s="32">
        <f t="shared" si="3"/>
        <v>287.52999999999997</v>
      </c>
      <c r="W6" s="33">
        <f>IF(W7="",NA(),W7)</f>
        <v>95.99</v>
      </c>
      <c r="X6" s="33">
        <f t="shared" ref="X6:AF6" si="4">IF(X7="",NA(),X7)</f>
        <v>58.64</v>
      </c>
      <c r="Y6" s="33">
        <f t="shared" si="4"/>
        <v>89.04</v>
      </c>
      <c r="Z6" s="33">
        <f t="shared" si="4"/>
        <v>101.01</v>
      </c>
      <c r="AA6" s="33">
        <f t="shared" si="4"/>
        <v>97.41</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814.95</v>
      </c>
      <c r="BE6" s="33">
        <f t="shared" ref="BE6:BM6" si="7">IF(BE7="",NA(),BE7)</f>
        <v>710.94</v>
      </c>
      <c r="BF6" s="33">
        <f t="shared" si="7"/>
        <v>827.04</v>
      </c>
      <c r="BG6" s="33">
        <f t="shared" si="7"/>
        <v>993.68</v>
      </c>
      <c r="BH6" s="33">
        <f t="shared" si="7"/>
        <v>996.48</v>
      </c>
      <c r="BI6" s="33">
        <f t="shared" si="7"/>
        <v>1187.81</v>
      </c>
      <c r="BJ6" s="33">
        <f t="shared" si="7"/>
        <v>1168.8</v>
      </c>
      <c r="BK6" s="33">
        <f t="shared" si="7"/>
        <v>1158.82</v>
      </c>
      <c r="BL6" s="33">
        <f t="shared" si="7"/>
        <v>1167.7</v>
      </c>
      <c r="BM6" s="33">
        <f t="shared" si="7"/>
        <v>1228.58</v>
      </c>
      <c r="BN6" s="32" t="str">
        <f>IF(BN7="","",IF(BN7="-","【-】","【"&amp;SUBSTITUTE(TEXT(BN7,"#,##0.00"),"-","△")&amp;"】"))</f>
        <v>【1,239.32】</v>
      </c>
      <c r="BO6" s="33">
        <f>IF(BO7="",NA(),BO7)</f>
        <v>84.24</v>
      </c>
      <c r="BP6" s="33">
        <f t="shared" ref="BP6:BX6" si="8">IF(BP7="",NA(),BP7)</f>
        <v>89.35</v>
      </c>
      <c r="BQ6" s="33">
        <f t="shared" si="8"/>
        <v>92.38</v>
      </c>
      <c r="BR6" s="33">
        <f t="shared" si="8"/>
        <v>90.79</v>
      </c>
      <c r="BS6" s="33">
        <f t="shared" si="8"/>
        <v>85.15</v>
      </c>
      <c r="BT6" s="33">
        <f t="shared" si="8"/>
        <v>57.96</v>
      </c>
      <c r="BU6" s="33">
        <f t="shared" si="8"/>
        <v>56.44</v>
      </c>
      <c r="BV6" s="33">
        <f t="shared" si="8"/>
        <v>55.6</v>
      </c>
      <c r="BW6" s="33">
        <f t="shared" si="8"/>
        <v>54.43</v>
      </c>
      <c r="BX6" s="33">
        <f t="shared" si="8"/>
        <v>53.81</v>
      </c>
      <c r="BY6" s="32" t="str">
        <f>IF(BY7="","",IF(BY7="-","【-】","【"&amp;SUBSTITUTE(TEXT(BY7,"#,##0.00"),"-","△")&amp;"】"))</f>
        <v>【36.33】</v>
      </c>
      <c r="BZ6" s="33">
        <f>IF(BZ7="",NA(),BZ7)</f>
        <v>178.07</v>
      </c>
      <c r="CA6" s="33">
        <f t="shared" ref="CA6:CI6" si="9">IF(CA7="",NA(),CA7)</f>
        <v>196.16</v>
      </c>
      <c r="CB6" s="33">
        <f t="shared" si="9"/>
        <v>192.18</v>
      </c>
      <c r="CC6" s="33">
        <f t="shared" si="9"/>
        <v>193.33</v>
      </c>
      <c r="CD6" s="33">
        <f t="shared" si="9"/>
        <v>210.35</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58.61</v>
      </c>
      <c r="CL6" s="33">
        <f t="shared" ref="CL6:CT6" si="10">IF(CL7="",NA(),CL7)</f>
        <v>57.83</v>
      </c>
      <c r="CM6" s="33">
        <f t="shared" si="10"/>
        <v>56.61</v>
      </c>
      <c r="CN6" s="33">
        <f t="shared" si="10"/>
        <v>57.95</v>
      </c>
      <c r="CO6" s="33">
        <f t="shared" si="10"/>
        <v>57.6</v>
      </c>
      <c r="CP6" s="33">
        <f t="shared" si="10"/>
        <v>60.92</v>
      </c>
      <c r="CQ6" s="33">
        <f t="shared" si="10"/>
        <v>59.84</v>
      </c>
      <c r="CR6" s="33">
        <f t="shared" si="10"/>
        <v>60.66</v>
      </c>
      <c r="CS6" s="33">
        <f t="shared" si="10"/>
        <v>60.17</v>
      </c>
      <c r="CT6" s="33">
        <f t="shared" si="10"/>
        <v>58.96</v>
      </c>
      <c r="CU6" s="32" t="str">
        <f>IF(CU7="","",IF(CU7="-","【-】","【"&amp;SUBSTITUTE(TEXT(CU7,"#,##0.00"),"-","△")&amp;"】"))</f>
        <v>【58.19】</v>
      </c>
      <c r="CV6" s="33">
        <f>IF(CV7="",NA(),CV7)</f>
        <v>87.27</v>
      </c>
      <c r="CW6" s="33">
        <f t="shared" ref="CW6:DE6" si="11">IF(CW7="",NA(),CW7)</f>
        <v>87.35</v>
      </c>
      <c r="CX6" s="33">
        <f t="shared" si="11"/>
        <v>87.41</v>
      </c>
      <c r="CY6" s="33">
        <f t="shared" si="11"/>
        <v>87.39</v>
      </c>
      <c r="CZ6" s="33">
        <f t="shared" si="11"/>
        <v>87.47</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0.83</v>
      </c>
      <c r="ED6" s="33">
        <f t="shared" ref="ED6:EL6" si="14">IF(ED7="",NA(),ED7)</f>
        <v>0.87</v>
      </c>
      <c r="EE6" s="33">
        <f t="shared" si="14"/>
        <v>0.67</v>
      </c>
      <c r="EF6" s="33">
        <f t="shared" si="14"/>
        <v>0.68</v>
      </c>
      <c r="EG6" s="33">
        <f t="shared" si="14"/>
        <v>0.59</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452041</v>
      </c>
      <c r="D7" s="35">
        <v>47</v>
      </c>
      <c r="E7" s="35">
        <v>1</v>
      </c>
      <c r="F7" s="35">
        <v>0</v>
      </c>
      <c r="G7" s="35">
        <v>0</v>
      </c>
      <c r="H7" s="35" t="s">
        <v>93</v>
      </c>
      <c r="I7" s="35" t="s">
        <v>94</v>
      </c>
      <c r="J7" s="35" t="s">
        <v>95</v>
      </c>
      <c r="K7" s="35" t="s">
        <v>96</v>
      </c>
      <c r="L7" s="35" t="s">
        <v>97</v>
      </c>
      <c r="M7" s="36" t="s">
        <v>98</v>
      </c>
      <c r="N7" s="36" t="s">
        <v>99</v>
      </c>
      <c r="O7" s="36">
        <v>9.94</v>
      </c>
      <c r="P7" s="36">
        <v>2743</v>
      </c>
      <c r="Q7" s="36">
        <v>56633</v>
      </c>
      <c r="R7" s="36">
        <v>536.1</v>
      </c>
      <c r="S7" s="36">
        <v>105.64</v>
      </c>
      <c r="T7" s="36">
        <v>5578</v>
      </c>
      <c r="U7" s="36">
        <v>19.399999999999999</v>
      </c>
      <c r="V7" s="36">
        <v>287.52999999999997</v>
      </c>
      <c r="W7" s="36">
        <v>95.99</v>
      </c>
      <c r="X7" s="36">
        <v>58.64</v>
      </c>
      <c r="Y7" s="36">
        <v>89.04</v>
      </c>
      <c r="Z7" s="36">
        <v>101.01</v>
      </c>
      <c r="AA7" s="36">
        <v>97.41</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814.95</v>
      </c>
      <c r="BE7" s="36">
        <v>710.94</v>
      </c>
      <c r="BF7" s="36">
        <v>827.04</v>
      </c>
      <c r="BG7" s="36">
        <v>993.68</v>
      </c>
      <c r="BH7" s="36">
        <v>996.48</v>
      </c>
      <c r="BI7" s="36">
        <v>1187.81</v>
      </c>
      <c r="BJ7" s="36">
        <v>1168.8</v>
      </c>
      <c r="BK7" s="36">
        <v>1158.82</v>
      </c>
      <c r="BL7" s="36">
        <v>1167.7</v>
      </c>
      <c r="BM7" s="36">
        <v>1228.58</v>
      </c>
      <c r="BN7" s="36">
        <v>1239.32</v>
      </c>
      <c r="BO7" s="36">
        <v>84.24</v>
      </c>
      <c r="BP7" s="36">
        <v>89.35</v>
      </c>
      <c r="BQ7" s="36">
        <v>92.38</v>
      </c>
      <c r="BR7" s="36">
        <v>90.79</v>
      </c>
      <c r="BS7" s="36">
        <v>85.15</v>
      </c>
      <c r="BT7" s="36">
        <v>57.96</v>
      </c>
      <c r="BU7" s="36">
        <v>56.44</v>
      </c>
      <c r="BV7" s="36">
        <v>55.6</v>
      </c>
      <c r="BW7" s="36">
        <v>54.43</v>
      </c>
      <c r="BX7" s="36">
        <v>53.81</v>
      </c>
      <c r="BY7" s="36">
        <v>36.33</v>
      </c>
      <c r="BZ7" s="36">
        <v>178.07</v>
      </c>
      <c r="CA7" s="36">
        <v>196.16</v>
      </c>
      <c r="CB7" s="36">
        <v>192.18</v>
      </c>
      <c r="CC7" s="36">
        <v>193.33</v>
      </c>
      <c r="CD7" s="36">
        <v>210.35</v>
      </c>
      <c r="CE7" s="36">
        <v>263.20999999999998</v>
      </c>
      <c r="CF7" s="36">
        <v>270.7</v>
      </c>
      <c r="CG7" s="36">
        <v>275.86</v>
      </c>
      <c r="CH7" s="36">
        <v>279.8</v>
      </c>
      <c r="CI7" s="36">
        <v>284.64999999999998</v>
      </c>
      <c r="CJ7" s="36">
        <v>476.46</v>
      </c>
      <c r="CK7" s="36">
        <v>58.61</v>
      </c>
      <c r="CL7" s="36">
        <v>57.83</v>
      </c>
      <c r="CM7" s="36">
        <v>56.61</v>
      </c>
      <c r="CN7" s="36">
        <v>57.95</v>
      </c>
      <c r="CO7" s="36">
        <v>57.6</v>
      </c>
      <c r="CP7" s="36">
        <v>60.92</v>
      </c>
      <c r="CQ7" s="36">
        <v>59.84</v>
      </c>
      <c r="CR7" s="36">
        <v>60.66</v>
      </c>
      <c r="CS7" s="36">
        <v>60.17</v>
      </c>
      <c r="CT7" s="36">
        <v>58.96</v>
      </c>
      <c r="CU7" s="36">
        <v>58.19</v>
      </c>
      <c r="CV7" s="36">
        <v>87.27</v>
      </c>
      <c r="CW7" s="36">
        <v>87.35</v>
      </c>
      <c r="CX7" s="36">
        <v>87.41</v>
      </c>
      <c r="CY7" s="36">
        <v>87.39</v>
      </c>
      <c r="CZ7" s="36">
        <v>87.47</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0.83</v>
      </c>
      <c r="ED7" s="36">
        <v>0.87</v>
      </c>
      <c r="EE7" s="36">
        <v>0.67</v>
      </c>
      <c r="EF7" s="36">
        <v>0.68</v>
      </c>
      <c r="EG7" s="36">
        <v>0.59</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2016-02-26T02:06:37Z</cp:lastPrinted>
  <dcterms:created xsi:type="dcterms:W3CDTF">2016-01-18T05:07:35Z</dcterms:created>
  <dcterms:modified xsi:type="dcterms:W3CDTF">2016-02-26T02:06:38Z</dcterms:modified>
</cp:coreProperties>
</file>