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AD10" i="4" s="1"/>
  <c r="P6" i="5"/>
  <c r="W10" i="4" s="1"/>
  <c r="O6" i="5"/>
  <c r="P10" i="4" s="1"/>
  <c r="N6" i="5"/>
  <c r="I10" i="4" s="1"/>
  <c r="M6" i="5"/>
  <c r="L6" i="5"/>
  <c r="K6" i="5"/>
  <c r="P8" i="4" s="1"/>
  <c r="J6" i="5"/>
  <c r="I8" i="4" s="1"/>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B10" i="4"/>
  <c r="W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<sst xmlns="http://schemas.openxmlformats.org/spreadsheetml/2006/main" count="221" uniqueCount="111">
  <si>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</si>
  <si>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</si>
  <si>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</si>
  <si>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</si>
  <si>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</si>
  <si>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</si>
  <si>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</si>
  <si>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</si>
  <si>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</si>
  <si>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</si>
  <si>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</si>
  <si>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</si>
  <si>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</si>
  <si>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</si>
  <si>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</si>
  <si>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</si>
  <si>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</si>
  <si>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</si>
  <si>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</si>
  <si>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</si>
  <si>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</si>
  <si>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</si>
  <si>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</si>
  <si>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</si>
  <si>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</si>
  <si>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</si>
  <si>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</si>
  <si>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</si>
  <si>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</si>
  <si>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</si>
  <si>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</si>
  <si>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</si>
  <si>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</si>
  <si>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</si>
  <si>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</si>
  <si>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</si>
  <si>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</si>
  <si>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</si>
  <si>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</si>
  <si>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</si>
  <si>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</si>
  <si>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</si>
  <si>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</si>
  <si>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</si>
  <si>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</si>
  <si>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</si>
  <si>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</si>
  <si>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</si>
  <si>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</si>
  <si>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</si>
  <si>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</si>
  <si>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</si>
  <si>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</si>
  <si>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</si>
  <si>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</si>
  <si>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</si>
  <si>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</si>
  <si>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</si>
  <si>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</si>
  <si>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</si>
  <si>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</si>
  <si>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</si>
  <si>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</si>
  <si>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</si>
  <si>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</si>
  <si>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</si>
  <si>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</si>
  <si>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</si>
  <si>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</si>
  <si>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</si>
  <si>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</si>
  <si>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</si>
  <si>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</si>
  <si>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</si>
  <si>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</si>
  <si>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</si>
  <si>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</si>
  <si>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</si>
  <si>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</si>
  <si>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</si>
  <si>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</si>
  <si>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</si>
  <si>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</si>
  <si>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</si>
  <si>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</si>
  <si>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</si>
  <si>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</si>
  <si>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</si>
  <si>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</si>
  <si>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</si>
  <si>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</si>
  <si>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</si>
  <si>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</si>
  <si>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</si>
  <si>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</si>
  <si>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</si>
  <si>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宮崎県　都城市</t>
  </si>
  <si>
    <t>法非適用</t>
  </si>
  <si>
    <t>下水道事業</t>
  </si>
  <si>
    <t>公共下水道</t>
  </si>
  <si>
    <t>Bd1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</si>
  <si>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</si>
  <si>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</si>
  <si>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</si>
  <si>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</si>
  <si>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</si>
  <si>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</si>
  <si>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</si>
  <si>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各指標において類似団体平均値との比較で優位な指標は少ない状況であります。
　水洗化率の向上を図ることで収入を増やし、企業債残高対事業規模比率、収益的収支比率及び経費回収率の改善が必要であります。
　また、老朽化した処理施設の長寿命化により投資費用の低減を図るとともに、これから増加する老朽管路の更新を計画的に進める必要があります。</t>
    <rPh sb="52" eb="54">
      <t>シュウニュウ</t>
    </rPh>
    <rPh sb="55" eb="56">
      <t>フ</t>
    </rPh>
    <phoneticPr fontId="4"/>
  </si>
  <si>
    <t>　収益的収支比率及び経費回収率は、いずれも上昇を続けているものの１００％未満でありますので、経営の健全性が確保されているとはいえません。引き続き水洗化の促進及び経費の削減が必要です。
　企業債残高対事業規模比率が類似団体平均値に対し高い状況であるのは、未整備地区の整備を行っていることと、処理施設の更新事業を実施しているためです。債務残高を減らしながら事業を進める必要があります。
　経営の効率性については、以下のとおり改善の必要があります。
　汚水処理原価については、類似団体平均値を上回っていますが、老朽化した処理施設の修繕費用が数値を押し上げている状況ですので、現在、実施している処理施設の長寿命化事業を推し進め、処理施設修繕料を低減する必要があります。
　施設利用率が低いのは、未整備の区域がまだ多く残されていることと、水洗化率が低いためであります。
　水洗化率が類似団体平均値に対し１１．４１ポイント低いのは、未整備地区の整備を進めていることや、高齢化世帯の水洗化が進まないことが原因と思われます。引き続き水洗化率の向上を図る必要があります。</t>
    <rPh sb="46" eb="48">
      <t>ケイエイ</t>
    </rPh>
    <rPh sb="49" eb="52">
      <t>ケンゼンセイ</t>
    </rPh>
    <rPh sb="53" eb="55">
      <t>カクホ</t>
    </rPh>
    <rPh sb="68" eb="69">
      <t>ヒ</t>
    </rPh>
    <rPh sb="70" eb="71">
      <t>ツヅ</t>
    </rPh>
    <rPh sb="72" eb="75">
      <t>スイセンカ</t>
    </rPh>
    <rPh sb="76" eb="78">
      <t>ソクシン</t>
    </rPh>
    <rPh sb="78" eb="79">
      <t>オヨ</t>
    </rPh>
    <rPh sb="80" eb="82">
      <t>ケイヒ</t>
    </rPh>
    <rPh sb="83" eb="85">
      <t>サクゲン</t>
    </rPh>
    <rPh sb="86" eb="88">
      <t>ヒツヨウ</t>
    </rPh>
    <rPh sb="104" eb="105">
      <t>リツ</t>
    </rPh>
    <rPh sb="126" eb="129">
      <t>ミセイビ</t>
    </rPh>
    <rPh sb="129" eb="131">
      <t>チク</t>
    </rPh>
    <rPh sb="132" eb="134">
      <t>セイビ</t>
    </rPh>
    <rPh sb="135" eb="136">
      <t>オコナ</t>
    </rPh>
    <rPh sb="144" eb="146">
      <t>ショリ</t>
    </rPh>
    <rPh sb="146" eb="148">
      <t>シセツ</t>
    </rPh>
    <rPh sb="149" eb="151">
      <t>コウシン</t>
    </rPh>
    <rPh sb="151" eb="153">
      <t>ジギョウ</t>
    </rPh>
    <rPh sb="154" eb="156">
      <t>ジッシ</t>
    </rPh>
    <rPh sb="176" eb="178">
      <t>ジギョウ</t>
    </rPh>
    <rPh sb="179" eb="180">
      <t>スス</t>
    </rPh>
    <rPh sb="193" eb="195">
      <t>ケイエイ</t>
    </rPh>
    <rPh sb="196" eb="198">
      <t>コウリツ</t>
    </rPh>
    <rPh sb="198" eb="199">
      <t>セイ</t>
    </rPh>
    <rPh sb="205" eb="207">
      <t>イカ</t>
    </rPh>
    <rPh sb="211" eb="213">
      <t>カイゼン</t>
    </rPh>
    <rPh sb="214" eb="216">
      <t>ヒツヨウ</t>
    </rPh>
    <rPh sb="236" eb="238">
      <t>ルイジ</t>
    </rPh>
    <rPh sb="238" eb="240">
      <t>ダンタイ</t>
    </rPh>
    <rPh sb="240" eb="243">
      <t>ヘイキンチ</t>
    </rPh>
    <rPh sb="244" eb="246">
      <t>ウワマワ</t>
    </rPh>
    <rPh sb="253" eb="256">
      <t>ロウキュウカ</t>
    </rPh>
    <rPh sb="258" eb="260">
      <t>ショリ</t>
    </rPh>
    <rPh sb="278" eb="280">
      <t>ジョウキョウ</t>
    </rPh>
    <rPh sb="285" eb="287">
      <t>ゲンザイ</t>
    </rPh>
    <rPh sb="288" eb="290">
      <t>ジッシ</t>
    </rPh>
    <rPh sb="294" eb="296">
      <t>ショリ</t>
    </rPh>
    <rPh sb="296" eb="298">
      <t>シセツ</t>
    </rPh>
    <rPh sb="299" eb="300">
      <t>チョウ</t>
    </rPh>
    <rPh sb="300" eb="303">
      <t>ジュミョウカ</t>
    </rPh>
    <rPh sb="303" eb="305">
      <t>ジギョウ</t>
    </rPh>
    <rPh sb="306" eb="307">
      <t>オ</t>
    </rPh>
    <rPh sb="308" eb="309">
      <t>スス</t>
    </rPh>
    <rPh sb="311" eb="313">
      <t>ショリ</t>
    </rPh>
    <rPh sb="313" eb="315">
      <t>シセツ</t>
    </rPh>
    <rPh sb="315" eb="318">
      <t>シュウゼンリョウ</t>
    </rPh>
    <rPh sb="319" eb="321">
      <t>テイゲン</t>
    </rPh>
    <rPh sb="323" eb="325">
      <t>ヒツヨウ</t>
    </rPh>
    <rPh sb="411" eb="414">
      <t>ミセイビ</t>
    </rPh>
    <rPh sb="414" eb="416">
      <t>チク</t>
    </rPh>
    <rPh sb="417" eb="419">
      <t>セイビ</t>
    </rPh>
    <rPh sb="420" eb="421">
      <t>スス</t>
    </rPh>
    <rPh sb="429" eb="432">
      <t>コウレイカ</t>
    </rPh>
    <rPh sb="432" eb="434">
      <t>セタイ</t>
    </rPh>
    <rPh sb="435" eb="438">
      <t>スイセンカ</t>
    </rPh>
    <rPh sb="439" eb="440">
      <t>スス</t>
    </rPh>
    <rPh sb="446" eb="448">
      <t>ゲンイン</t>
    </rPh>
    <rPh sb="449" eb="450">
      <t>オモ</t>
    </rPh>
    <rPh sb="455" eb="456">
      <t>ヒ</t>
    </rPh>
    <rPh sb="457" eb="458">
      <t>ツヅ</t>
    </rPh>
    <phoneticPr fontId="4"/>
  </si>
  <si>
    <t>　現在は、老朽化した管渠は少なく、更新が必要な部分は限定的であるため、管渠改善率は類似団体平均値より低い状況であります。今後、増加する老朽化した管渠の更新を計画的に実施する必要があります。</t>
    <rPh sb="1" eb="3">
      <t>ゲンザイ</t>
    </rPh>
    <rPh sb="17" eb="19">
      <t>コウシン</t>
    </rPh>
    <rPh sb="20" eb="22">
      <t>ヒツヨウ</t>
    </rPh>
    <rPh sb="23" eb="25">
      <t>ブブン</t>
    </rPh>
    <rPh sb="26" eb="29">
      <t>ゲンテイテキ</t>
    </rPh>
    <rPh sb="35" eb="37">
      <t>カンキョ</t>
    </rPh>
    <rPh sb="60" eb="62">
      <t>コンゴ</t>
    </rPh>
    <rPh sb="63" eb="65">
      <t>ゾウカ</t>
    </rPh>
    <rPh sb="67" eb="70">
      <t>ロウキュウカ</t>
    </rPh>
    <rPh sb="72" eb="74">
      <t>カンキョ</t>
    </rPh>
    <rPh sb="75" eb="77">
      <t>コウシン</t>
    </rPh>
    <rPh sb="78" eb="81">
      <t>ケイカクテキ</t>
    </rPh>
    <rPh sb="82" eb="84">
      <t>ジッシ</t>
    </rPh>
    <rPh sb="86" eb="8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</si>
</sst>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formatCode="#,##0.00;&quot;△&quot;#,##0.00;&quot;-&quot;">
                  <c:v>0.02</c:v>
                </c:pt>
                <c:pt idx="4" formatCode="#,##0.00;&quot;△&quot;#,##0.00;&quot;-&quot;">
                  <c:v>0.03</c:v>
                </c:pt>
              </c:numCache>
            </c:numRef>
          </c:val>
        </c:ser>
        <c:dLbls>
          <c:showLegendKey val="0"/>
          <c:showVal val="0"/>
          <c:showCatName val="0"/>
          <c:showSerName val="0"/>
          <c:showPercent val="0"/>
          <c:showBubbleSize val="0"/>
        </c:dLbls>
        <c:gapWidth val="150"/>
        <c:axId val="151546880"/>
        <c:axId val="151553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0.04</c:v>
                </c:pt>
                <c:pt idx="1">
                  <c:v>0.04</c:v>
                </c:pt>
                <c:pt idx="2">
                  <c:v>0.08</c:v>
                </c:pt>
                <c:pt idx="3">
                  <c:v>7.0000000000000007E-2</c:v>
                </c:pt>
                <c:pt idx="4">
                  <c:v>0.1</c:v>
                </c:pt>
              </c:numCache>
            </c:numRef>
          </c:val>
          <c:smooth val="0"/>
        </c:ser>
        <c:dLbls>
          <c:showLegendKey val="0"/>
          <c:showVal val="0"/>
          <c:showCatName val="0"/>
          <c:showSerName val="0"/>
          <c:showPercent val="0"/>
          <c:showBubbleSize val="0"/>
        </c:dLbls>
        <c:marker val="1"/>
        <c:smooth val="0"/>
        <c:axId val="151546880"/>
        <c:axId val="151553152"/>
      </c:lineChart>
      <c:dateAx>
        <c:axId val="151546880"/>
        <c:scaling>
          <c:orientation val="minMax"/>
        </c:scaling>
        <c:delete val="1"/>
        <c:axPos val="b"/>
        <c:numFmt formatCode="ge" sourceLinked="1"/>
        <c:majorTickMark val="none"/>
        <c:minorTickMark val="none"/>
        <c:tickLblPos val="none"/>
        <c:crossAx val="151553152"/>
        <c:crosses val="autoZero"/>
        <c:auto val="1"/>
        <c:lblOffset val="100"/>
        <c:baseTimeUnit val="years"/>
      </c:dateAx>
      <c:valAx>
        <c:axId val="151553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546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48.26</c:v>
                </c:pt>
                <c:pt idx="1">
                  <c:v>50.26</c:v>
                </c:pt>
                <c:pt idx="2">
                  <c:v>51.59</c:v>
                </c:pt>
                <c:pt idx="3">
                  <c:v>50.38</c:v>
                </c:pt>
                <c:pt idx="4">
                  <c:v>48.19</c:v>
                </c:pt>
              </c:numCache>
            </c:numRef>
          </c:val>
        </c:ser>
        <c:dLbls>
          <c:showLegendKey val="0"/>
          <c:showVal val="0"/>
          <c:showCatName val="0"/>
          <c:showSerName val="0"/>
          <c:showPercent val="0"/>
          <c:showBubbleSize val="0"/>
        </c:dLbls>
        <c:gapWidth val="150"/>
        <c:axId val="154630784"/>
        <c:axId val="154645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62.39</c:v>
                </c:pt>
                <c:pt idx="1">
                  <c:v>62.55</c:v>
                </c:pt>
                <c:pt idx="2">
                  <c:v>62.27</c:v>
                </c:pt>
                <c:pt idx="3">
                  <c:v>64.12</c:v>
                </c:pt>
                <c:pt idx="4">
                  <c:v>64.87</c:v>
                </c:pt>
              </c:numCache>
            </c:numRef>
          </c:val>
          <c:smooth val="0"/>
        </c:ser>
        <c:dLbls>
          <c:showLegendKey val="0"/>
          <c:showVal val="0"/>
          <c:showCatName val="0"/>
          <c:showSerName val="0"/>
          <c:showPercent val="0"/>
          <c:showBubbleSize val="0"/>
        </c:dLbls>
        <c:marker val="1"/>
        <c:smooth val="0"/>
        <c:axId val="154630784"/>
        <c:axId val="154645248"/>
      </c:lineChart>
      <c:dateAx>
        <c:axId val="154630784"/>
        <c:scaling>
          <c:orientation val="minMax"/>
        </c:scaling>
        <c:delete val="1"/>
        <c:axPos val="b"/>
        <c:numFmt formatCode="ge" sourceLinked="1"/>
        <c:majorTickMark val="none"/>
        <c:minorTickMark val="none"/>
        <c:tickLblPos val="none"/>
        <c:crossAx val="154645248"/>
        <c:crosses val="autoZero"/>
        <c:auto val="1"/>
        <c:lblOffset val="100"/>
        <c:baseTimeUnit val="years"/>
      </c:dateAx>
      <c:valAx>
        <c:axId val="154645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630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76.709999999999994</c:v>
                </c:pt>
                <c:pt idx="1">
                  <c:v>77.83</c:v>
                </c:pt>
                <c:pt idx="2">
                  <c:v>78.459999999999994</c:v>
                </c:pt>
                <c:pt idx="3">
                  <c:v>79.05</c:v>
                </c:pt>
                <c:pt idx="4">
                  <c:v>79.7</c:v>
                </c:pt>
              </c:numCache>
            </c:numRef>
          </c:val>
        </c:ser>
        <c:dLbls>
          <c:showLegendKey val="0"/>
          <c:showVal val="0"/>
          <c:showCatName val="0"/>
          <c:showSerName val="0"/>
          <c:showPercent val="0"/>
          <c:showBubbleSize val="0"/>
        </c:dLbls>
        <c:gapWidth val="150"/>
        <c:axId val="155867392"/>
        <c:axId val="155869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89.79</c:v>
                </c:pt>
                <c:pt idx="1">
                  <c:v>90.26</c:v>
                </c:pt>
                <c:pt idx="2">
                  <c:v>90.69</c:v>
                </c:pt>
                <c:pt idx="3">
                  <c:v>90.91</c:v>
                </c:pt>
                <c:pt idx="4">
                  <c:v>91.11</c:v>
                </c:pt>
              </c:numCache>
            </c:numRef>
          </c:val>
          <c:smooth val="0"/>
        </c:ser>
        <c:dLbls>
          <c:showLegendKey val="0"/>
          <c:showVal val="0"/>
          <c:showCatName val="0"/>
          <c:showSerName val="0"/>
          <c:showPercent val="0"/>
          <c:showBubbleSize val="0"/>
        </c:dLbls>
        <c:marker val="1"/>
        <c:smooth val="0"/>
        <c:axId val="155867392"/>
        <c:axId val="155869568"/>
      </c:lineChart>
      <c:dateAx>
        <c:axId val="155867392"/>
        <c:scaling>
          <c:orientation val="minMax"/>
        </c:scaling>
        <c:delete val="1"/>
        <c:axPos val="b"/>
        <c:numFmt formatCode="ge" sourceLinked="1"/>
        <c:majorTickMark val="none"/>
        <c:minorTickMark val="none"/>
        <c:tickLblPos val="none"/>
        <c:crossAx val="155869568"/>
        <c:crosses val="autoZero"/>
        <c:auto val="1"/>
        <c:lblOffset val="100"/>
        <c:baseTimeUnit val="years"/>
      </c:dateAx>
      <c:valAx>
        <c:axId val="155869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867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88.61</c:v>
                </c:pt>
                <c:pt idx="1">
                  <c:v>90.23</c:v>
                </c:pt>
                <c:pt idx="2">
                  <c:v>90.54</c:v>
                </c:pt>
                <c:pt idx="3">
                  <c:v>90.61</c:v>
                </c:pt>
                <c:pt idx="4">
                  <c:v>90.73</c:v>
                </c:pt>
              </c:numCache>
            </c:numRef>
          </c:val>
        </c:ser>
        <c:dLbls>
          <c:showLegendKey val="0"/>
          <c:showVal val="0"/>
          <c:showCatName val="0"/>
          <c:showSerName val="0"/>
          <c:showPercent val="0"/>
          <c:showBubbleSize val="0"/>
        </c:dLbls>
        <c:gapWidth val="150"/>
        <c:axId val="151583360"/>
        <c:axId val="154350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1583360"/>
        <c:axId val="154350336"/>
      </c:lineChart>
      <c:dateAx>
        <c:axId val="151583360"/>
        <c:scaling>
          <c:orientation val="minMax"/>
        </c:scaling>
        <c:delete val="1"/>
        <c:axPos val="b"/>
        <c:numFmt formatCode="ge" sourceLinked="1"/>
        <c:majorTickMark val="none"/>
        <c:minorTickMark val="none"/>
        <c:tickLblPos val="none"/>
        <c:crossAx val="154350336"/>
        <c:crosses val="autoZero"/>
        <c:auto val="1"/>
        <c:lblOffset val="100"/>
        <c:baseTimeUnit val="years"/>
      </c:dateAx>
      <c:valAx>
        <c:axId val="154350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583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4368256"/>
        <c:axId val="154382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4368256"/>
        <c:axId val="154382720"/>
      </c:lineChart>
      <c:dateAx>
        <c:axId val="154368256"/>
        <c:scaling>
          <c:orientation val="minMax"/>
        </c:scaling>
        <c:delete val="1"/>
        <c:axPos val="b"/>
        <c:numFmt formatCode="ge" sourceLinked="1"/>
        <c:majorTickMark val="none"/>
        <c:minorTickMark val="none"/>
        <c:tickLblPos val="none"/>
        <c:crossAx val="154382720"/>
        <c:crosses val="autoZero"/>
        <c:auto val="1"/>
        <c:lblOffset val="100"/>
        <c:baseTimeUnit val="years"/>
      </c:dateAx>
      <c:valAx>
        <c:axId val="154382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368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4683264"/>
        <c:axId val="154693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4683264"/>
        <c:axId val="154693632"/>
      </c:lineChart>
      <c:dateAx>
        <c:axId val="154683264"/>
        <c:scaling>
          <c:orientation val="minMax"/>
        </c:scaling>
        <c:delete val="1"/>
        <c:axPos val="b"/>
        <c:numFmt formatCode="ge" sourceLinked="1"/>
        <c:majorTickMark val="none"/>
        <c:minorTickMark val="none"/>
        <c:tickLblPos val="none"/>
        <c:crossAx val="154693632"/>
        <c:crosses val="autoZero"/>
        <c:auto val="1"/>
        <c:lblOffset val="100"/>
        <c:baseTimeUnit val="years"/>
      </c:dateAx>
      <c:valAx>
        <c:axId val="154693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683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4472448"/>
        <c:axId val="154473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4472448"/>
        <c:axId val="154473600"/>
      </c:lineChart>
      <c:dateAx>
        <c:axId val="154472448"/>
        <c:scaling>
          <c:orientation val="minMax"/>
        </c:scaling>
        <c:delete val="1"/>
        <c:axPos val="b"/>
        <c:numFmt formatCode="ge" sourceLinked="1"/>
        <c:majorTickMark val="none"/>
        <c:minorTickMark val="none"/>
        <c:tickLblPos val="none"/>
        <c:crossAx val="154473600"/>
        <c:crosses val="autoZero"/>
        <c:auto val="1"/>
        <c:lblOffset val="100"/>
        <c:baseTimeUnit val="years"/>
      </c:dateAx>
      <c:valAx>
        <c:axId val="154473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472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4499712"/>
        <c:axId val="154510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4499712"/>
        <c:axId val="154510080"/>
      </c:lineChart>
      <c:dateAx>
        <c:axId val="154499712"/>
        <c:scaling>
          <c:orientation val="minMax"/>
        </c:scaling>
        <c:delete val="1"/>
        <c:axPos val="b"/>
        <c:numFmt formatCode="ge" sourceLinked="1"/>
        <c:majorTickMark val="none"/>
        <c:minorTickMark val="none"/>
        <c:tickLblPos val="none"/>
        <c:crossAx val="154510080"/>
        <c:crosses val="autoZero"/>
        <c:auto val="1"/>
        <c:lblOffset val="100"/>
        <c:baseTimeUnit val="years"/>
      </c:dateAx>
      <c:valAx>
        <c:axId val="154510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499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2218.9</c:v>
                </c:pt>
                <c:pt idx="1">
                  <c:v>1930.32</c:v>
                </c:pt>
                <c:pt idx="2">
                  <c:v>1780.45</c:v>
                </c:pt>
                <c:pt idx="3">
                  <c:v>1729.29</c:v>
                </c:pt>
                <c:pt idx="4">
                  <c:v>1628.5</c:v>
                </c:pt>
              </c:numCache>
            </c:numRef>
          </c:val>
        </c:ser>
        <c:dLbls>
          <c:showLegendKey val="0"/>
          <c:showVal val="0"/>
          <c:showCatName val="0"/>
          <c:showSerName val="0"/>
          <c:showPercent val="0"/>
          <c:showBubbleSize val="0"/>
        </c:dLbls>
        <c:gapWidth val="150"/>
        <c:axId val="154526080"/>
        <c:axId val="154528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980.73</c:v>
                </c:pt>
                <c:pt idx="1">
                  <c:v>936.66</c:v>
                </c:pt>
                <c:pt idx="2">
                  <c:v>918.88</c:v>
                </c:pt>
                <c:pt idx="3">
                  <c:v>885.97</c:v>
                </c:pt>
                <c:pt idx="4">
                  <c:v>854.16</c:v>
                </c:pt>
              </c:numCache>
            </c:numRef>
          </c:val>
          <c:smooth val="0"/>
        </c:ser>
        <c:dLbls>
          <c:showLegendKey val="0"/>
          <c:showVal val="0"/>
          <c:showCatName val="0"/>
          <c:showSerName val="0"/>
          <c:showPercent val="0"/>
          <c:showBubbleSize val="0"/>
        </c:dLbls>
        <c:marker val="1"/>
        <c:smooth val="0"/>
        <c:axId val="154526080"/>
        <c:axId val="154528000"/>
      </c:lineChart>
      <c:dateAx>
        <c:axId val="154526080"/>
        <c:scaling>
          <c:orientation val="minMax"/>
        </c:scaling>
        <c:delete val="1"/>
        <c:axPos val="b"/>
        <c:numFmt formatCode="ge" sourceLinked="1"/>
        <c:majorTickMark val="none"/>
        <c:minorTickMark val="none"/>
        <c:tickLblPos val="none"/>
        <c:crossAx val="154528000"/>
        <c:crosses val="autoZero"/>
        <c:auto val="1"/>
        <c:lblOffset val="100"/>
        <c:baseTimeUnit val="years"/>
      </c:dateAx>
      <c:valAx>
        <c:axId val="154528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526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77.56</c:v>
                </c:pt>
                <c:pt idx="1">
                  <c:v>86.88</c:v>
                </c:pt>
                <c:pt idx="2">
                  <c:v>88.21</c:v>
                </c:pt>
                <c:pt idx="3">
                  <c:v>88.46</c:v>
                </c:pt>
                <c:pt idx="4">
                  <c:v>88.78</c:v>
                </c:pt>
              </c:numCache>
            </c:numRef>
          </c:val>
        </c:ser>
        <c:dLbls>
          <c:showLegendKey val="0"/>
          <c:showVal val="0"/>
          <c:showCatName val="0"/>
          <c:showSerName val="0"/>
          <c:showPercent val="0"/>
          <c:showBubbleSize val="0"/>
        </c:dLbls>
        <c:gapWidth val="150"/>
        <c:axId val="154583040"/>
        <c:axId val="154584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88.45</c:v>
                </c:pt>
                <c:pt idx="1">
                  <c:v>88.44</c:v>
                </c:pt>
                <c:pt idx="2">
                  <c:v>88.2</c:v>
                </c:pt>
                <c:pt idx="3">
                  <c:v>89.94</c:v>
                </c:pt>
                <c:pt idx="4">
                  <c:v>93.13</c:v>
                </c:pt>
              </c:numCache>
            </c:numRef>
          </c:val>
          <c:smooth val="0"/>
        </c:ser>
        <c:dLbls>
          <c:showLegendKey val="0"/>
          <c:showVal val="0"/>
          <c:showCatName val="0"/>
          <c:showSerName val="0"/>
          <c:showPercent val="0"/>
          <c:showBubbleSize val="0"/>
        </c:dLbls>
        <c:marker val="1"/>
        <c:smooth val="0"/>
        <c:axId val="154583040"/>
        <c:axId val="154584960"/>
      </c:lineChart>
      <c:dateAx>
        <c:axId val="154583040"/>
        <c:scaling>
          <c:orientation val="minMax"/>
        </c:scaling>
        <c:delete val="1"/>
        <c:axPos val="b"/>
        <c:numFmt formatCode="ge" sourceLinked="1"/>
        <c:majorTickMark val="none"/>
        <c:minorTickMark val="none"/>
        <c:tickLblPos val="none"/>
        <c:crossAx val="154584960"/>
        <c:crosses val="autoZero"/>
        <c:auto val="1"/>
        <c:lblOffset val="100"/>
        <c:baseTimeUnit val="years"/>
      </c:dateAx>
      <c:valAx>
        <c:axId val="154584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583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171.81</c:v>
                </c:pt>
                <c:pt idx="1">
                  <c:v>171.25</c:v>
                </c:pt>
                <c:pt idx="2">
                  <c:v>173.02</c:v>
                </c:pt>
                <c:pt idx="3">
                  <c:v>171.87</c:v>
                </c:pt>
                <c:pt idx="4">
                  <c:v>176.68</c:v>
                </c:pt>
              </c:numCache>
            </c:numRef>
          </c:val>
        </c:ser>
        <c:dLbls>
          <c:showLegendKey val="0"/>
          <c:showVal val="0"/>
          <c:showCatName val="0"/>
          <c:showSerName val="0"/>
          <c:showPercent val="0"/>
          <c:showBubbleSize val="0"/>
        </c:dLbls>
        <c:gapWidth val="150"/>
        <c:axId val="154614784"/>
        <c:axId val="154616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167.63</c:v>
                </c:pt>
                <c:pt idx="1">
                  <c:v>169.89</c:v>
                </c:pt>
                <c:pt idx="2">
                  <c:v>171.78</c:v>
                </c:pt>
                <c:pt idx="3">
                  <c:v>168.57</c:v>
                </c:pt>
                <c:pt idx="4">
                  <c:v>167.97</c:v>
                </c:pt>
              </c:numCache>
            </c:numRef>
          </c:val>
          <c:smooth val="0"/>
        </c:ser>
        <c:dLbls>
          <c:showLegendKey val="0"/>
          <c:showVal val="0"/>
          <c:showCatName val="0"/>
          <c:showSerName val="0"/>
          <c:showPercent val="0"/>
          <c:showBubbleSize val="0"/>
        </c:dLbls>
        <c:marker val="1"/>
        <c:smooth val="0"/>
        <c:axId val="154614784"/>
        <c:axId val="154616960"/>
      </c:lineChart>
      <c:dateAx>
        <c:axId val="154614784"/>
        <c:scaling>
          <c:orientation val="minMax"/>
        </c:scaling>
        <c:delete val="1"/>
        <c:axPos val="b"/>
        <c:numFmt formatCode="ge" sourceLinked="1"/>
        <c:majorTickMark val="none"/>
        <c:minorTickMark val="none"/>
        <c:tickLblPos val="none"/>
        <c:crossAx val="154616960"/>
        <c:crosses val="autoZero"/>
        <c:auto val="1"/>
        <c:lblOffset val="100"/>
        <c:baseTimeUnit val="years"/>
      </c:dateAx>
      <c:valAx>
        <c:axId val="154616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614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2" sqref="B2:BZ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宮崎県　都城市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Bd1</v>
      </c>
      <c r="X8" s="70"/>
      <c r="Y8" s="70"/>
      <c r="Z8" s="70"/>
      <c r="AA8" s="70"/>
      <c r="AB8" s="70"/>
      <c r="AC8" s="70"/>
      <c r="AD8" s="3"/>
      <c r="AE8" s="3"/>
      <c r="AF8" s="3"/>
      <c r="AG8" s="3"/>
      <c r="AH8" s="3"/>
      <c r="AI8" s="3"/>
      <c r="AJ8" s="3"/>
      <c r="AK8" s="3"/>
      <c r="AL8" s="64">
        <f>データ!R6</f>
        <v>169461</v>
      </c>
      <c r="AM8" s="64"/>
      <c r="AN8" s="64"/>
      <c r="AO8" s="64"/>
      <c r="AP8" s="64"/>
      <c r="AQ8" s="64"/>
      <c r="AR8" s="64"/>
      <c r="AS8" s="64"/>
      <c r="AT8" s="63">
        <f>データ!S6</f>
        <v>653.36</v>
      </c>
      <c r="AU8" s="63"/>
      <c r="AV8" s="63"/>
      <c r="AW8" s="63"/>
      <c r="AX8" s="63"/>
      <c r="AY8" s="63"/>
      <c r="AZ8" s="63"/>
      <c r="BA8" s="63"/>
      <c r="BB8" s="63">
        <f>データ!T6</f>
        <v>259.37</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42.41</v>
      </c>
      <c r="Q10" s="63"/>
      <c r="R10" s="63"/>
      <c r="S10" s="63"/>
      <c r="T10" s="63"/>
      <c r="U10" s="63"/>
      <c r="V10" s="63"/>
      <c r="W10" s="63">
        <f>データ!P6</f>
        <v>90.69</v>
      </c>
      <c r="X10" s="63"/>
      <c r="Y10" s="63"/>
      <c r="Z10" s="63"/>
      <c r="AA10" s="63"/>
      <c r="AB10" s="63"/>
      <c r="AC10" s="63"/>
      <c r="AD10" s="64">
        <f>データ!Q6</f>
        <v>2793</v>
      </c>
      <c r="AE10" s="64"/>
      <c r="AF10" s="64"/>
      <c r="AG10" s="64"/>
      <c r="AH10" s="64"/>
      <c r="AI10" s="64"/>
      <c r="AJ10" s="64"/>
      <c r="AK10" s="2"/>
      <c r="AL10" s="64">
        <f>データ!U6</f>
        <v>71366</v>
      </c>
      <c r="AM10" s="64"/>
      <c r="AN10" s="64"/>
      <c r="AO10" s="64"/>
      <c r="AP10" s="64"/>
      <c r="AQ10" s="64"/>
      <c r="AR10" s="64"/>
      <c r="AS10" s="64"/>
      <c r="AT10" s="63">
        <f>データ!V6</f>
        <v>22.06</v>
      </c>
      <c r="AU10" s="63"/>
      <c r="AV10" s="63"/>
      <c r="AW10" s="63"/>
      <c r="AX10" s="63"/>
      <c r="AY10" s="63"/>
      <c r="AZ10" s="63"/>
      <c r="BA10" s="63"/>
      <c r="BB10" s="63">
        <f>データ!W6</f>
        <v>3235.09</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109</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110</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108</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452025</v>
      </c>
      <c r="D6" s="31">
        <f t="shared" si="3"/>
        <v>47</v>
      </c>
      <c r="E6" s="31">
        <f t="shared" si="3"/>
        <v>17</v>
      </c>
      <c r="F6" s="31">
        <f t="shared" si="3"/>
        <v>1</v>
      </c>
      <c r="G6" s="31">
        <f t="shared" si="3"/>
        <v>0</v>
      </c>
      <c r="H6" s="31" t="str">
        <f t="shared" si="3"/>
        <v>宮崎県　都城市</v>
      </c>
      <c r="I6" s="31" t="str">
        <f t="shared" si="3"/>
        <v>法非適用</v>
      </c>
      <c r="J6" s="31" t="str">
        <f t="shared" si="3"/>
        <v>下水道事業</v>
      </c>
      <c r="K6" s="31" t="str">
        <f t="shared" si="3"/>
        <v>公共下水道</v>
      </c>
      <c r="L6" s="31" t="str">
        <f t="shared" si="3"/>
        <v>Bd1</v>
      </c>
      <c r="M6" s="32" t="str">
        <f t="shared" si="3"/>
        <v>-</v>
      </c>
      <c r="N6" s="32" t="str">
        <f t="shared" si="3"/>
        <v>該当数値なし</v>
      </c>
      <c r="O6" s="32">
        <f t="shared" si="3"/>
        <v>42.41</v>
      </c>
      <c r="P6" s="32">
        <f t="shared" si="3"/>
        <v>90.69</v>
      </c>
      <c r="Q6" s="32">
        <f t="shared" si="3"/>
        <v>2793</v>
      </c>
      <c r="R6" s="32">
        <f t="shared" si="3"/>
        <v>169461</v>
      </c>
      <c r="S6" s="32">
        <f t="shared" si="3"/>
        <v>653.36</v>
      </c>
      <c r="T6" s="32">
        <f t="shared" si="3"/>
        <v>259.37</v>
      </c>
      <c r="U6" s="32">
        <f t="shared" si="3"/>
        <v>71366</v>
      </c>
      <c r="V6" s="32">
        <f t="shared" si="3"/>
        <v>22.06</v>
      </c>
      <c r="W6" s="32">
        <f t="shared" si="3"/>
        <v>3235.09</v>
      </c>
      <c r="X6" s="33">
        <f>IF(X7="",NA(),X7)</f>
        <v>88.61</v>
      </c>
      <c r="Y6" s="33">
        <f t="shared" ref="Y6:AG6" si="4">IF(Y7="",NA(),Y7)</f>
        <v>90.23</v>
      </c>
      <c r="Z6" s="33">
        <f t="shared" si="4"/>
        <v>90.54</v>
      </c>
      <c r="AA6" s="33">
        <f t="shared" si="4"/>
        <v>90.61</v>
      </c>
      <c r="AB6" s="33">
        <f t="shared" si="4"/>
        <v>90.73</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2218.9</v>
      </c>
      <c r="BF6" s="33">
        <f t="shared" ref="BF6:BN6" si="7">IF(BF7="",NA(),BF7)</f>
        <v>1930.32</v>
      </c>
      <c r="BG6" s="33">
        <f t="shared" si="7"/>
        <v>1780.45</v>
      </c>
      <c r="BH6" s="33">
        <f t="shared" si="7"/>
        <v>1729.29</v>
      </c>
      <c r="BI6" s="33">
        <f t="shared" si="7"/>
        <v>1628.5</v>
      </c>
      <c r="BJ6" s="33">
        <f t="shared" si="7"/>
        <v>980.73</v>
      </c>
      <c r="BK6" s="33">
        <f t="shared" si="7"/>
        <v>936.66</v>
      </c>
      <c r="BL6" s="33">
        <f t="shared" si="7"/>
        <v>918.88</v>
      </c>
      <c r="BM6" s="33">
        <f t="shared" si="7"/>
        <v>885.97</v>
      </c>
      <c r="BN6" s="33">
        <f t="shared" si="7"/>
        <v>854.16</v>
      </c>
      <c r="BO6" s="32" t="str">
        <f>IF(BO7="","",IF(BO7="-","【-】","【"&amp;SUBSTITUTE(TEXT(BO7,"#,##0.00"),"-","△")&amp;"】"))</f>
        <v>【776.35】</v>
      </c>
      <c r="BP6" s="33">
        <f>IF(BP7="",NA(),BP7)</f>
        <v>77.56</v>
      </c>
      <c r="BQ6" s="33">
        <f t="shared" ref="BQ6:BY6" si="8">IF(BQ7="",NA(),BQ7)</f>
        <v>86.88</v>
      </c>
      <c r="BR6" s="33">
        <f t="shared" si="8"/>
        <v>88.21</v>
      </c>
      <c r="BS6" s="33">
        <f t="shared" si="8"/>
        <v>88.46</v>
      </c>
      <c r="BT6" s="33">
        <f t="shared" si="8"/>
        <v>88.78</v>
      </c>
      <c r="BU6" s="33">
        <f t="shared" si="8"/>
        <v>88.45</v>
      </c>
      <c r="BV6" s="33">
        <f t="shared" si="8"/>
        <v>88.44</v>
      </c>
      <c r="BW6" s="33">
        <f t="shared" si="8"/>
        <v>88.2</v>
      </c>
      <c r="BX6" s="33">
        <f t="shared" si="8"/>
        <v>89.94</v>
      </c>
      <c r="BY6" s="33">
        <f t="shared" si="8"/>
        <v>93.13</v>
      </c>
      <c r="BZ6" s="32" t="str">
        <f>IF(BZ7="","",IF(BZ7="-","【-】","【"&amp;SUBSTITUTE(TEXT(BZ7,"#,##0.00"),"-","△")&amp;"】"))</f>
        <v>【96.57】</v>
      </c>
      <c r="CA6" s="33">
        <f>IF(CA7="",NA(),CA7)</f>
        <v>171.81</v>
      </c>
      <c r="CB6" s="33">
        <f t="shared" ref="CB6:CJ6" si="9">IF(CB7="",NA(),CB7)</f>
        <v>171.25</v>
      </c>
      <c r="CC6" s="33">
        <f t="shared" si="9"/>
        <v>173.02</v>
      </c>
      <c r="CD6" s="33">
        <f t="shared" si="9"/>
        <v>171.87</v>
      </c>
      <c r="CE6" s="33">
        <f t="shared" si="9"/>
        <v>176.68</v>
      </c>
      <c r="CF6" s="33">
        <f t="shared" si="9"/>
        <v>167.63</v>
      </c>
      <c r="CG6" s="33">
        <f t="shared" si="9"/>
        <v>169.89</v>
      </c>
      <c r="CH6" s="33">
        <f t="shared" si="9"/>
        <v>171.78</v>
      </c>
      <c r="CI6" s="33">
        <f t="shared" si="9"/>
        <v>168.57</v>
      </c>
      <c r="CJ6" s="33">
        <f t="shared" si="9"/>
        <v>167.97</v>
      </c>
      <c r="CK6" s="32" t="str">
        <f>IF(CK7="","",IF(CK7="-","【-】","【"&amp;SUBSTITUTE(TEXT(CK7,"#,##0.00"),"-","△")&amp;"】"))</f>
        <v>【142.28】</v>
      </c>
      <c r="CL6" s="33">
        <f>IF(CL7="",NA(),CL7)</f>
        <v>48.26</v>
      </c>
      <c r="CM6" s="33">
        <f t="shared" ref="CM6:CU6" si="10">IF(CM7="",NA(),CM7)</f>
        <v>50.26</v>
      </c>
      <c r="CN6" s="33">
        <f t="shared" si="10"/>
        <v>51.59</v>
      </c>
      <c r="CO6" s="33">
        <f t="shared" si="10"/>
        <v>50.38</v>
      </c>
      <c r="CP6" s="33">
        <f t="shared" si="10"/>
        <v>48.19</v>
      </c>
      <c r="CQ6" s="33">
        <f t="shared" si="10"/>
        <v>62.39</v>
      </c>
      <c r="CR6" s="33">
        <f t="shared" si="10"/>
        <v>62.55</v>
      </c>
      <c r="CS6" s="33">
        <f t="shared" si="10"/>
        <v>62.27</v>
      </c>
      <c r="CT6" s="33">
        <f t="shared" si="10"/>
        <v>64.12</v>
      </c>
      <c r="CU6" s="33">
        <f t="shared" si="10"/>
        <v>64.87</v>
      </c>
      <c r="CV6" s="32" t="str">
        <f>IF(CV7="","",IF(CV7="-","【-】","【"&amp;SUBSTITUTE(TEXT(CV7,"#,##0.00"),"-","△")&amp;"】"))</f>
        <v>【60.35】</v>
      </c>
      <c r="CW6" s="33">
        <f>IF(CW7="",NA(),CW7)</f>
        <v>76.709999999999994</v>
      </c>
      <c r="CX6" s="33">
        <f t="shared" ref="CX6:DF6" si="11">IF(CX7="",NA(),CX7)</f>
        <v>77.83</v>
      </c>
      <c r="CY6" s="33">
        <f t="shared" si="11"/>
        <v>78.459999999999994</v>
      </c>
      <c r="CZ6" s="33">
        <f t="shared" si="11"/>
        <v>79.05</v>
      </c>
      <c r="DA6" s="33">
        <f t="shared" si="11"/>
        <v>79.7</v>
      </c>
      <c r="DB6" s="33">
        <f t="shared" si="11"/>
        <v>89.79</v>
      </c>
      <c r="DC6" s="33">
        <f t="shared" si="11"/>
        <v>90.26</v>
      </c>
      <c r="DD6" s="33">
        <f t="shared" si="11"/>
        <v>90.69</v>
      </c>
      <c r="DE6" s="33">
        <f t="shared" si="11"/>
        <v>90.91</v>
      </c>
      <c r="DF6" s="33">
        <f t="shared" si="11"/>
        <v>91.11</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3">
        <f t="shared" si="14"/>
        <v>0.02</v>
      </c>
      <c r="EH6" s="33">
        <f t="shared" si="14"/>
        <v>0.03</v>
      </c>
      <c r="EI6" s="33">
        <f t="shared" si="14"/>
        <v>0.04</v>
      </c>
      <c r="EJ6" s="33">
        <f t="shared" si="14"/>
        <v>0.04</v>
      </c>
      <c r="EK6" s="33">
        <f t="shared" si="14"/>
        <v>0.08</v>
      </c>
      <c r="EL6" s="33">
        <f t="shared" si="14"/>
        <v>7.0000000000000007E-2</v>
      </c>
      <c r="EM6" s="33">
        <f t="shared" si="14"/>
        <v>0.1</v>
      </c>
      <c r="EN6" s="32" t="str">
        <f>IF(EN7="","",IF(EN7="-","【-】","【"&amp;SUBSTITUTE(TEXT(EN7,"#,##0.00"),"-","△")&amp;"】"))</f>
        <v>【0.17】</v>
      </c>
    </row>
    <row r="7" spans="1:144" s="34" customFormat="1">
      <c r="A7" s="26"/>
      <c r="B7" s="35">
        <v>2014</v>
      </c>
      <c r="C7" s="35">
        <v>452025</v>
      </c>
      <c r="D7" s="35">
        <v>47</v>
      </c>
      <c r="E7" s="35">
        <v>17</v>
      </c>
      <c r="F7" s="35">
        <v>1</v>
      </c>
      <c r="G7" s="35">
        <v>0</v>
      </c>
      <c r="H7" s="35" t="s">
        <v>96</v>
      </c>
      <c r="I7" s="35" t="s">
        <v>97</v>
      </c>
      <c r="J7" s="35" t="s">
        <v>98</v>
      </c>
      <c r="K7" s="35" t="s">
        <v>99</v>
      </c>
      <c r="L7" s="35" t="s">
        <v>100</v>
      </c>
      <c r="M7" s="36" t="s">
        <v>101</v>
      </c>
      <c r="N7" s="36" t="s">
        <v>102</v>
      </c>
      <c r="O7" s="36">
        <v>42.41</v>
      </c>
      <c r="P7" s="36">
        <v>90.69</v>
      </c>
      <c r="Q7" s="36">
        <v>2793</v>
      </c>
      <c r="R7" s="36">
        <v>169461</v>
      </c>
      <c r="S7" s="36">
        <v>653.36</v>
      </c>
      <c r="T7" s="36">
        <v>259.37</v>
      </c>
      <c r="U7" s="36">
        <v>71366</v>
      </c>
      <c r="V7" s="36">
        <v>22.06</v>
      </c>
      <c r="W7" s="36">
        <v>3235.09</v>
      </c>
      <c r="X7" s="36">
        <v>88.61</v>
      </c>
      <c r="Y7" s="36">
        <v>90.23</v>
      </c>
      <c r="Z7" s="36">
        <v>90.54</v>
      </c>
      <c r="AA7" s="36">
        <v>90.61</v>
      </c>
      <c r="AB7" s="36">
        <v>90.73</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2218.9</v>
      </c>
      <c r="BF7" s="36">
        <v>1930.32</v>
      </c>
      <c r="BG7" s="36">
        <v>1780.45</v>
      </c>
      <c r="BH7" s="36">
        <v>1729.29</v>
      </c>
      <c r="BI7" s="36">
        <v>1628.5</v>
      </c>
      <c r="BJ7" s="36">
        <v>980.73</v>
      </c>
      <c r="BK7" s="36">
        <v>936.66</v>
      </c>
      <c r="BL7" s="36">
        <v>918.88</v>
      </c>
      <c r="BM7" s="36">
        <v>885.97</v>
      </c>
      <c r="BN7" s="36">
        <v>854.16</v>
      </c>
      <c r="BO7" s="36">
        <v>776.35</v>
      </c>
      <c r="BP7" s="36">
        <v>77.56</v>
      </c>
      <c r="BQ7" s="36">
        <v>86.88</v>
      </c>
      <c r="BR7" s="36">
        <v>88.21</v>
      </c>
      <c r="BS7" s="36">
        <v>88.46</v>
      </c>
      <c r="BT7" s="36">
        <v>88.78</v>
      </c>
      <c r="BU7" s="36">
        <v>88.45</v>
      </c>
      <c r="BV7" s="36">
        <v>88.44</v>
      </c>
      <c r="BW7" s="36">
        <v>88.2</v>
      </c>
      <c r="BX7" s="36">
        <v>89.94</v>
      </c>
      <c r="BY7" s="36">
        <v>93.13</v>
      </c>
      <c r="BZ7" s="36">
        <v>96.57</v>
      </c>
      <c r="CA7" s="36">
        <v>171.81</v>
      </c>
      <c r="CB7" s="36">
        <v>171.25</v>
      </c>
      <c r="CC7" s="36">
        <v>173.02</v>
      </c>
      <c r="CD7" s="36">
        <v>171.87</v>
      </c>
      <c r="CE7" s="36">
        <v>176.68</v>
      </c>
      <c r="CF7" s="36">
        <v>167.63</v>
      </c>
      <c r="CG7" s="36">
        <v>169.89</v>
      </c>
      <c r="CH7" s="36">
        <v>171.78</v>
      </c>
      <c r="CI7" s="36">
        <v>168.57</v>
      </c>
      <c r="CJ7" s="36">
        <v>167.97</v>
      </c>
      <c r="CK7" s="36">
        <v>142.28</v>
      </c>
      <c r="CL7" s="36">
        <v>48.26</v>
      </c>
      <c r="CM7" s="36">
        <v>50.26</v>
      </c>
      <c r="CN7" s="36">
        <v>51.59</v>
      </c>
      <c r="CO7" s="36">
        <v>50.38</v>
      </c>
      <c r="CP7" s="36">
        <v>48.19</v>
      </c>
      <c r="CQ7" s="36">
        <v>62.39</v>
      </c>
      <c r="CR7" s="36">
        <v>62.55</v>
      </c>
      <c r="CS7" s="36">
        <v>62.27</v>
      </c>
      <c r="CT7" s="36">
        <v>64.12</v>
      </c>
      <c r="CU7" s="36">
        <v>64.87</v>
      </c>
      <c r="CV7" s="36">
        <v>60.35</v>
      </c>
      <c r="CW7" s="36">
        <v>76.709999999999994</v>
      </c>
      <c r="CX7" s="36">
        <v>77.83</v>
      </c>
      <c r="CY7" s="36">
        <v>78.459999999999994</v>
      </c>
      <c r="CZ7" s="36">
        <v>79.05</v>
      </c>
      <c r="DA7" s="36">
        <v>79.7</v>
      </c>
      <c r="DB7" s="36">
        <v>89.79</v>
      </c>
      <c r="DC7" s="36">
        <v>90.26</v>
      </c>
      <c r="DD7" s="36">
        <v>90.69</v>
      </c>
      <c r="DE7" s="36">
        <v>90.91</v>
      </c>
      <c r="DF7" s="36">
        <v>91.11</v>
      </c>
      <c r="DG7" s="36">
        <v>94.57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0.02</v>
      </c>
      <c r="EH7" s="36">
        <v>0.03</v>
      </c>
      <c r="EI7" s="36">
        <v>0.04</v>
      </c>
      <c r="EJ7" s="36">
        <v>0.04</v>
      </c>
      <c r="EK7" s="36">
        <v>0.08</v>
      </c>
      <c r="EL7" s="36">
        <v>7.0000000000000007E-2</v>
      </c>
      <c r="EM7" s="36">
        <v>0.1</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2016-02-25T04:45:36Z</cp:lastPrinted>
  <dcterms:created xsi:type="dcterms:W3CDTF">2016-02-03T08:58:02Z</dcterms:created>
  <dcterms:modified xsi:type="dcterms:W3CDTF">2016-02-25T04:45:41Z</dcterms:modified>
</cp:coreProperties>
</file>