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320" windowHeight="808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<sst xmlns="http://schemas.openxmlformats.org/spreadsheetml/2006/main" count="221" uniqueCount="111">
  <si>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</si>
  <si>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</si>
  <si>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</si>
  <si>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</si>
  <si>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</si>
  <si>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</si>
  <si>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</si>
  <si>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</si>
  <si>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</si>
  <si>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</si>
  <si>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</si>
  <si>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</si>
  <si>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</si>
  <si>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</si>
  <si>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</si>
  <si>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</si>
  <si>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</si>
  <si>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</si>
  <si>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</si>
  <si>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</si>
  <si>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</si>
  <si>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</si>
  <si>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</si>
  <si>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</si>
  <si>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</si>
  <si>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</si>
  <si>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</si>
  <si>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</si>
  <si>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</si>
  <si>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</si>
  <si>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</si>
  <si>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</si>
  <si>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</si>
  <si>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</si>
  <si>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</si>
  <si>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</si>
  <si>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</si>
  <si>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</si>
  <si>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</si>
  <si>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</si>
  <si>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</si>
  <si>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</si>
  <si>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</si>
  <si>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</si>
  <si>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</si>
  <si>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</si>
  <si>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</si>
  <si>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</si>
  <si>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</si>
  <si>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</si>
  <si>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</si>
  <si>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</si>
  <si>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</si>
  <si>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</si>
  <si>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</si>
  <si>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</si>
  <si>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</si>
  <si>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</si>
  <si>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</si>
  <si>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</si>
  <si>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</si>
  <si>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</si>
  <si>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</si>
  <si>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</si>
  <si>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</si>
  <si>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</si>
  <si>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</si>
  <si>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</si>
  <si>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</si>
  <si>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</si>
  <si>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</si>
  <si>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</si>
  <si>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</si>
  <si>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</si>
  <si>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</si>
  <si>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</si>
  <si>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</si>
  <si>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</si>
  <si>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</si>
  <si>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</si>
  <si>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</si>
  <si>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</si>
  <si>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</si>
  <si>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</si>
  <si>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</si>
  <si>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</si>
  <si>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</si>
  <si>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</si>
  <si>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</si>
  <si>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</si>
  <si>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</si>
  <si>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</si>
  <si>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</si>
  <si>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</si>
  <si>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</si>
  <si>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</si>
  <si>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国富町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</si>
  <si>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</si>
  <si>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</si>
  <si>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</si>
  <si>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</si>
  <si>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</si>
  <si>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</si>
  <si>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</si>
  <si>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</si>
  <si>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</si>
  <si>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</si>
  <si>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</si>
  <si>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平成26年度に大規模な下水道事業が完了し、本調査の数値はこれから改善していくであろうと思われる。
　今後は、管渠施設等の維持管理を行い、老朽化に対応していくことになる。しかし、限られた財源の中で優先順位をつけた更新計画を立てる必要があるため、長寿命化計画の策定が課題である。
　また、計画が実施できるよう、料金収入の増収を目指し、水洗化率の向上のため下水道接続啓発にも取り組んでいきたい。</t>
    <rPh sb="1" eb="3">
      <t>ヘイセイ</t>
    </rPh>
    <rPh sb="5" eb="7">
      <t>ネンド</t>
    </rPh>
    <rPh sb="8" eb="11">
      <t>ダイキボ</t>
    </rPh>
    <rPh sb="12" eb="15">
      <t>ゲスイドウ</t>
    </rPh>
    <rPh sb="15" eb="17">
      <t>ジギョウ</t>
    </rPh>
    <rPh sb="18" eb="20">
      <t>カンリョウ</t>
    </rPh>
    <rPh sb="22" eb="23">
      <t>ホン</t>
    </rPh>
    <rPh sb="23" eb="25">
      <t>チョウサ</t>
    </rPh>
    <rPh sb="26" eb="28">
      <t>スウチ</t>
    </rPh>
    <rPh sb="33" eb="35">
      <t>カイゼン</t>
    </rPh>
    <rPh sb="44" eb="45">
      <t>オモ</t>
    </rPh>
    <rPh sb="51" eb="53">
      <t>コンゴ</t>
    </rPh>
    <rPh sb="55" eb="56">
      <t>カン</t>
    </rPh>
    <rPh sb="56" eb="57">
      <t>キョ</t>
    </rPh>
    <rPh sb="57" eb="59">
      <t>シセツ</t>
    </rPh>
    <rPh sb="59" eb="60">
      <t>ナド</t>
    </rPh>
    <rPh sb="61" eb="63">
      <t>イジ</t>
    </rPh>
    <rPh sb="63" eb="65">
      <t>カンリ</t>
    </rPh>
    <rPh sb="66" eb="67">
      <t>オコナ</t>
    </rPh>
    <rPh sb="69" eb="72">
      <t>ロウキュウカ</t>
    </rPh>
    <rPh sb="73" eb="75">
      <t>タイオウ</t>
    </rPh>
    <rPh sb="89" eb="90">
      <t>カギ</t>
    </rPh>
    <rPh sb="93" eb="95">
      <t>ザイゲン</t>
    </rPh>
    <rPh sb="96" eb="97">
      <t>ナカ</t>
    </rPh>
    <rPh sb="98" eb="100">
      <t>ユウセン</t>
    </rPh>
    <rPh sb="100" eb="102">
      <t>ジュンイ</t>
    </rPh>
    <rPh sb="106" eb="108">
      <t>コウシン</t>
    </rPh>
    <rPh sb="108" eb="110">
      <t>ケイカク</t>
    </rPh>
    <rPh sb="111" eb="112">
      <t>タ</t>
    </rPh>
    <rPh sb="114" eb="116">
      <t>ヒツヨウ</t>
    </rPh>
    <rPh sb="122" eb="123">
      <t>チョウ</t>
    </rPh>
    <rPh sb="123" eb="126">
      <t>ジュミョウカ</t>
    </rPh>
    <rPh sb="126" eb="128">
      <t>ケイカク</t>
    </rPh>
    <rPh sb="129" eb="131">
      <t>サクテイ</t>
    </rPh>
    <rPh sb="132" eb="134">
      <t>カダイ</t>
    </rPh>
    <rPh sb="143" eb="145">
      <t>ケイカク</t>
    </rPh>
    <rPh sb="146" eb="148">
      <t>ジッシ</t>
    </rPh>
    <rPh sb="154" eb="156">
      <t>リョウキン</t>
    </rPh>
    <rPh sb="156" eb="158">
      <t>シュウニュウ</t>
    </rPh>
    <rPh sb="159" eb="161">
      <t>ゾウシュウ</t>
    </rPh>
    <rPh sb="162" eb="164">
      <t>メザ</t>
    </rPh>
    <rPh sb="166" eb="169">
      <t>スイセンカ</t>
    </rPh>
    <rPh sb="169" eb="170">
      <t>リツ</t>
    </rPh>
    <rPh sb="171" eb="173">
      <t>コウジョウ</t>
    </rPh>
    <rPh sb="176" eb="179">
      <t>ゲスイドウ</t>
    </rPh>
    <rPh sb="179" eb="181">
      <t>セツゾク</t>
    </rPh>
    <rPh sb="181" eb="183">
      <t>ケイハツ</t>
    </rPh>
    <rPh sb="185" eb="186">
      <t>ト</t>
    </rPh>
    <rPh sb="187" eb="188">
      <t>ク</t>
    </rPh>
    <phoneticPr fontId="4"/>
  </si>
  <si>
    <t>　「①収益的収支比率」が100%を下回っており、経営の健全性が確保されているとはいえない。原因としては、下水道未接続地区への大規模工事として投資した費用と、これまでの起債借り入れによる償還費用が、下水道使用料等による収益よりも上回っていることが考えられる。
　しかし、H22年からH26年にかけて比率は上昇しており、工事完了した地区からの有収水量が増え、投資（工事及び償還）費用を回収できつつあることを示している。
　H26年度に大規模事業が完了し、今後は借り入れが少なくなることから、使用料等による収益が投資費用を上回り収益的収支比率は100%を超え、経営の健全化が図られていくものと思われる。
　「④企業債残高対事業規模比率」について、類似団体よりも低く、数値も減少していることから、今後も計画的に起債償還に努めていきたい。
　「⑤経費回収率」は類似団体より高く、H26年度に100%を超え、経費回収の適正化が図られつつあることが示されている。今後も、回収率が100%を下回らないよう、経費削減に努めたい。
　「⑥汚水処理原価」については、類似団体の約2分の1であり、良好な数値といえる。
　「⑦施設利用率」について、処理場の処理能力のうち4割弱での稼動といえる。平均値よりも低く、経営の効率化における課題となっているため、有収水量を増やし、施設の利用率をさらに向上させたい。
「⑧水洗化率」は平均値並であるが、収益を増やし健全な経営が行われるよう、また施設利用率の向上のため、今後も下水道接続啓発に取り組みたい。</t>
    <rPh sb="3" eb="6">
      <t>シュウエキテキ</t>
    </rPh>
    <rPh sb="6" eb="8">
      <t>シュウシ</t>
    </rPh>
    <rPh sb="8" eb="10">
      <t>ヒリツ</t>
    </rPh>
    <rPh sb="17" eb="19">
      <t>シタマワ</t>
    </rPh>
    <rPh sb="45" eb="47">
      <t>ゲンイン</t>
    </rPh>
    <rPh sb="52" eb="55">
      <t>ゲスイドウ</t>
    </rPh>
    <rPh sb="55" eb="58">
      <t>ミセツゾク</t>
    </rPh>
    <rPh sb="58" eb="60">
      <t>チク</t>
    </rPh>
    <rPh sb="62" eb="65">
      <t>ダイキボ</t>
    </rPh>
    <rPh sb="65" eb="67">
      <t>コウジ</t>
    </rPh>
    <rPh sb="70" eb="72">
      <t>トウシ</t>
    </rPh>
    <rPh sb="74" eb="76">
      <t>ヒヨウ</t>
    </rPh>
    <rPh sb="83" eb="85">
      <t>キサイ</t>
    </rPh>
    <rPh sb="85" eb="86">
      <t>カ</t>
    </rPh>
    <rPh sb="87" eb="88">
      <t>イ</t>
    </rPh>
    <rPh sb="92" eb="94">
      <t>ショウカン</t>
    </rPh>
    <rPh sb="94" eb="96">
      <t>ヒヨウ</t>
    </rPh>
    <rPh sb="98" eb="100">
      <t>ゲスイ</t>
    </rPh>
    <rPh sb="100" eb="101">
      <t>ドウ</t>
    </rPh>
    <rPh sb="101" eb="104">
      <t>シヨウリョウ</t>
    </rPh>
    <rPh sb="104" eb="105">
      <t>ナド</t>
    </rPh>
    <rPh sb="108" eb="110">
      <t>シュウエキ</t>
    </rPh>
    <rPh sb="113" eb="115">
      <t>ウワマワ</t>
    </rPh>
    <rPh sb="122" eb="123">
      <t>カンガ</t>
    </rPh>
    <rPh sb="137" eb="138">
      <t>ネン</t>
    </rPh>
    <rPh sb="143" eb="144">
      <t>ネン</t>
    </rPh>
    <rPh sb="148" eb="150">
      <t>ヒリツ</t>
    </rPh>
    <rPh sb="151" eb="153">
      <t>ジョウショウ</t>
    </rPh>
    <rPh sb="158" eb="160">
      <t>コウジ</t>
    </rPh>
    <rPh sb="160" eb="162">
      <t>カンリョウ</t>
    </rPh>
    <rPh sb="164" eb="166">
      <t>チク</t>
    </rPh>
    <rPh sb="169" eb="170">
      <t>ア</t>
    </rPh>
    <rPh sb="171" eb="172">
      <t>ミズ</t>
    </rPh>
    <rPh sb="172" eb="173">
      <t>リョウ</t>
    </rPh>
    <rPh sb="174" eb="175">
      <t>フ</t>
    </rPh>
    <rPh sb="177" eb="179">
      <t>トウシ</t>
    </rPh>
    <rPh sb="180" eb="182">
      <t>コウジ</t>
    </rPh>
    <rPh sb="182" eb="183">
      <t>オヨ</t>
    </rPh>
    <rPh sb="184" eb="186">
      <t>ショウカン</t>
    </rPh>
    <rPh sb="187" eb="189">
      <t>ヒヨウ</t>
    </rPh>
    <rPh sb="190" eb="192">
      <t>カイシュウ</t>
    </rPh>
    <rPh sb="201" eb="202">
      <t>シメ</t>
    </rPh>
    <rPh sb="212" eb="214">
      <t>ネンド</t>
    </rPh>
    <rPh sb="215" eb="218">
      <t>ダイキボ</t>
    </rPh>
    <rPh sb="218" eb="220">
      <t>ジギョウ</t>
    </rPh>
    <rPh sb="221" eb="223">
      <t>カンリョウ</t>
    </rPh>
    <rPh sb="225" eb="227">
      <t>コンゴ</t>
    </rPh>
    <rPh sb="228" eb="229">
      <t>カ</t>
    </rPh>
    <rPh sb="230" eb="231">
      <t>イ</t>
    </rPh>
    <rPh sb="233" eb="234">
      <t>スク</t>
    </rPh>
    <rPh sb="243" eb="245">
      <t>シヨウ</t>
    </rPh>
    <rPh sb="245" eb="246">
      <t>リョウ</t>
    </rPh>
    <rPh sb="246" eb="247">
      <t>ナド</t>
    </rPh>
    <rPh sb="250" eb="252">
      <t>シュウエキ</t>
    </rPh>
    <rPh sb="253" eb="255">
      <t>トウシ</t>
    </rPh>
    <rPh sb="255" eb="257">
      <t>ヒヨウ</t>
    </rPh>
    <rPh sb="258" eb="260">
      <t>ウワマワ</t>
    </rPh>
    <rPh sb="261" eb="264">
      <t>シュウエキテキ</t>
    </rPh>
    <rPh sb="264" eb="266">
      <t>シュウシ</t>
    </rPh>
    <rPh sb="266" eb="268">
      <t>ヒリツ</t>
    </rPh>
    <rPh sb="274" eb="275">
      <t>コ</t>
    </rPh>
    <rPh sb="277" eb="279">
      <t>ケイエイ</t>
    </rPh>
    <rPh sb="280" eb="283">
      <t>ケンゼンカ</t>
    </rPh>
    <rPh sb="284" eb="285">
      <t>ハカ</t>
    </rPh>
    <rPh sb="293" eb="294">
      <t>オモ</t>
    </rPh>
    <rPh sb="302" eb="304">
      <t>キギョウ</t>
    </rPh>
    <rPh sb="304" eb="305">
      <t>サイ</t>
    </rPh>
    <rPh sb="305" eb="307">
      <t>ザンダカ</t>
    </rPh>
    <rPh sb="307" eb="308">
      <t>タイ</t>
    </rPh>
    <rPh sb="308" eb="310">
      <t>ジギョウ</t>
    </rPh>
    <rPh sb="310" eb="312">
      <t>キボ</t>
    </rPh>
    <rPh sb="312" eb="314">
      <t>ヒリツ</t>
    </rPh>
    <rPh sb="320" eb="322">
      <t>ルイジ</t>
    </rPh>
    <rPh sb="322" eb="324">
      <t>ダンタイ</t>
    </rPh>
    <rPh sb="327" eb="328">
      <t>ヒク</t>
    </rPh>
    <rPh sb="330" eb="332">
      <t>スウチ</t>
    </rPh>
    <rPh sb="333" eb="335">
      <t>ゲンショウ</t>
    </rPh>
    <rPh sb="344" eb="346">
      <t>コンゴ</t>
    </rPh>
    <rPh sb="347" eb="350">
      <t>ケイカクテキ</t>
    </rPh>
    <rPh sb="351" eb="353">
      <t>キサイ</t>
    </rPh>
    <rPh sb="353" eb="355">
      <t>ショウカン</t>
    </rPh>
    <rPh sb="356" eb="357">
      <t>ツト</t>
    </rPh>
    <rPh sb="368" eb="370">
      <t>ケイヒ</t>
    </rPh>
    <rPh sb="370" eb="372">
      <t>カイシュウ</t>
    </rPh>
    <rPh sb="372" eb="373">
      <t>リツ</t>
    </rPh>
    <rPh sb="375" eb="377">
      <t>ルイジ</t>
    </rPh>
    <rPh sb="377" eb="379">
      <t>ダンタイ</t>
    </rPh>
    <rPh sb="381" eb="382">
      <t>タカ</t>
    </rPh>
    <rPh sb="387" eb="389">
      <t>ネンド</t>
    </rPh>
    <rPh sb="395" eb="396">
      <t>コ</t>
    </rPh>
    <rPh sb="398" eb="400">
      <t>ケイヒ</t>
    </rPh>
    <rPh sb="400" eb="402">
      <t>カイシュウ</t>
    </rPh>
    <rPh sb="424" eb="426">
      <t>コンゴ</t>
    </rPh>
    <rPh sb="428" eb="430">
      <t>カイシュウ</t>
    </rPh>
    <rPh sb="430" eb="431">
      <t>リツ</t>
    </rPh>
    <rPh sb="437" eb="439">
      <t>シタマワ</t>
    </rPh>
    <rPh sb="445" eb="447">
      <t>ケイヒ</t>
    </rPh>
    <rPh sb="447" eb="449">
      <t>サクゲン</t>
    </rPh>
    <rPh sb="450" eb="451">
      <t>ツト</t>
    </rPh>
    <rPh sb="459" eb="461">
      <t>オスイ</t>
    </rPh>
    <rPh sb="461" eb="463">
      <t>ショリ</t>
    </rPh>
    <rPh sb="463" eb="465">
      <t>ゲンカ</t>
    </rPh>
    <rPh sb="472" eb="474">
      <t>ルイジ</t>
    </rPh>
    <rPh sb="474" eb="476">
      <t>ダンタイ</t>
    </rPh>
    <rPh sb="477" eb="478">
      <t>ヤク</t>
    </rPh>
    <rPh sb="479" eb="480">
      <t>フン</t>
    </rPh>
    <rPh sb="486" eb="488">
      <t>リョウコウ</t>
    </rPh>
    <rPh sb="489" eb="491">
      <t>スウチ</t>
    </rPh>
    <rPh sb="502" eb="503">
      <t>リ</t>
    </rPh>
    <rPh sb="511" eb="514">
      <t>ショリジョウ</t>
    </rPh>
    <rPh sb="515" eb="517">
      <t>ショリ</t>
    </rPh>
    <rPh sb="517" eb="519">
      <t>ノウリョク</t>
    </rPh>
    <rPh sb="523" eb="525">
      <t>ワリジャク</t>
    </rPh>
    <rPh sb="527" eb="529">
      <t>カドウ</t>
    </rPh>
    <rPh sb="564" eb="565">
      <t>ア</t>
    </rPh>
    <rPh sb="573" eb="575">
      <t>シセツ</t>
    </rPh>
    <rPh sb="576" eb="579">
      <t>リヨウリツ</t>
    </rPh>
    <rPh sb="583" eb="585">
      <t>コウジョウ</t>
    </rPh>
    <rPh sb="593" eb="596">
      <t>スイセンカ</t>
    </rPh>
    <rPh sb="596" eb="597">
      <t>リツ</t>
    </rPh>
    <rPh sb="599" eb="602">
      <t>ヘイキンチ</t>
    </rPh>
    <rPh sb="602" eb="603">
      <t>ナ</t>
    </rPh>
    <rPh sb="614" eb="616">
      <t>ケンゼン</t>
    </rPh>
    <rPh sb="617" eb="619">
      <t>ケイエイ</t>
    </rPh>
    <rPh sb="620" eb="621">
      <t>オコナ</t>
    </rPh>
    <rPh sb="629" eb="631">
      <t>シセツ</t>
    </rPh>
    <rPh sb="631" eb="634">
      <t>リヨウリツ</t>
    </rPh>
    <rPh sb="635" eb="637">
      <t>コウジョウ</t>
    </rPh>
    <rPh sb="641" eb="643">
      <t>コンゴ</t>
    </rPh>
    <rPh sb="644" eb="647">
      <t>ゲスイドウ</t>
    </rPh>
    <rPh sb="647" eb="649">
      <t>セツゾク</t>
    </rPh>
    <rPh sb="649" eb="651">
      <t>ケイハツ</t>
    </rPh>
    <rPh sb="652" eb="653">
      <t>ト</t>
    </rPh>
    <rPh sb="654" eb="655">
      <t>ク</t>
    </rPh>
    <phoneticPr fontId="4"/>
  </si>
  <si>
    <t>　平成14年度から供給開始した事業であることから、早急に老朽化対策が必要な状況にはないが、適正な「③管渠改善率」が維持できるよう、現在は長寿命化計画を策定しているところである。
　今後は、計画に基づき管渠更新等を順次行い、老朽化に対応していく予定である。</t>
    <rPh sb="45" eb="47">
      <t>テキセイ</t>
    </rPh>
    <rPh sb="50" eb="51">
      <t>カン</t>
    </rPh>
    <rPh sb="51" eb="52">
      <t>キョ</t>
    </rPh>
    <rPh sb="52" eb="54">
      <t>カイゼン</t>
    </rPh>
    <rPh sb="54" eb="55">
      <t>リツ</t>
    </rPh>
    <rPh sb="57" eb="59">
      <t>イジ</t>
    </rPh>
    <rPh sb="65" eb="67">
      <t>ゲンザイ</t>
    </rPh>
    <rPh sb="68" eb="69">
      <t>チョウ</t>
    </rPh>
    <rPh sb="69" eb="72">
      <t>ジュミョウカ</t>
    </rPh>
    <rPh sb="72" eb="74">
      <t>ケイカク</t>
    </rPh>
    <rPh sb="75" eb="77">
      <t>サクテイ</t>
    </rPh>
    <rPh sb="90" eb="92">
      <t>コンゴ</t>
    </rPh>
    <rPh sb="94" eb="96">
      <t>ケイカク</t>
    </rPh>
    <rPh sb="97" eb="98">
      <t>モト</t>
    </rPh>
    <rPh sb="100" eb="101">
      <t>カン</t>
    </rPh>
    <rPh sb="101" eb="102">
      <t>キョ</t>
    </rPh>
    <rPh sb="102" eb="104">
      <t>コウシン</t>
    </rPh>
    <rPh sb="104" eb="105">
      <t>ナド</t>
    </rPh>
    <rPh sb="106" eb="108">
      <t>ジュンジ</t>
    </rPh>
    <rPh sb="108" eb="109">
      <t>オコナ</t>
    </rPh>
    <rPh sb="111" eb="114">
      <t>ロウキュウカ</t>
    </rPh>
    <rPh sb="115" eb="117">
      <t>タイオウ</t>
    </rPh>
    <rPh sb="121" eb="12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</si>
</sst>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9.7200000000000006</c:v>
                </c:pt>
                <c:pt idx="1">
                  <c:v>3.78</c:v>
                </c:pt>
                <c:pt idx="2">
                  <c:v>4.47</c:v>
                </c:pt>
                <c:pt idx="3">
                  <c:v>4.04</c:v>
                </c:pt>
                <c:pt idx="4">
                  <c:v>1.0900000000000001</c:v>
                </c:pt>
              </c:numCache>
            </c:numRef>
          </c:val>
        </c:ser>
        <c:dLbls>
          <c:showLegendKey val="0"/>
          <c:showVal val="0"/>
          <c:showCatName val="0"/>
          <c:showSerName val="0"/>
          <c:showPercent val="0"/>
          <c:showBubbleSize val="0"/>
        </c:dLbls>
        <c:gapWidth val="150"/>
        <c:axId val="150427904"/>
        <c:axId val="1504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150427904"/>
        <c:axId val="150439040"/>
      </c:lineChart>
      <c:dateAx>
        <c:axId val="150427904"/>
        <c:scaling>
          <c:orientation val="minMax"/>
        </c:scaling>
        <c:delete val="1"/>
        <c:axPos val="b"/>
        <c:numFmt formatCode="ge" sourceLinked="1"/>
        <c:majorTickMark val="none"/>
        <c:minorTickMark val="none"/>
        <c:tickLblPos val="none"/>
        <c:crossAx val="150439040"/>
        <c:crosses val="autoZero"/>
        <c:auto val="1"/>
        <c:lblOffset val="100"/>
        <c:baseTimeUnit val="years"/>
      </c:dateAx>
      <c:valAx>
        <c:axId val="1504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30.73</c:v>
                </c:pt>
                <c:pt idx="1">
                  <c:v>32.770000000000003</c:v>
                </c:pt>
                <c:pt idx="2">
                  <c:v>35.25</c:v>
                </c:pt>
                <c:pt idx="3">
                  <c:v>35.770000000000003</c:v>
                </c:pt>
                <c:pt idx="4">
                  <c:v>36.840000000000003</c:v>
                </c:pt>
              </c:numCache>
            </c:numRef>
          </c:val>
        </c:ser>
        <c:dLbls>
          <c:showLegendKey val="0"/>
          <c:showVal val="0"/>
          <c:showCatName val="0"/>
          <c:showSerName val="0"/>
          <c:showPercent val="0"/>
          <c:showBubbleSize val="0"/>
        </c:dLbls>
        <c:gapWidth val="150"/>
        <c:axId val="154565248"/>
        <c:axId val="1545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154565248"/>
        <c:axId val="154579712"/>
      </c:lineChart>
      <c:dateAx>
        <c:axId val="154565248"/>
        <c:scaling>
          <c:orientation val="minMax"/>
        </c:scaling>
        <c:delete val="1"/>
        <c:axPos val="b"/>
        <c:numFmt formatCode="ge" sourceLinked="1"/>
        <c:majorTickMark val="none"/>
        <c:minorTickMark val="none"/>
        <c:tickLblPos val="none"/>
        <c:crossAx val="154579712"/>
        <c:crosses val="autoZero"/>
        <c:auto val="1"/>
        <c:lblOffset val="100"/>
        <c:baseTimeUnit val="years"/>
      </c:dateAx>
      <c:valAx>
        <c:axId val="1545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76.3</c:v>
                </c:pt>
                <c:pt idx="1">
                  <c:v>61.93</c:v>
                </c:pt>
                <c:pt idx="2">
                  <c:v>64.09</c:v>
                </c:pt>
                <c:pt idx="3">
                  <c:v>66.209999999999994</c:v>
                </c:pt>
                <c:pt idx="4">
                  <c:v>68.150000000000006</c:v>
                </c:pt>
              </c:numCache>
            </c:numRef>
          </c:val>
        </c:ser>
        <c:dLbls>
          <c:showLegendKey val="0"/>
          <c:showVal val="0"/>
          <c:showCatName val="0"/>
          <c:showSerName val="0"/>
          <c:showPercent val="0"/>
          <c:showBubbleSize val="0"/>
        </c:dLbls>
        <c:gapWidth val="150"/>
        <c:axId val="155801856"/>
        <c:axId val="1558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155801856"/>
        <c:axId val="155804032"/>
      </c:lineChart>
      <c:dateAx>
        <c:axId val="155801856"/>
        <c:scaling>
          <c:orientation val="minMax"/>
        </c:scaling>
        <c:delete val="1"/>
        <c:axPos val="b"/>
        <c:numFmt formatCode="ge" sourceLinked="1"/>
        <c:majorTickMark val="none"/>
        <c:minorTickMark val="none"/>
        <c:tickLblPos val="none"/>
        <c:crossAx val="155804032"/>
        <c:crosses val="autoZero"/>
        <c:auto val="1"/>
        <c:lblOffset val="100"/>
        <c:baseTimeUnit val="years"/>
      </c:dateAx>
      <c:valAx>
        <c:axId val="1558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86.64</c:v>
                </c:pt>
                <c:pt idx="1">
                  <c:v>87.42</c:v>
                </c:pt>
                <c:pt idx="2">
                  <c:v>91.87</c:v>
                </c:pt>
                <c:pt idx="3">
                  <c:v>92.04</c:v>
                </c:pt>
                <c:pt idx="4">
                  <c:v>98.35</c:v>
                </c:pt>
              </c:numCache>
            </c:numRef>
          </c:val>
        </c:ser>
        <c:dLbls>
          <c:showLegendKey val="0"/>
          <c:showVal val="0"/>
          <c:showCatName val="0"/>
          <c:showSerName val="0"/>
          <c:showPercent val="0"/>
          <c:showBubbleSize val="0"/>
        </c:dLbls>
        <c:gapWidth val="150"/>
        <c:axId val="150465152"/>
        <c:axId val="1542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465152"/>
        <c:axId val="154280704"/>
      </c:lineChart>
      <c:dateAx>
        <c:axId val="150465152"/>
        <c:scaling>
          <c:orientation val="minMax"/>
        </c:scaling>
        <c:delete val="1"/>
        <c:axPos val="b"/>
        <c:numFmt formatCode="ge" sourceLinked="1"/>
        <c:majorTickMark val="none"/>
        <c:minorTickMark val="none"/>
        <c:tickLblPos val="none"/>
        <c:crossAx val="154280704"/>
        <c:crosses val="autoZero"/>
        <c:auto val="1"/>
        <c:lblOffset val="100"/>
        <c:baseTimeUnit val="years"/>
      </c:dateAx>
      <c:valAx>
        <c:axId val="1542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298624"/>
        <c:axId val="1543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298624"/>
        <c:axId val="154313088"/>
      </c:lineChart>
      <c:dateAx>
        <c:axId val="154298624"/>
        <c:scaling>
          <c:orientation val="minMax"/>
        </c:scaling>
        <c:delete val="1"/>
        <c:axPos val="b"/>
        <c:numFmt formatCode="ge" sourceLinked="1"/>
        <c:majorTickMark val="none"/>
        <c:minorTickMark val="none"/>
        <c:tickLblPos val="none"/>
        <c:crossAx val="154313088"/>
        <c:crosses val="autoZero"/>
        <c:auto val="1"/>
        <c:lblOffset val="100"/>
        <c:baseTimeUnit val="years"/>
      </c:dateAx>
      <c:valAx>
        <c:axId val="1543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731840"/>
        <c:axId val="1557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731840"/>
        <c:axId val="155742208"/>
      </c:lineChart>
      <c:dateAx>
        <c:axId val="155731840"/>
        <c:scaling>
          <c:orientation val="minMax"/>
        </c:scaling>
        <c:delete val="1"/>
        <c:axPos val="b"/>
        <c:numFmt formatCode="ge" sourceLinked="1"/>
        <c:majorTickMark val="none"/>
        <c:minorTickMark val="none"/>
        <c:tickLblPos val="none"/>
        <c:crossAx val="155742208"/>
        <c:crosses val="autoZero"/>
        <c:auto val="1"/>
        <c:lblOffset val="100"/>
        <c:baseTimeUnit val="years"/>
      </c:dateAx>
      <c:valAx>
        <c:axId val="1557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341760"/>
        <c:axId val="1543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341760"/>
        <c:axId val="154342912"/>
      </c:lineChart>
      <c:dateAx>
        <c:axId val="154341760"/>
        <c:scaling>
          <c:orientation val="minMax"/>
        </c:scaling>
        <c:delete val="1"/>
        <c:axPos val="b"/>
        <c:numFmt formatCode="ge" sourceLinked="1"/>
        <c:majorTickMark val="none"/>
        <c:minorTickMark val="none"/>
        <c:tickLblPos val="none"/>
        <c:crossAx val="154342912"/>
        <c:crosses val="autoZero"/>
        <c:auto val="1"/>
        <c:lblOffset val="100"/>
        <c:baseTimeUnit val="years"/>
      </c:dateAx>
      <c:valAx>
        <c:axId val="1543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360832"/>
        <c:axId val="1543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360832"/>
        <c:axId val="154379392"/>
      </c:lineChart>
      <c:dateAx>
        <c:axId val="154360832"/>
        <c:scaling>
          <c:orientation val="minMax"/>
        </c:scaling>
        <c:delete val="1"/>
        <c:axPos val="b"/>
        <c:numFmt formatCode="ge" sourceLinked="1"/>
        <c:majorTickMark val="none"/>
        <c:minorTickMark val="none"/>
        <c:tickLblPos val="none"/>
        <c:crossAx val="154379392"/>
        <c:crosses val="autoZero"/>
        <c:auto val="1"/>
        <c:lblOffset val="100"/>
        <c:baseTimeUnit val="years"/>
      </c:dateAx>
      <c:valAx>
        <c:axId val="1543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273.89999999999998</c:v>
                </c:pt>
                <c:pt idx="1">
                  <c:v>235.89</c:v>
                </c:pt>
                <c:pt idx="2">
                  <c:v>207.77</c:v>
                </c:pt>
                <c:pt idx="3">
                  <c:v>186.45</c:v>
                </c:pt>
                <c:pt idx="4">
                  <c:v>170.75</c:v>
                </c:pt>
              </c:numCache>
            </c:numRef>
          </c:val>
        </c:ser>
        <c:dLbls>
          <c:showLegendKey val="0"/>
          <c:showVal val="0"/>
          <c:showCatName val="0"/>
          <c:showSerName val="0"/>
          <c:showPercent val="0"/>
          <c:showBubbleSize val="0"/>
        </c:dLbls>
        <c:gapWidth val="150"/>
        <c:axId val="154396544"/>
        <c:axId val="1544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154396544"/>
        <c:axId val="154419200"/>
      </c:lineChart>
      <c:dateAx>
        <c:axId val="154396544"/>
        <c:scaling>
          <c:orientation val="minMax"/>
        </c:scaling>
        <c:delete val="1"/>
        <c:axPos val="b"/>
        <c:numFmt formatCode="ge" sourceLinked="1"/>
        <c:majorTickMark val="none"/>
        <c:minorTickMark val="none"/>
        <c:tickLblPos val="none"/>
        <c:crossAx val="154419200"/>
        <c:crosses val="autoZero"/>
        <c:auto val="1"/>
        <c:lblOffset val="100"/>
        <c:baseTimeUnit val="years"/>
      </c:dateAx>
      <c:valAx>
        <c:axId val="1544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156.22999999999999</c:v>
                </c:pt>
                <c:pt idx="1">
                  <c:v>91.69</c:v>
                </c:pt>
                <c:pt idx="2">
                  <c:v>92.4</c:v>
                </c:pt>
                <c:pt idx="3">
                  <c:v>92.74</c:v>
                </c:pt>
                <c:pt idx="4">
                  <c:v>106.14</c:v>
                </c:pt>
              </c:numCache>
            </c:numRef>
          </c:val>
        </c:ser>
        <c:dLbls>
          <c:showLegendKey val="0"/>
          <c:showVal val="0"/>
          <c:showCatName val="0"/>
          <c:showSerName val="0"/>
          <c:showPercent val="0"/>
          <c:showBubbleSize val="0"/>
        </c:dLbls>
        <c:gapWidth val="150"/>
        <c:axId val="154445312"/>
        <c:axId val="1544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154445312"/>
        <c:axId val="154447232"/>
      </c:lineChart>
      <c:dateAx>
        <c:axId val="154445312"/>
        <c:scaling>
          <c:orientation val="minMax"/>
        </c:scaling>
        <c:delete val="1"/>
        <c:axPos val="b"/>
        <c:numFmt formatCode="ge" sourceLinked="1"/>
        <c:majorTickMark val="none"/>
        <c:minorTickMark val="none"/>
        <c:tickLblPos val="none"/>
        <c:crossAx val="154447232"/>
        <c:crosses val="autoZero"/>
        <c:auto val="1"/>
        <c:lblOffset val="100"/>
        <c:baseTimeUnit val="years"/>
      </c:dateAx>
      <c:valAx>
        <c:axId val="1544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96.6</c:v>
                </c:pt>
                <c:pt idx="1">
                  <c:v>150.01</c:v>
                </c:pt>
                <c:pt idx="2">
                  <c:v>150.01</c:v>
                </c:pt>
                <c:pt idx="3">
                  <c:v>150</c:v>
                </c:pt>
                <c:pt idx="4">
                  <c:v>133.94999999999999</c:v>
                </c:pt>
              </c:numCache>
            </c:numRef>
          </c:val>
        </c:ser>
        <c:dLbls>
          <c:showLegendKey val="0"/>
          <c:showVal val="0"/>
          <c:showCatName val="0"/>
          <c:showSerName val="0"/>
          <c:showPercent val="0"/>
          <c:showBubbleSize val="0"/>
        </c:dLbls>
        <c:gapWidth val="150"/>
        <c:axId val="154541056"/>
        <c:axId val="1545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154541056"/>
        <c:axId val="154551424"/>
      </c:lineChart>
      <c:dateAx>
        <c:axId val="154541056"/>
        <c:scaling>
          <c:orientation val="minMax"/>
        </c:scaling>
        <c:delete val="1"/>
        <c:axPos val="b"/>
        <c:numFmt formatCode="ge" sourceLinked="1"/>
        <c:majorTickMark val="none"/>
        <c:minorTickMark val="none"/>
        <c:tickLblPos val="none"/>
        <c:crossAx val="154551424"/>
        <c:crosses val="autoZero"/>
        <c:auto val="1"/>
        <c:lblOffset val="100"/>
        <c:baseTimeUnit val="years"/>
      </c:dateAx>
      <c:valAx>
        <c:axId val="1545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2" zoomScaleNormal="100" workbookViewId="0">
      <selection activeCell="BZ6" sqref="BZ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宮崎県　国富町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Cc3</v>
      </c>
      <c r="X8" s="76"/>
      <c r="Y8" s="76"/>
      <c r="Z8" s="76"/>
      <c r="AA8" s="76"/>
      <c r="AB8" s="76"/>
      <c r="AC8" s="76"/>
      <c r="AD8" s="3"/>
      <c r="AE8" s="3"/>
      <c r="AF8" s="3"/>
      <c r="AG8" s="3"/>
      <c r="AH8" s="3"/>
      <c r="AI8" s="3"/>
      <c r="AJ8" s="3"/>
      <c r="AK8" s="3"/>
      <c r="AL8" s="70">
        <f>データ!R6</f>
        <v>20464</v>
      </c>
      <c r="AM8" s="70"/>
      <c r="AN8" s="70"/>
      <c r="AO8" s="70"/>
      <c r="AP8" s="70"/>
      <c r="AQ8" s="70"/>
      <c r="AR8" s="70"/>
      <c r="AS8" s="70"/>
      <c r="AT8" s="69">
        <f>データ!S6</f>
        <v>130.63</v>
      </c>
      <c r="AU8" s="69"/>
      <c r="AV8" s="69"/>
      <c r="AW8" s="69"/>
      <c r="AX8" s="69"/>
      <c r="AY8" s="69"/>
      <c r="AZ8" s="69"/>
      <c r="BA8" s="69"/>
      <c r="BB8" s="69">
        <f>データ!T6</f>
        <v>156.66</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40.65</v>
      </c>
      <c r="Q10" s="69"/>
      <c r="R10" s="69"/>
      <c r="S10" s="69"/>
      <c r="T10" s="69"/>
      <c r="U10" s="69"/>
      <c r="V10" s="69"/>
      <c r="W10" s="69">
        <f>データ!P6</f>
        <v>100</v>
      </c>
      <c r="X10" s="69"/>
      <c r="Y10" s="69"/>
      <c r="Z10" s="69"/>
      <c r="AA10" s="69"/>
      <c r="AB10" s="69"/>
      <c r="AC10" s="69"/>
      <c r="AD10" s="70">
        <f>データ!Q6</f>
        <v>2505</v>
      </c>
      <c r="AE10" s="70"/>
      <c r="AF10" s="70"/>
      <c r="AG10" s="70"/>
      <c r="AH10" s="70"/>
      <c r="AI10" s="70"/>
      <c r="AJ10" s="70"/>
      <c r="AK10" s="2"/>
      <c r="AL10" s="70">
        <f>データ!U6</f>
        <v>8293</v>
      </c>
      <c r="AM10" s="70"/>
      <c r="AN10" s="70"/>
      <c r="AO10" s="70"/>
      <c r="AP10" s="70"/>
      <c r="AQ10" s="70"/>
      <c r="AR10" s="70"/>
      <c r="AS10" s="70"/>
      <c r="AT10" s="69">
        <f>データ!V6</f>
        <v>2.57</v>
      </c>
      <c r="AU10" s="69"/>
      <c r="AV10" s="69"/>
      <c r="AW10" s="69"/>
      <c r="AX10" s="69"/>
      <c r="AY10" s="69"/>
      <c r="AZ10" s="69"/>
      <c r="BA10" s="69"/>
      <c r="BB10" s="69">
        <f>データ!W6</f>
        <v>3226.85</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453820</v>
      </c>
      <c r="D6" s="31">
        <f t="shared" si="3"/>
        <v>47</v>
      </c>
      <c r="E6" s="31">
        <f t="shared" si="3"/>
        <v>17</v>
      </c>
      <c r="F6" s="31">
        <f t="shared" si="3"/>
        <v>1</v>
      </c>
      <c r="G6" s="31">
        <f t="shared" si="3"/>
        <v>0</v>
      </c>
      <c r="H6" s="31" t="str">
        <f t="shared" si="3"/>
        <v>宮崎県　国富町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40.65</v>
      </c>
      <c r="P6" s="32">
        <f t="shared" si="3"/>
        <v>100</v>
      </c>
      <c r="Q6" s="32">
        <f t="shared" si="3"/>
        <v>2505</v>
      </c>
      <c r="R6" s="32">
        <f t="shared" si="3"/>
        <v>20464</v>
      </c>
      <c r="S6" s="32">
        <f t="shared" si="3"/>
        <v>130.63</v>
      </c>
      <c r="T6" s="32">
        <f t="shared" si="3"/>
        <v>156.66</v>
      </c>
      <c r="U6" s="32">
        <f t="shared" si="3"/>
        <v>8293</v>
      </c>
      <c r="V6" s="32">
        <f t="shared" si="3"/>
        <v>2.57</v>
      </c>
      <c r="W6" s="32">
        <f t="shared" si="3"/>
        <v>3226.85</v>
      </c>
      <c r="X6" s="33">
        <f>IF(X7="",NA(),X7)</f>
        <v>86.64</v>
      </c>
      <c r="Y6" s="33">
        <f t="shared" ref="Y6:AG6" si="4">IF(Y7="",NA(),Y7)</f>
        <v>87.42</v>
      </c>
      <c r="Z6" s="33">
        <f t="shared" si="4"/>
        <v>91.87</v>
      </c>
      <c r="AA6" s="33">
        <f t="shared" si="4"/>
        <v>92.04</v>
      </c>
      <c r="AB6" s="33">
        <f t="shared" si="4"/>
        <v>98.35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273.89999999999998</v>
      </c>
      <c r="BF6" s="33">
        <f t="shared" ref="BF6:BN6" si="7">IF(BF7="",NA(),BF7)</f>
        <v>235.89</v>
      </c>
      <c r="BG6" s="33">
        <f t="shared" si="7"/>
        <v>207.77</v>
      </c>
      <c r="BH6" s="33">
        <f t="shared" si="7"/>
        <v>186.45</v>
      </c>
      <c r="BI6" s="33">
        <f t="shared" si="7"/>
        <v>170.75</v>
      </c>
      <c r="BJ6" s="33">
        <f t="shared" si="7"/>
        <v>1882.66</v>
      </c>
      <c r="BK6" s="33">
        <f t="shared" si="7"/>
        <v>1749.66</v>
      </c>
      <c r="BL6" s="33">
        <f t="shared" si="7"/>
        <v>1574.53</v>
      </c>
      <c r="BM6" s="33">
        <f t="shared" si="7"/>
        <v>1506.51</v>
      </c>
      <c r="BN6" s="33">
        <f t="shared" si="7"/>
        <v>1315.67</v>
      </c>
      <c r="BO6" s="32" t="str">
        <f>IF(BO7="","",IF(BO7="-","【-】","【"&amp;SUBSTITUTE(TEXT(BO7,"#,##0.00"),"-","△")&amp;"】"))</f>
        <v>【776.35】</v>
      </c>
      <c r="BP6" s="33">
        <f>IF(BP7="",NA(),BP7)</f>
        <v>156.22999999999999</v>
      </c>
      <c r="BQ6" s="33">
        <f t="shared" ref="BQ6:BY6" si="8">IF(BQ7="",NA(),BQ7)</f>
        <v>91.69</v>
      </c>
      <c r="BR6" s="33">
        <f t="shared" si="8"/>
        <v>92.4</v>
      </c>
      <c r="BS6" s="33">
        <f t="shared" si="8"/>
        <v>92.74</v>
      </c>
      <c r="BT6" s="33">
        <f t="shared" si="8"/>
        <v>106.14</v>
      </c>
      <c r="BU6" s="33">
        <f t="shared" si="8"/>
        <v>54.67</v>
      </c>
      <c r="BV6" s="33">
        <f t="shared" si="8"/>
        <v>54.46</v>
      </c>
      <c r="BW6" s="33">
        <f t="shared" si="8"/>
        <v>57.36</v>
      </c>
      <c r="BX6" s="33">
        <f t="shared" si="8"/>
        <v>57.33</v>
      </c>
      <c r="BY6" s="33">
        <f t="shared" si="8"/>
        <v>60.78</v>
      </c>
      <c r="BZ6" s="32" t="str">
        <f>IF(BZ7="","",IF(BZ7="-","【-】","【"&amp;SUBSTITUTE(TEXT(BZ7,"#,##0.00"),"-","△")&amp;"】"))</f>
        <v>【96.57】</v>
      </c>
      <c r="CA6" s="33">
        <f>IF(CA7="",NA(),CA7)</f>
        <v>96.6</v>
      </c>
      <c r="CB6" s="33">
        <f t="shared" ref="CB6:CJ6" si="9">IF(CB7="",NA(),CB7)</f>
        <v>150.01</v>
      </c>
      <c r="CC6" s="33">
        <f t="shared" si="9"/>
        <v>150.01</v>
      </c>
      <c r="CD6" s="33">
        <f t="shared" si="9"/>
        <v>150</v>
      </c>
      <c r="CE6" s="33">
        <f t="shared" si="9"/>
        <v>133.94999999999999</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30.73</v>
      </c>
      <c r="CM6" s="33">
        <f t="shared" ref="CM6:CU6" si="10">IF(CM7="",NA(),CM7)</f>
        <v>32.770000000000003</v>
      </c>
      <c r="CN6" s="33">
        <f t="shared" si="10"/>
        <v>35.25</v>
      </c>
      <c r="CO6" s="33">
        <f t="shared" si="10"/>
        <v>35.770000000000003</v>
      </c>
      <c r="CP6" s="33">
        <f t="shared" si="10"/>
        <v>36.840000000000003</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76.3</v>
      </c>
      <c r="CX6" s="33">
        <f t="shared" ref="CX6:DF6" si="11">IF(CX7="",NA(),CX7)</f>
        <v>61.93</v>
      </c>
      <c r="CY6" s="33">
        <f t="shared" si="11"/>
        <v>64.09</v>
      </c>
      <c r="CZ6" s="33">
        <f t="shared" si="11"/>
        <v>66.209999999999994</v>
      </c>
      <c r="DA6" s="33">
        <f t="shared" si="11"/>
        <v>68.150000000000006</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9.7200000000000006</v>
      </c>
      <c r="EE6" s="33">
        <f t="shared" ref="EE6:EM6" si="14">IF(EE7="",NA(),EE7)</f>
        <v>3.78</v>
      </c>
      <c r="EF6" s="33">
        <f t="shared" si="14"/>
        <v>4.47</v>
      </c>
      <c r="EG6" s="33">
        <f t="shared" si="14"/>
        <v>4.04</v>
      </c>
      <c r="EH6" s="33">
        <f t="shared" si="14"/>
        <v>1.0900000000000001</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453820</v>
      </c>
      <c r="D7" s="35">
        <v>47</v>
      </c>
      <c r="E7" s="35">
        <v>17</v>
      </c>
      <c r="F7" s="35">
        <v>1</v>
      </c>
      <c r="G7" s="35">
        <v>0</v>
      </c>
      <c r="H7" s="35" t="s">
        <v>96</v>
      </c>
      <c r="I7" s="35" t="s">
        <v>97</v>
      </c>
      <c r="J7" s="35" t="s">
        <v>98</v>
      </c>
      <c r="K7" s="35" t="s">
        <v>99</v>
      </c>
      <c r="L7" s="35" t="s">
        <v>100</v>
      </c>
      <c r="M7" s="36" t="s">
        <v>101</v>
      </c>
      <c r="N7" s="36" t="s">
        <v>102</v>
      </c>
      <c r="O7" s="36">
        <v>40.65</v>
      </c>
      <c r="P7" s="36">
        <v>100</v>
      </c>
      <c r="Q7" s="36">
        <v>2505</v>
      </c>
      <c r="R7" s="36">
        <v>20464</v>
      </c>
      <c r="S7" s="36">
        <v>130.63</v>
      </c>
      <c r="T7" s="36">
        <v>156.66</v>
      </c>
      <c r="U7" s="36">
        <v>8293</v>
      </c>
      <c r="V7" s="36">
        <v>2.57</v>
      </c>
      <c r="W7" s="36">
        <v>3226.85</v>
      </c>
      <c r="X7" s="36">
        <v>86.64</v>
      </c>
      <c r="Y7" s="36">
        <v>87.42</v>
      </c>
      <c r="Z7" s="36">
        <v>91.87</v>
      </c>
      <c r="AA7" s="36">
        <v>92.04</v>
      </c>
      <c r="AB7" s="36">
        <v>98.35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273.89999999999998</v>
      </c>
      <c r="BF7" s="36">
        <v>235.89</v>
      </c>
      <c r="BG7" s="36">
        <v>207.77</v>
      </c>
      <c r="BH7" s="36">
        <v>186.45</v>
      </c>
      <c r="BI7" s="36">
        <v>170.75</v>
      </c>
      <c r="BJ7" s="36">
        <v>1882.66</v>
      </c>
      <c r="BK7" s="36">
        <v>1749.66</v>
      </c>
      <c r="BL7" s="36">
        <v>1574.53</v>
      </c>
      <c r="BM7" s="36">
        <v>1506.51</v>
      </c>
      <c r="BN7" s="36">
        <v>1315.67</v>
      </c>
      <c r="BO7" s="36">
        <v>776.35</v>
      </c>
      <c r="BP7" s="36">
        <v>156.22999999999999</v>
      </c>
      <c r="BQ7" s="36">
        <v>91.69</v>
      </c>
      <c r="BR7" s="36">
        <v>92.4</v>
      </c>
      <c r="BS7" s="36">
        <v>92.74</v>
      </c>
      <c r="BT7" s="36">
        <v>106.14</v>
      </c>
      <c r="BU7" s="36">
        <v>54.67</v>
      </c>
      <c r="BV7" s="36">
        <v>54.46</v>
      </c>
      <c r="BW7" s="36">
        <v>57.36</v>
      </c>
      <c r="BX7" s="36">
        <v>57.33</v>
      </c>
      <c r="BY7" s="36">
        <v>60.78</v>
      </c>
      <c r="BZ7" s="36">
        <v>96.57</v>
      </c>
      <c r="CA7" s="36">
        <v>96.6</v>
      </c>
      <c r="CB7" s="36">
        <v>150.01</v>
      </c>
      <c r="CC7" s="36">
        <v>150.01</v>
      </c>
      <c r="CD7" s="36">
        <v>150</v>
      </c>
      <c r="CE7" s="36">
        <v>133.94999999999999</v>
      </c>
      <c r="CF7" s="36">
        <v>290.26</v>
      </c>
      <c r="CG7" s="36">
        <v>293.08999999999997</v>
      </c>
      <c r="CH7" s="36">
        <v>279.91000000000003</v>
      </c>
      <c r="CI7" s="36">
        <v>284.52999999999997</v>
      </c>
      <c r="CJ7" s="36">
        <v>276.26</v>
      </c>
      <c r="CK7" s="36">
        <v>142.28</v>
      </c>
      <c r="CL7" s="36">
        <v>30.73</v>
      </c>
      <c r="CM7" s="36">
        <v>32.770000000000003</v>
      </c>
      <c r="CN7" s="36">
        <v>35.25</v>
      </c>
      <c r="CO7" s="36">
        <v>35.770000000000003</v>
      </c>
      <c r="CP7" s="36">
        <v>36.840000000000003</v>
      </c>
      <c r="CQ7" s="36">
        <v>39.770000000000003</v>
      </c>
      <c r="CR7" s="36">
        <v>38.950000000000003</v>
      </c>
      <c r="CS7" s="36">
        <v>40.07</v>
      </c>
      <c r="CT7" s="36">
        <v>39.92</v>
      </c>
      <c r="CU7" s="36">
        <v>41.63</v>
      </c>
      <c r="CV7" s="36">
        <v>60.35</v>
      </c>
      <c r="CW7" s="36">
        <v>76.3</v>
      </c>
      <c r="CX7" s="36">
        <v>61.93</v>
      </c>
      <c r="CY7" s="36">
        <v>64.09</v>
      </c>
      <c r="CZ7" s="36">
        <v>66.209999999999994</v>
      </c>
      <c r="DA7" s="36">
        <v>68.150000000000006</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9.7200000000000006</v>
      </c>
      <c r="EE7" s="36">
        <v>3.78</v>
      </c>
      <c r="EF7" s="36">
        <v>4.47</v>
      </c>
      <c r="EG7" s="36">
        <v>4.04</v>
      </c>
      <c r="EH7" s="36">
        <v>1.0900000000000001</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2016-02-25T08:52:05Z</cp:lastPrinted>
  <dcterms:created xsi:type="dcterms:W3CDTF">2016-02-03T08:58:07Z</dcterms:created>
  <dcterms:modified xsi:type="dcterms:W3CDTF">2016-02-25T08:52:16Z</dcterms:modified>
  <cp:category/>
</cp:coreProperties>
</file>