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<sst xmlns="http://schemas.openxmlformats.org/spreadsheetml/2006/main" count="221" uniqueCount="111">
  <si>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</si>
  <si>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</si>
  <si>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</si>
  <si>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</si>
  <si>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</si>
  <si>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</si>
  <si>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</si>
  <si>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</si>
  <si>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</si>
  <si>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</si>
  <si>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</si>
  <si>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</si>
  <si>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</si>
  <si>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</si>
  <si>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</si>
  <si>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</si>
  <si>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</si>
  <si>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</si>
  <si>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</si>
  <si>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</si>
  <si>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</si>
  <si>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</si>
  <si>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</si>
  <si>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</si>
  <si>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</si>
  <si>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</si>
  <si>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</si>
  <si>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</si>
  <si>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</si>
  <si>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</si>
  <si>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</si>
  <si>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</si>
  <si>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</si>
  <si>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</si>
  <si>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</si>
  <si>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</si>
  <si>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</si>
  <si>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</si>
  <si>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</si>
  <si>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</si>
  <si>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</si>
  <si>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</si>
  <si>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</si>
  <si>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</si>
  <si>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</si>
  <si>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</si>
  <si>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</si>
  <si>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</si>
  <si>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</si>
  <si>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</si>
  <si>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</si>
  <si>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</si>
  <si>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</si>
  <si>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</si>
  <si>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</si>
  <si>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</si>
  <si>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</si>
  <si>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</si>
  <si>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</si>
  <si>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</si>
  <si>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</si>
  <si>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</si>
  <si>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</si>
  <si>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</si>
  <si>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</si>
  <si>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</si>
  <si>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</si>
  <si>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</si>
  <si>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</si>
  <si>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</si>
  <si>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</si>
  <si>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</si>
  <si>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</si>
  <si>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</si>
  <si>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</si>
  <si>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</si>
  <si>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</si>
  <si>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</si>
  <si>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</si>
  <si>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</si>
  <si>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</si>
  <si>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</si>
  <si>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</si>
  <si>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</si>
  <si>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</si>
  <si>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</si>
  <si>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</si>
  <si>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</si>
  <si>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</si>
  <si>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</si>
  <si>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</si>
  <si>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</si>
  <si>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</si>
  <si>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</si>
  <si>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</si>
  <si>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</si>
  <si>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川南町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</si>
  <si>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</si>
  <si>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</si>
  <si>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</si>
  <si>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</si>
  <si>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</si>
  <si>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</si>
  <si>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</si>
  <si>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</si>
  <si>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</si>
  <si>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</si>
  <si>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</si>
  <si>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10年余り、現在の施設整備がすべて完了してから数年しか経過しておらず、現在管渠の老朽化は認められないが、いずれ更新時期を迎えることから、更新計画を作成し将来的な起債等に備えておく必要があります。</t>
    <rPh sb="1" eb="3">
      <t>キョウヨウ</t>
    </rPh>
    <rPh sb="3" eb="5">
      <t>カイシ</t>
    </rPh>
    <rPh sb="9" eb="10">
      <t>ネン</t>
    </rPh>
    <rPh sb="10" eb="11">
      <t>アマ</t>
    </rPh>
    <rPh sb="13" eb="15">
      <t>ゲンザイ</t>
    </rPh>
    <rPh sb="16" eb="18">
      <t>シセツ</t>
    </rPh>
    <rPh sb="18" eb="20">
      <t>セイビ</t>
    </rPh>
    <rPh sb="24" eb="26">
      <t>カンリョウ</t>
    </rPh>
    <rPh sb="30" eb="32">
      <t>スウネン</t>
    </rPh>
    <rPh sb="34" eb="36">
      <t>ケイカ</t>
    </rPh>
    <rPh sb="42" eb="44">
      <t>ゲンザイ</t>
    </rPh>
    <rPh sb="44" eb="46">
      <t>カンキョ</t>
    </rPh>
    <rPh sb="47" eb="50">
      <t>ロウキュウカ</t>
    </rPh>
    <rPh sb="51" eb="52">
      <t>ミト</t>
    </rPh>
    <rPh sb="62" eb="64">
      <t>コウシン</t>
    </rPh>
    <rPh sb="64" eb="66">
      <t>ジキ</t>
    </rPh>
    <rPh sb="67" eb="68">
      <t>ムカ</t>
    </rPh>
    <rPh sb="75" eb="77">
      <t>コウシン</t>
    </rPh>
    <rPh sb="77" eb="79">
      <t>ケイカク</t>
    </rPh>
    <rPh sb="80" eb="82">
      <t>サクセイ</t>
    </rPh>
    <rPh sb="83" eb="86">
      <t>ショウライテキ</t>
    </rPh>
    <rPh sb="87" eb="89">
      <t>キサイ</t>
    </rPh>
    <rPh sb="89" eb="90">
      <t>トウ</t>
    </rPh>
    <rPh sb="91" eb="92">
      <t>ソナ</t>
    </rPh>
    <rPh sb="96" eb="98">
      <t>ヒツヨウ</t>
    </rPh>
    <phoneticPr fontId="4"/>
  </si>
  <si>
    <t>　施設自体比較的新しい為、汚水処理については類似団体平均と比較して、低コストで効率よく行えておりますが、水洗化率はまだ高いとは言えず、汚水処理経費を使用料以外の収入に依存している状況であることから、経営の健全性を高めるため、適切な料金水準について検討、水洗化推進を行う必要があります。</t>
    <rPh sb="1" eb="3">
      <t>シセツ</t>
    </rPh>
    <rPh sb="3" eb="5">
      <t>ジタイ</t>
    </rPh>
    <rPh sb="5" eb="8">
      <t>ヒカクテキ</t>
    </rPh>
    <rPh sb="8" eb="9">
      <t>アタラ</t>
    </rPh>
    <rPh sb="11" eb="12">
      <t>タメ</t>
    </rPh>
    <rPh sb="13" eb="15">
      <t>オスイ</t>
    </rPh>
    <rPh sb="15" eb="17">
      <t>ショリ</t>
    </rPh>
    <rPh sb="22" eb="24">
      <t>ルイジ</t>
    </rPh>
    <rPh sb="24" eb="26">
      <t>ダンタイ</t>
    </rPh>
    <rPh sb="26" eb="28">
      <t>ヘイキン</t>
    </rPh>
    <rPh sb="29" eb="31">
      <t>ヒカク</t>
    </rPh>
    <rPh sb="34" eb="35">
      <t>テイ</t>
    </rPh>
    <rPh sb="39" eb="41">
      <t>コウリツ</t>
    </rPh>
    <rPh sb="43" eb="44">
      <t>オコナ</t>
    </rPh>
    <rPh sb="52" eb="55">
      <t>スイセンカ</t>
    </rPh>
    <rPh sb="55" eb="56">
      <t>リツ</t>
    </rPh>
    <rPh sb="59" eb="60">
      <t>タカ</t>
    </rPh>
    <rPh sb="63" eb="64">
      <t>イ</t>
    </rPh>
    <rPh sb="67" eb="69">
      <t>オスイ</t>
    </rPh>
    <rPh sb="69" eb="71">
      <t>ショリ</t>
    </rPh>
    <rPh sb="71" eb="73">
      <t>ケイヒ</t>
    </rPh>
    <rPh sb="74" eb="77">
      <t>シヨウリョウ</t>
    </rPh>
    <rPh sb="77" eb="79">
      <t>イガイ</t>
    </rPh>
    <rPh sb="80" eb="82">
      <t>シュウニュウ</t>
    </rPh>
    <rPh sb="83" eb="85">
      <t>イゾン</t>
    </rPh>
    <rPh sb="89" eb="91">
      <t>ジョウキョウ</t>
    </rPh>
    <rPh sb="99" eb="101">
      <t>ケイエイ</t>
    </rPh>
    <rPh sb="102" eb="105">
      <t>ケンゼンセイ</t>
    </rPh>
    <rPh sb="106" eb="107">
      <t>タカ</t>
    </rPh>
    <rPh sb="112" eb="114">
      <t>テキセツ</t>
    </rPh>
    <rPh sb="115" eb="117">
      <t>リョウキン</t>
    </rPh>
    <rPh sb="117" eb="119">
      <t>スイジュン</t>
    </rPh>
    <rPh sb="123" eb="125">
      <t>ケントウ</t>
    </rPh>
    <rPh sb="126" eb="129">
      <t>スイセンカ</t>
    </rPh>
    <rPh sb="129" eb="131">
      <t>スイシン</t>
    </rPh>
    <rPh sb="132" eb="133">
      <t>オコナ</t>
    </rPh>
    <rPh sb="134" eb="136">
      <t>ヒツヨウ</t>
    </rPh>
    <phoneticPr fontId="4"/>
  </si>
  <si>
    <t>「①収益的収支比率」は100％を下回っており、経営の健全性が確保されているとは言えません。コスト削減や水洗化推進による使用料収入増など経営改善を図る必要があります。
「④企業債残高対事業規模比率」は類似団体平均値を下回っています。H22年度で整備が完了し、これ以降起債がないことが要因と思われます。
「⑤経費回収率」は類似団体平均値を上回っていますが、100％を下回っており、汚水処理に係る費用が使用料以外の収入により賄われていることを意味し、健全性が確保されているとは言えません。①同様、コスト削減や使用料収入増など経営改善を図る必要があります。
「⑥汚水処理原価」は概ね150円/㎥程度で推移しております。類似団体平均値を下回り、効率的な汚水処理が行われています。
「⑦施設利用率」は水洗化率向上に伴い、類似団体平均値を上回っていますが、まだ余裕がある状況であることから、経営の効率性については改善する必要があります。
「⑧水洗化率」については毎年2％程度向上し、類似団体平均を上回るようになりましたが、70％を下回っており、更なる水洗化推進するなど、経営の健全性の確保、経営の効率性を改善する必要があります。</t>
    <rPh sb="2" eb="5">
      <t>シュウエキテキ</t>
    </rPh>
    <rPh sb="5" eb="7">
      <t>シュウシ</t>
    </rPh>
    <rPh sb="7" eb="9">
      <t>ヒリツ</t>
    </rPh>
    <rPh sb="16" eb="18">
      <t>シタマワ</t>
    </rPh>
    <rPh sb="23" eb="25">
      <t>ケイエイ</t>
    </rPh>
    <rPh sb="26" eb="29">
      <t>ケンゼンセイ</t>
    </rPh>
    <rPh sb="30" eb="32">
      <t>カクホ</t>
    </rPh>
    <rPh sb="39" eb="40">
      <t>イ</t>
    </rPh>
    <rPh sb="48" eb="50">
      <t>サクゲン</t>
    </rPh>
    <rPh sb="51" eb="54">
      <t>スイセンカ</t>
    </rPh>
    <rPh sb="54" eb="56">
      <t>スイシン</t>
    </rPh>
    <rPh sb="59" eb="62">
      <t>シヨウリョウ</t>
    </rPh>
    <rPh sb="62" eb="64">
      <t>シュウニュウ</t>
    </rPh>
    <rPh sb="64" eb="65">
      <t>ゾウ</t>
    </rPh>
    <rPh sb="67" eb="69">
      <t>ケイエイ</t>
    </rPh>
    <rPh sb="69" eb="71">
      <t>カイゼン</t>
    </rPh>
    <rPh sb="72" eb="73">
      <t>ハカ</t>
    </rPh>
    <rPh sb="74" eb="76">
      <t>ヒツヨウ</t>
    </rPh>
    <rPh sb="86" eb="88">
      <t>キギョウ</t>
    </rPh>
    <rPh sb="88" eb="89">
      <t>サイ</t>
    </rPh>
    <rPh sb="89" eb="91">
      <t>ザンダカ</t>
    </rPh>
    <rPh sb="91" eb="92">
      <t>タイ</t>
    </rPh>
    <rPh sb="92" eb="94">
      <t>ジギョウ</t>
    </rPh>
    <rPh sb="94" eb="96">
      <t>キボ</t>
    </rPh>
    <rPh sb="96" eb="98">
      <t>ヒリツ</t>
    </rPh>
    <rPh sb="100" eb="102">
      <t>ルイジ</t>
    </rPh>
    <rPh sb="102" eb="104">
      <t>ダンタイ</t>
    </rPh>
    <rPh sb="104" eb="106">
      <t>ヘイキン</t>
    </rPh>
    <rPh sb="106" eb="107">
      <t>アタイ</t>
    </rPh>
    <rPh sb="108" eb="110">
      <t>シタマワ</t>
    </rPh>
    <rPh sb="119" eb="120">
      <t>ネン</t>
    </rPh>
    <rPh sb="120" eb="121">
      <t>ド</t>
    </rPh>
    <rPh sb="122" eb="124">
      <t>セイビ</t>
    </rPh>
    <rPh sb="125" eb="127">
      <t>カンリョウ</t>
    </rPh>
    <rPh sb="131" eb="133">
      <t>イコウ</t>
    </rPh>
    <rPh sb="133" eb="135">
      <t>キサイ</t>
    </rPh>
    <rPh sb="141" eb="143">
      <t>ヨウイン</t>
    </rPh>
    <rPh sb="144" eb="145">
      <t>オモ</t>
    </rPh>
    <rPh sb="154" eb="156">
      <t>ケイヒ</t>
    </rPh>
    <rPh sb="156" eb="158">
      <t>カイシュウ</t>
    </rPh>
    <rPh sb="158" eb="159">
      <t>リツ</t>
    </rPh>
    <rPh sb="161" eb="163">
      <t>ルイジ</t>
    </rPh>
    <rPh sb="163" eb="165">
      <t>ダンタイ</t>
    </rPh>
    <rPh sb="165" eb="167">
      <t>ヘイキン</t>
    </rPh>
    <rPh sb="167" eb="168">
      <t>アタイ</t>
    </rPh>
    <rPh sb="169" eb="171">
      <t>ウワマワ</t>
    </rPh>
    <rPh sb="183" eb="185">
      <t>シタマワ</t>
    </rPh>
    <rPh sb="190" eb="192">
      <t>オスイ</t>
    </rPh>
    <rPh sb="192" eb="194">
      <t>ショリ</t>
    </rPh>
    <rPh sb="195" eb="196">
      <t>カカ</t>
    </rPh>
    <rPh sb="197" eb="199">
      <t>ヒヨウ</t>
    </rPh>
    <rPh sb="200" eb="203">
      <t>シヨウリョウ</t>
    </rPh>
    <rPh sb="203" eb="205">
      <t>イガイ</t>
    </rPh>
    <rPh sb="206" eb="208">
      <t>シュウニュウ</t>
    </rPh>
    <rPh sb="211" eb="212">
      <t>マカナ</t>
    </rPh>
    <rPh sb="220" eb="222">
      <t>イミ</t>
    </rPh>
    <rPh sb="224" eb="227">
      <t>ケンゼンセイ</t>
    </rPh>
    <rPh sb="228" eb="230">
      <t>カクホ</t>
    </rPh>
    <rPh sb="237" eb="238">
      <t>イ</t>
    </rPh>
    <rPh sb="244" eb="246">
      <t>ドウヨウ</t>
    </rPh>
    <rPh sb="250" eb="252">
      <t>サクゲン</t>
    </rPh>
    <rPh sb="253" eb="256">
      <t>シヨウリョウ</t>
    </rPh>
    <rPh sb="256" eb="258">
      <t>シュウニュウ</t>
    </rPh>
    <rPh sb="258" eb="259">
      <t>ゾウ</t>
    </rPh>
    <rPh sb="261" eb="263">
      <t>ケイエイ</t>
    </rPh>
    <rPh sb="263" eb="265">
      <t>カイゼン</t>
    </rPh>
    <rPh sb="266" eb="267">
      <t>ハカ</t>
    </rPh>
    <rPh sb="268" eb="270">
      <t>ヒツヨウ</t>
    </rPh>
    <rPh sb="280" eb="282">
      <t>オスイ</t>
    </rPh>
    <rPh sb="282" eb="284">
      <t>ショリ</t>
    </rPh>
    <rPh sb="284" eb="286">
      <t>ゲンカ</t>
    </rPh>
    <rPh sb="288" eb="289">
      <t>オオム</t>
    </rPh>
    <rPh sb="293" eb="294">
      <t>エン</t>
    </rPh>
    <rPh sb="296" eb="298">
      <t>テイド</t>
    </rPh>
    <rPh sb="299" eb="301">
      <t>スイイ</t>
    </rPh>
    <rPh sb="308" eb="310">
      <t>ルイジ</t>
    </rPh>
    <rPh sb="310" eb="312">
      <t>ダンタイ</t>
    </rPh>
    <rPh sb="312" eb="314">
      <t>ヘイキン</t>
    </rPh>
    <rPh sb="314" eb="315">
      <t>アタイ</t>
    </rPh>
    <rPh sb="316" eb="318">
      <t>シタマワ</t>
    </rPh>
    <rPh sb="320" eb="323">
      <t>コウリツテキ</t>
    </rPh>
    <rPh sb="324" eb="326">
      <t>オスイ</t>
    </rPh>
    <rPh sb="326" eb="328">
      <t>ショリ</t>
    </rPh>
    <rPh sb="329" eb="330">
      <t>オコナ</t>
    </rPh>
    <rPh sb="341" eb="343">
      <t>シセツ</t>
    </rPh>
    <rPh sb="343" eb="346">
      <t>リヨウリツ</t>
    </rPh>
    <rPh sb="348" eb="351">
      <t>スイセンカ</t>
    </rPh>
    <rPh sb="351" eb="352">
      <t>リツ</t>
    </rPh>
    <rPh sb="352" eb="354">
      <t>コウジョウ</t>
    </rPh>
    <rPh sb="355" eb="356">
      <t>トモナ</t>
    </rPh>
    <rPh sb="358" eb="360">
      <t>ルイジ</t>
    </rPh>
    <rPh sb="360" eb="362">
      <t>ダンタイ</t>
    </rPh>
    <rPh sb="362" eb="364">
      <t>ヘイキン</t>
    </rPh>
    <rPh sb="364" eb="365">
      <t>アタイ</t>
    </rPh>
    <rPh sb="366" eb="368">
      <t>ウワマワ</t>
    </rPh>
    <rPh sb="377" eb="379">
      <t>ヨユウ</t>
    </rPh>
    <rPh sb="382" eb="384">
      <t>ジョウキョウ</t>
    </rPh>
    <rPh sb="392" eb="394">
      <t>ケイエイ</t>
    </rPh>
    <rPh sb="395" eb="398">
      <t>コウリツセイ</t>
    </rPh>
    <rPh sb="403" eb="405">
      <t>カイゼン</t>
    </rPh>
    <rPh sb="407" eb="409">
      <t>ヒツヨウ</t>
    </rPh>
    <rPh sb="419" eb="422">
      <t>スイセンカ</t>
    </rPh>
    <rPh sb="422" eb="423">
      <t>リツ</t>
    </rPh>
    <rPh sb="429" eb="431">
      <t>マイトシ</t>
    </rPh>
    <rPh sb="433" eb="435">
      <t>テイド</t>
    </rPh>
    <rPh sb="435" eb="437">
      <t>コウジョウ</t>
    </rPh>
    <rPh sb="439" eb="441">
      <t>ルイジ</t>
    </rPh>
    <rPh sb="441" eb="443">
      <t>ダンタイ</t>
    </rPh>
    <rPh sb="443" eb="445">
      <t>ヘイキン</t>
    </rPh>
    <rPh sb="446" eb="448">
      <t>ウワマワ</t>
    </rPh>
    <rPh sb="463" eb="465">
      <t>シタマワ</t>
    </rPh>
    <rPh sb="470" eb="471">
      <t>サラ</t>
    </rPh>
    <rPh sb="473" eb="476">
      <t>スイセンカ</t>
    </rPh>
    <rPh sb="476" eb="478">
      <t>スイシン</t>
    </rPh>
    <rPh sb="483" eb="485">
      <t>ケイエイ</t>
    </rPh>
    <rPh sb="486" eb="489">
      <t>ケンゼンセイ</t>
    </rPh>
    <rPh sb="490" eb="492">
      <t>カクホ</t>
    </rPh>
    <rPh sb="493" eb="495">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</si>
</sst>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233216"/>
        <c:axId val="1462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146233216"/>
        <c:axId val="146243584"/>
      </c:lineChart>
      <c:dateAx>
        <c:axId val="146233216"/>
        <c:scaling>
          <c:orientation val="minMax"/>
        </c:scaling>
        <c:delete val="1"/>
        <c:axPos val="b"/>
        <c:numFmt formatCode="ge" sourceLinked="1"/>
        <c:majorTickMark val="none"/>
        <c:minorTickMark val="none"/>
        <c:tickLblPos val="none"/>
        <c:crossAx val="146243584"/>
        <c:crosses val="autoZero"/>
        <c:auto val="1"/>
        <c:lblOffset val="100"/>
        <c:baseTimeUnit val="years"/>
      </c:dateAx>
      <c:valAx>
        <c:axId val="1462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41.85</c:v>
                </c:pt>
                <c:pt idx="1">
                  <c:v>43.8</c:v>
                </c:pt>
                <c:pt idx="2">
                  <c:v>51.05</c:v>
                </c:pt>
                <c:pt idx="3">
                  <c:v>48.9</c:v>
                </c:pt>
                <c:pt idx="4">
                  <c:v>54.6</c:v>
                </c:pt>
              </c:numCache>
            </c:numRef>
          </c:val>
        </c:ser>
        <c:dLbls>
          <c:showLegendKey val="0"/>
          <c:showVal val="0"/>
          <c:showCatName val="0"/>
          <c:showSerName val="0"/>
          <c:showPercent val="0"/>
          <c:showBubbleSize val="0"/>
        </c:dLbls>
        <c:gapWidth val="150"/>
        <c:axId val="147093760"/>
        <c:axId val="1471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147093760"/>
        <c:axId val="147108224"/>
      </c:lineChart>
      <c:dateAx>
        <c:axId val="147093760"/>
        <c:scaling>
          <c:orientation val="minMax"/>
        </c:scaling>
        <c:delete val="1"/>
        <c:axPos val="b"/>
        <c:numFmt formatCode="ge" sourceLinked="1"/>
        <c:majorTickMark val="none"/>
        <c:minorTickMark val="none"/>
        <c:tickLblPos val="none"/>
        <c:crossAx val="147108224"/>
        <c:crosses val="autoZero"/>
        <c:auto val="1"/>
        <c:lblOffset val="100"/>
        <c:baseTimeUnit val="years"/>
      </c:dateAx>
      <c:valAx>
        <c:axId val="1471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58.88</c:v>
                </c:pt>
                <c:pt idx="1">
                  <c:v>60.24</c:v>
                </c:pt>
                <c:pt idx="2">
                  <c:v>63</c:v>
                </c:pt>
                <c:pt idx="3">
                  <c:v>65.13</c:v>
                </c:pt>
                <c:pt idx="4">
                  <c:v>66.88</c:v>
                </c:pt>
              </c:numCache>
            </c:numRef>
          </c:val>
        </c:ser>
        <c:dLbls>
          <c:showLegendKey val="0"/>
          <c:showVal val="0"/>
          <c:showCatName val="0"/>
          <c:showSerName val="0"/>
          <c:showPercent val="0"/>
          <c:showBubbleSize val="0"/>
        </c:dLbls>
        <c:gapWidth val="150"/>
        <c:axId val="147150720"/>
        <c:axId val="1471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47150720"/>
        <c:axId val="147152896"/>
      </c:lineChart>
      <c:dateAx>
        <c:axId val="147150720"/>
        <c:scaling>
          <c:orientation val="minMax"/>
        </c:scaling>
        <c:delete val="1"/>
        <c:axPos val="b"/>
        <c:numFmt formatCode="ge" sourceLinked="1"/>
        <c:majorTickMark val="none"/>
        <c:minorTickMark val="none"/>
        <c:tickLblPos val="none"/>
        <c:crossAx val="147152896"/>
        <c:crosses val="autoZero"/>
        <c:auto val="1"/>
        <c:lblOffset val="100"/>
        <c:baseTimeUnit val="years"/>
      </c:dateAx>
      <c:valAx>
        <c:axId val="1471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91.73</c:v>
                </c:pt>
                <c:pt idx="1">
                  <c:v>94.6</c:v>
                </c:pt>
                <c:pt idx="2">
                  <c:v>94.54</c:v>
                </c:pt>
                <c:pt idx="3">
                  <c:v>90.48</c:v>
                </c:pt>
                <c:pt idx="4">
                  <c:v>92.43</c:v>
                </c:pt>
              </c:numCache>
            </c:numRef>
          </c:val>
        </c:ser>
        <c:dLbls>
          <c:showLegendKey val="0"/>
          <c:showVal val="0"/>
          <c:showCatName val="0"/>
          <c:showSerName val="0"/>
          <c:showPercent val="0"/>
          <c:showBubbleSize val="0"/>
        </c:dLbls>
        <c:gapWidth val="150"/>
        <c:axId val="146273792"/>
        <c:axId val="1462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273792"/>
        <c:axId val="146275712"/>
      </c:lineChart>
      <c:dateAx>
        <c:axId val="146273792"/>
        <c:scaling>
          <c:orientation val="minMax"/>
        </c:scaling>
        <c:delete val="1"/>
        <c:axPos val="b"/>
        <c:numFmt formatCode="ge" sourceLinked="1"/>
        <c:majorTickMark val="none"/>
        <c:minorTickMark val="none"/>
        <c:tickLblPos val="none"/>
        <c:crossAx val="146275712"/>
        <c:crosses val="autoZero"/>
        <c:auto val="1"/>
        <c:lblOffset val="100"/>
        <c:baseTimeUnit val="years"/>
      </c:dateAx>
      <c:valAx>
        <c:axId val="1462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10976"/>
        <c:axId val="1465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10976"/>
        <c:axId val="146512896"/>
      </c:lineChart>
      <c:dateAx>
        <c:axId val="146510976"/>
        <c:scaling>
          <c:orientation val="minMax"/>
        </c:scaling>
        <c:delete val="1"/>
        <c:axPos val="b"/>
        <c:numFmt formatCode="ge" sourceLinked="1"/>
        <c:majorTickMark val="none"/>
        <c:minorTickMark val="none"/>
        <c:tickLblPos val="none"/>
        <c:crossAx val="146512896"/>
        <c:crosses val="autoZero"/>
        <c:auto val="1"/>
        <c:lblOffset val="100"/>
        <c:baseTimeUnit val="years"/>
      </c:dateAx>
      <c:valAx>
        <c:axId val="146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51552"/>
        <c:axId val="1465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51552"/>
        <c:axId val="146553472"/>
      </c:lineChart>
      <c:dateAx>
        <c:axId val="146551552"/>
        <c:scaling>
          <c:orientation val="minMax"/>
        </c:scaling>
        <c:delete val="1"/>
        <c:axPos val="b"/>
        <c:numFmt formatCode="ge" sourceLinked="1"/>
        <c:majorTickMark val="none"/>
        <c:minorTickMark val="none"/>
        <c:tickLblPos val="none"/>
        <c:crossAx val="146553472"/>
        <c:crosses val="autoZero"/>
        <c:auto val="1"/>
        <c:lblOffset val="100"/>
        <c:baseTimeUnit val="years"/>
      </c:dateAx>
      <c:valAx>
        <c:axId val="1465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02624"/>
        <c:axId val="1466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02624"/>
        <c:axId val="146674432"/>
      </c:lineChart>
      <c:dateAx>
        <c:axId val="146602624"/>
        <c:scaling>
          <c:orientation val="minMax"/>
        </c:scaling>
        <c:delete val="1"/>
        <c:axPos val="b"/>
        <c:numFmt formatCode="ge" sourceLinked="1"/>
        <c:majorTickMark val="none"/>
        <c:minorTickMark val="none"/>
        <c:tickLblPos val="none"/>
        <c:crossAx val="146674432"/>
        <c:crosses val="autoZero"/>
        <c:auto val="1"/>
        <c:lblOffset val="100"/>
        <c:baseTimeUnit val="years"/>
      </c:dateAx>
      <c:valAx>
        <c:axId val="1466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88256"/>
        <c:axId val="146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88256"/>
        <c:axId val="146706816"/>
      </c:lineChart>
      <c:dateAx>
        <c:axId val="146688256"/>
        <c:scaling>
          <c:orientation val="minMax"/>
        </c:scaling>
        <c:delete val="1"/>
        <c:axPos val="b"/>
        <c:numFmt formatCode="ge" sourceLinked="1"/>
        <c:majorTickMark val="none"/>
        <c:minorTickMark val="none"/>
        <c:tickLblPos val="none"/>
        <c:crossAx val="146706816"/>
        <c:crosses val="autoZero"/>
        <c:auto val="1"/>
        <c:lblOffset val="100"/>
        <c:baseTimeUnit val="years"/>
      </c:dateAx>
      <c:valAx>
        <c:axId val="146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746.43</c:v>
                </c:pt>
                <c:pt idx="1">
                  <c:v>191.42</c:v>
                </c:pt>
                <c:pt idx="2">
                  <c:v>188.29</c:v>
                </c:pt>
                <c:pt idx="3">
                  <c:v>173.43</c:v>
                </c:pt>
                <c:pt idx="4">
                  <c:v>340.39</c:v>
                </c:pt>
              </c:numCache>
            </c:numRef>
          </c:val>
        </c:ser>
        <c:dLbls>
          <c:showLegendKey val="0"/>
          <c:showVal val="0"/>
          <c:showCatName val="0"/>
          <c:showSerName val="0"/>
          <c:showPercent val="0"/>
          <c:showBubbleSize val="0"/>
        </c:dLbls>
        <c:gapWidth val="150"/>
        <c:axId val="147265408"/>
        <c:axId val="1472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147265408"/>
        <c:axId val="147271680"/>
      </c:lineChart>
      <c:dateAx>
        <c:axId val="147265408"/>
        <c:scaling>
          <c:orientation val="minMax"/>
        </c:scaling>
        <c:delete val="1"/>
        <c:axPos val="b"/>
        <c:numFmt formatCode="ge" sourceLinked="1"/>
        <c:majorTickMark val="none"/>
        <c:minorTickMark val="none"/>
        <c:tickLblPos val="none"/>
        <c:crossAx val="147271680"/>
        <c:crosses val="autoZero"/>
        <c:auto val="1"/>
        <c:lblOffset val="100"/>
        <c:baseTimeUnit val="years"/>
      </c:dateAx>
      <c:valAx>
        <c:axId val="1472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86.75</c:v>
                </c:pt>
                <c:pt idx="1">
                  <c:v>86.91</c:v>
                </c:pt>
                <c:pt idx="2">
                  <c:v>87.23</c:v>
                </c:pt>
                <c:pt idx="3">
                  <c:v>88.27</c:v>
                </c:pt>
                <c:pt idx="4">
                  <c:v>89.26</c:v>
                </c:pt>
              </c:numCache>
            </c:numRef>
          </c:val>
        </c:ser>
        <c:dLbls>
          <c:showLegendKey val="0"/>
          <c:showVal val="0"/>
          <c:showCatName val="0"/>
          <c:showSerName val="0"/>
          <c:showPercent val="0"/>
          <c:showBubbleSize val="0"/>
        </c:dLbls>
        <c:gapWidth val="150"/>
        <c:axId val="147301888"/>
        <c:axId val="1473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147301888"/>
        <c:axId val="147303808"/>
      </c:lineChart>
      <c:dateAx>
        <c:axId val="147301888"/>
        <c:scaling>
          <c:orientation val="minMax"/>
        </c:scaling>
        <c:delete val="1"/>
        <c:axPos val="b"/>
        <c:numFmt formatCode="ge" sourceLinked="1"/>
        <c:majorTickMark val="none"/>
        <c:minorTickMark val="none"/>
        <c:tickLblPos val="none"/>
        <c:crossAx val="147303808"/>
        <c:crosses val="autoZero"/>
        <c:auto val="1"/>
        <c:lblOffset val="100"/>
        <c:baseTimeUnit val="years"/>
      </c:dateAx>
      <c:valAx>
        <c:axId val="1473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149.99</c:v>
                </c:pt>
                <c:pt idx="1">
                  <c:v>150.08000000000001</c:v>
                </c:pt>
                <c:pt idx="2">
                  <c:v>149.97999999999999</c:v>
                </c:pt>
                <c:pt idx="3">
                  <c:v>150.01</c:v>
                </c:pt>
                <c:pt idx="4">
                  <c:v>150.02000000000001</c:v>
                </c:pt>
              </c:numCache>
            </c:numRef>
          </c:val>
        </c:ser>
        <c:dLbls>
          <c:showLegendKey val="0"/>
          <c:showVal val="0"/>
          <c:showCatName val="0"/>
          <c:showSerName val="0"/>
          <c:showPercent val="0"/>
          <c:showBubbleSize val="0"/>
        </c:dLbls>
        <c:gapWidth val="150"/>
        <c:axId val="147065856"/>
        <c:axId val="1470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147065856"/>
        <c:axId val="147080320"/>
      </c:lineChart>
      <c:dateAx>
        <c:axId val="147065856"/>
        <c:scaling>
          <c:orientation val="minMax"/>
        </c:scaling>
        <c:delete val="1"/>
        <c:axPos val="b"/>
        <c:numFmt formatCode="ge" sourceLinked="1"/>
        <c:majorTickMark val="none"/>
        <c:minorTickMark val="none"/>
        <c:tickLblPos val="none"/>
        <c:crossAx val="147080320"/>
        <c:crosses val="autoZero"/>
        <c:auto val="1"/>
        <c:lblOffset val="100"/>
        <c:baseTimeUnit val="years"/>
      </c:dateAx>
      <c:valAx>
        <c:axId val="1470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川南町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Cd3</v>
      </c>
      <c r="X8" s="76"/>
      <c r="Y8" s="76"/>
      <c r="Z8" s="76"/>
      <c r="AA8" s="76"/>
      <c r="AB8" s="76"/>
      <c r="AC8" s="76"/>
      <c r="AD8" s="3"/>
      <c r="AE8" s="3"/>
      <c r="AF8" s="3"/>
      <c r="AG8" s="3"/>
      <c r="AH8" s="3"/>
      <c r="AI8" s="3"/>
      <c r="AJ8" s="3"/>
      <c r="AK8" s="3"/>
      <c r="AL8" s="70">
        <f>データ!R6</f>
        <v>16607</v>
      </c>
      <c r="AM8" s="70"/>
      <c r="AN8" s="70"/>
      <c r="AO8" s="70"/>
      <c r="AP8" s="70"/>
      <c r="AQ8" s="70"/>
      <c r="AR8" s="70"/>
      <c r="AS8" s="70"/>
      <c r="AT8" s="69">
        <f>データ!S6</f>
        <v>90.12</v>
      </c>
      <c r="AU8" s="69"/>
      <c r="AV8" s="69"/>
      <c r="AW8" s="69"/>
      <c r="AX8" s="69"/>
      <c r="AY8" s="69"/>
      <c r="AZ8" s="69"/>
      <c r="BA8" s="69"/>
      <c r="BB8" s="69">
        <f>データ!T6</f>
        <v>184.28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21.11</v>
      </c>
      <c r="Q10" s="69"/>
      <c r="R10" s="69"/>
      <c r="S10" s="69"/>
      <c r="T10" s="69"/>
      <c r="U10" s="69"/>
      <c r="V10" s="69"/>
      <c r="W10" s="69">
        <f>データ!P6</f>
        <v>94.24</v>
      </c>
      <c r="X10" s="69"/>
      <c r="Y10" s="69"/>
      <c r="Z10" s="69"/>
      <c r="AA10" s="69"/>
      <c r="AB10" s="69"/>
      <c r="AC10" s="69"/>
      <c r="AD10" s="70">
        <f>データ!Q6</f>
        <v>2700</v>
      </c>
      <c r="AE10" s="70"/>
      <c r="AF10" s="70"/>
      <c r="AG10" s="70"/>
      <c r="AH10" s="70"/>
      <c r="AI10" s="70"/>
      <c r="AJ10" s="70"/>
      <c r="AK10" s="2"/>
      <c r="AL10" s="70">
        <f>データ!U6</f>
        <v>3478</v>
      </c>
      <c r="AM10" s="70"/>
      <c r="AN10" s="70"/>
      <c r="AO10" s="70"/>
      <c r="AP10" s="70"/>
      <c r="AQ10" s="70"/>
      <c r="AR10" s="70"/>
      <c r="AS10" s="70"/>
      <c r="AT10" s="69">
        <f>データ!V6</f>
        <v>1.82</v>
      </c>
      <c r="AU10" s="69"/>
      <c r="AV10" s="69"/>
      <c r="AW10" s="69"/>
      <c r="AX10" s="69"/>
      <c r="AY10" s="69"/>
      <c r="AZ10" s="69"/>
      <c r="BA10" s="69"/>
      <c r="BB10" s="69">
        <f>データ!W6</f>
        <v>1910.99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454052</v>
      </c>
      <c r="D6" s="31">
        <f t="shared" si="3"/>
        <v>47</v>
      </c>
      <c r="E6" s="31">
        <f t="shared" si="3"/>
        <v>17</v>
      </c>
      <c r="F6" s="31">
        <f t="shared" si="3"/>
        <v>1</v>
      </c>
      <c r="G6" s="31">
        <f t="shared" si="3"/>
        <v>0</v>
      </c>
      <c r="H6" s="31" t="str">
        <f t="shared" si="3"/>
        <v>宮崎県　川南町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21.11</v>
      </c>
      <c r="P6" s="32">
        <f t="shared" si="3"/>
        <v>94.24</v>
      </c>
      <c r="Q6" s="32">
        <f t="shared" si="3"/>
        <v>2700</v>
      </c>
      <c r="R6" s="32">
        <f t="shared" si="3"/>
        <v>16607</v>
      </c>
      <c r="S6" s="32">
        <f t="shared" si="3"/>
        <v>90.12</v>
      </c>
      <c r="T6" s="32">
        <f t="shared" si="3"/>
        <v>184.28</v>
      </c>
      <c r="U6" s="32">
        <f t="shared" si="3"/>
        <v>3478</v>
      </c>
      <c r="V6" s="32">
        <f t="shared" si="3"/>
        <v>1.82</v>
      </c>
      <c r="W6" s="32">
        <f t="shared" si="3"/>
        <v>1910.99</v>
      </c>
      <c r="X6" s="33">
        <f>IF(X7="",NA(),X7)</f>
        <v>91.73</v>
      </c>
      <c r="Y6" s="33">
        <f t="shared" ref="Y6:AG6" si="4">IF(Y7="",NA(),Y7)</f>
        <v>94.6</v>
      </c>
      <c r="Z6" s="33">
        <f t="shared" si="4"/>
        <v>94.54</v>
      </c>
      <c r="AA6" s="33">
        <f t="shared" si="4"/>
        <v>90.48</v>
      </c>
      <c r="AB6" s="33">
        <f t="shared" si="4"/>
        <v>92.43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746.43</v>
      </c>
      <c r="BF6" s="33">
        <f t="shared" ref="BF6:BN6" si="7">IF(BF7="",NA(),BF7)</f>
        <v>191.42</v>
      </c>
      <c r="BG6" s="33">
        <f t="shared" si="7"/>
        <v>188.29</v>
      </c>
      <c r="BH6" s="33">
        <f t="shared" si="7"/>
        <v>173.43</v>
      </c>
      <c r="BI6" s="33">
        <f t="shared" si="7"/>
        <v>340.39</v>
      </c>
      <c r="BJ6" s="33">
        <f t="shared" si="7"/>
        <v>1897.09</v>
      </c>
      <c r="BK6" s="33">
        <f t="shared" si="7"/>
        <v>1734.34</v>
      </c>
      <c r="BL6" s="33">
        <f t="shared" si="7"/>
        <v>1791.46</v>
      </c>
      <c r="BM6" s="33">
        <f t="shared" si="7"/>
        <v>1826.49</v>
      </c>
      <c r="BN6" s="33">
        <f t="shared" si="7"/>
        <v>1696.96</v>
      </c>
      <c r="BO6" s="32" t="str">
        <f>IF(BO7="","",IF(BO7="-","【-】","【"&amp;SUBSTITUTE(TEXT(BO7,"#,##0.00"),"-","△")&amp;"】"))</f>
        <v>【776.35】</v>
      </c>
      <c r="BP6" s="33">
        <f>IF(BP7="",NA(),BP7)</f>
        <v>86.75</v>
      </c>
      <c r="BQ6" s="33">
        <f t="shared" ref="BQ6:BY6" si="8">IF(BQ7="",NA(),BQ7)</f>
        <v>86.91</v>
      </c>
      <c r="BR6" s="33">
        <f t="shared" si="8"/>
        <v>87.23</v>
      </c>
      <c r="BS6" s="33">
        <f t="shared" si="8"/>
        <v>88.27</v>
      </c>
      <c r="BT6" s="33">
        <f t="shared" si="8"/>
        <v>89.26</v>
      </c>
      <c r="BU6" s="33">
        <f t="shared" si="8"/>
        <v>55.28</v>
      </c>
      <c r="BV6" s="33">
        <f t="shared" si="8"/>
        <v>55.91</v>
      </c>
      <c r="BW6" s="33">
        <f t="shared" si="8"/>
        <v>51.28</v>
      </c>
      <c r="BX6" s="33">
        <f t="shared" si="8"/>
        <v>48</v>
      </c>
      <c r="BY6" s="33">
        <f t="shared" si="8"/>
        <v>47.23</v>
      </c>
      <c r="BZ6" s="32" t="str">
        <f>IF(BZ7="","",IF(BZ7="-","【-】","【"&amp;SUBSTITUTE(TEXT(BZ7,"#,##0.00"),"-","△")&amp;"】"))</f>
        <v>【96.57】</v>
      </c>
      <c r="CA6" s="33">
        <f>IF(CA7="",NA(),CA7)</f>
        <v>149.99</v>
      </c>
      <c r="CB6" s="33">
        <f t="shared" ref="CB6:CJ6" si="9">IF(CB7="",NA(),CB7)</f>
        <v>150.08000000000001</v>
      </c>
      <c r="CC6" s="33">
        <f t="shared" si="9"/>
        <v>149.97999999999999</v>
      </c>
      <c r="CD6" s="33">
        <f t="shared" si="9"/>
        <v>150.01</v>
      </c>
      <c r="CE6" s="33">
        <f t="shared" si="9"/>
        <v>150.02000000000001</v>
      </c>
      <c r="CF6" s="33">
        <f t="shared" si="9"/>
        <v>290.75</v>
      </c>
      <c r="CG6" s="33">
        <f t="shared" si="9"/>
        <v>284.98</v>
      </c>
      <c r="CH6" s="33">
        <f t="shared" si="9"/>
        <v>311.81</v>
      </c>
      <c r="CI6" s="33">
        <f t="shared" si="9"/>
        <v>334.37</v>
      </c>
      <c r="CJ6" s="33">
        <f t="shared" si="9"/>
        <v>351.41</v>
      </c>
      <c r="CK6" s="32" t="str">
        <f>IF(CK7="","",IF(CK7="-","【-】","【"&amp;SUBSTITUTE(TEXT(CK7,"#,##0.00"),"-","△")&amp;"】"))</f>
        <v>【142.28】</v>
      </c>
      <c r="CL6" s="33">
        <f>IF(CL7="",NA(),CL7)</f>
        <v>41.85</v>
      </c>
      <c r="CM6" s="33">
        <f t="shared" ref="CM6:CU6" si="10">IF(CM7="",NA(),CM7)</f>
        <v>43.8</v>
      </c>
      <c r="CN6" s="33">
        <f t="shared" si="10"/>
        <v>51.05</v>
      </c>
      <c r="CO6" s="33">
        <f t="shared" si="10"/>
        <v>48.9</v>
      </c>
      <c r="CP6" s="33">
        <f t="shared" si="10"/>
        <v>54.6</v>
      </c>
      <c r="CQ6" s="33">
        <f t="shared" si="10"/>
        <v>38.97</v>
      </c>
      <c r="CR6" s="33">
        <f t="shared" si="10"/>
        <v>41.48</v>
      </c>
      <c r="CS6" s="33">
        <f t="shared" si="10"/>
        <v>41.95</v>
      </c>
      <c r="CT6" s="33">
        <f t="shared" si="10"/>
        <v>40.71</v>
      </c>
      <c r="CU6" s="33">
        <f t="shared" si="10"/>
        <v>43.53</v>
      </c>
      <c r="CV6" s="32" t="str">
        <f>IF(CV7="","",IF(CV7="-","【-】","【"&amp;SUBSTITUTE(TEXT(CV7,"#,##0.00"),"-","△")&amp;"】"))</f>
        <v>【60.35】</v>
      </c>
      <c r="CW6" s="33">
        <f>IF(CW7="",NA(),CW7)</f>
        <v>58.88</v>
      </c>
      <c r="CX6" s="33">
        <f t="shared" ref="CX6:DF6" si="11">IF(CX7="",NA(),CX7)</f>
        <v>60.24</v>
      </c>
      <c r="CY6" s="33">
        <f t="shared" si="11"/>
        <v>63</v>
      </c>
      <c r="CZ6" s="33">
        <f t="shared" si="11"/>
        <v>65.13</v>
      </c>
      <c r="DA6" s="33">
        <f t="shared" si="11"/>
        <v>66.88</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454052</v>
      </c>
      <c r="D7" s="35">
        <v>47</v>
      </c>
      <c r="E7" s="35">
        <v>17</v>
      </c>
      <c r="F7" s="35">
        <v>1</v>
      </c>
      <c r="G7" s="35">
        <v>0</v>
      </c>
      <c r="H7" s="35" t="s">
        <v>96</v>
      </c>
      <c r="I7" s="35" t="s">
        <v>97</v>
      </c>
      <c r="J7" s="35" t="s">
        <v>98</v>
      </c>
      <c r="K7" s="35" t="s">
        <v>99</v>
      </c>
      <c r="L7" s="35" t="s">
        <v>100</v>
      </c>
      <c r="M7" s="36" t="s">
        <v>101</v>
      </c>
      <c r="N7" s="36" t="s">
        <v>102</v>
      </c>
      <c r="O7" s="36">
        <v>21.11</v>
      </c>
      <c r="P7" s="36">
        <v>94.24</v>
      </c>
      <c r="Q7" s="36">
        <v>2700</v>
      </c>
      <c r="R7" s="36">
        <v>16607</v>
      </c>
      <c r="S7" s="36">
        <v>90.12</v>
      </c>
      <c r="T7" s="36">
        <v>184.28</v>
      </c>
      <c r="U7" s="36">
        <v>3478</v>
      </c>
      <c r="V7" s="36">
        <v>1.82</v>
      </c>
      <c r="W7" s="36">
        <v>1910.99</v>
      </c>
      <c r="X7" s="36">
        <v>91.73</v>
      </c>
      <c r="Y7" s="36">
        <v>94.6</v>
      </c>
      <c r="Z7" s="36">
        <v>94.54</v>
      </c>
      <c r="AA7" s="36">
        <v>90.48</v>
      </c>
      <c r="AB7" s="36">
        <v>92.43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746.43</v>
      </c>
      <c r="BF7" s="36">
        <v>191.42</v>
      </c>
      <c r="BG7" s="36">
        <v>188.29</v>
      </c>
      <c r="BH7" s="36">
        <v>173.43</v>
      </c>
      <c r="BI7" s="36">
        <v>340.39</v>
      </c>
      <c r="BJ7" s="36">
        <v>1897.09</v>
      </c>
      <c r="BK7" s="36">
        <v>1734.34</v>
      </c>
      <c r="BL7" s="36">
        <v>1791.46</v>
      </c>
      <c r="BM7" s="36">
        <v>1826.49</v>
      </c>
      <c r="BN7" s="36">
        <v>1696.96</v>
      </c>
      <c r="BO7" s="36">
        <v>776.35</v>
      </c>
      <c r="BP7" s="36">
        <v>86.75</v>
      </c>
      <c r="BQ7" s="36">
        <v>86.91</v>
      </c>
      <c r="BR7" s="36">
        <v>87.23</v>
      </c>
      <c r="BS7" s="36">
        <v>88.27</v>
      </c>
      <c r="BT7" s="36">
        <v>89.26</v>
      </c>
      <c r="BU7" s="36">
        <v>55.28</v>
      </c>
      <c r="BV7" s="36">
        <v>55.91</v>
      </c>
      <c r="BW7" s="36">
        <v>51.28</v>
      </c>
      <c r="BX7" s="36">
        <v>48</v>
      </c>
      <c r="BY7" s="36">
        <v>47.23</v>
      </c>
      <c r="BZ7" s="36">
        <v>96.57</v>
      </c>
      <c r="CA7" s="36">
        <v>149.99</v>
      </c>
      <c r="CB7" s="36">
        <v>150.08000000000001</v>
      </c>
      <c r="CC7" s="36">
        <v>149.97999999999999</v>
      </c>
      <c r="CD7" s="36">
        <v>150.01</v>
      </c>
      <c r="CE7" s="36">
        <v>150.02000000000001</v>
      </c>
      <c r="CF7" s="36">
        <v>290.75</v>
      </c>
      <c r="CG7" s="36">
        <v>284.98</v>
      </c>
      <c r="CH7" s="36">
        <v>311.81</v>
      </c>
      <c r="CI7" s="36">
        <v>334.37</v>
      </c>
      <c r="CJ7" s="36">
        <v>351.41</v>
      </c>
      <c r="CK7" s="36">
        <v>142.28</v>
      </c>
      <c r="CL7" s="36">
        <v>41.85</v>
      </c>
      <c r="CM7" s="36">
        <v>43.8</v>
      </c>
      <c r="CN7" s="36">
        <v>51.05</v>
      </c>
      <c r="CO7" s="36">
        <v>48.9</v>
      </c>
      <c r="CP7" s="36">
        <v>54.6</v>
      </c>
      <c r="CQ7" s="36">
        <v>38.97</v>
      </c>
      <c r="CR7" s="36">
        <v>41.48</v>
      </c>
      <c r="CS7" s="36">
        <v>41.95</v>
      </c>
      <c r="CT7" s="36">
        <v>40.71</v>
      </c>
      <c r="CU7" s="36">
        <v>43.53</v>
      </c>
      <c r="CV7" s="36">
        <v>60.35</v>
      </c>
      <c r="CW7" s="36">
        <v>58.88</v>
      </c>
      <c r="CX7" s="36">
        <v>60.24</v>
      </c>
      <c r="CY7" s="36">
        <v>63</v>
      </c>
      <c r="CZ7" s="36">
        <v>65.13</v>
      </c>
      <c r="DA7" s="36">
        <v>66.88</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2016-02-25T08:55:30Z</cp:lastPrinted>
  <dcterms:created xsi:type="dcterms:W3CDTF">2016-02-03T08:58:09Z</dcterms:created>
  <dcterms:modified xsi:type="dcterms:W3CDTF">2016-02-25T08:55:33Z</dcterms:modified>
</cp:coreProperties>
</file>