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6185" yWindow="-150" windowWidth="12615"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<sst xmlns="http://schemas.openxmlformats.org/spreadsheetml/2006/main" count="221" uniqueCount="111">
  <si>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</si>
  <si>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</si>
  <si>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</si>
  <si>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</si>
  <si>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</si>
  <si>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</si>
  <si>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</si>
  <si>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</si>
  <si>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</si>
  <si>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</si>
  <si>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</si>
  <si>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</si>
  <si>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</si>
  <si>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</si>
  <si>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</si>
  <si>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</si>
  <si>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</si>
  <si>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</si>
  <si>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</si>
  <si>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</si>
  <si>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</si>
  <si>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</si>
  <si>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</si>
  <si>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</si>
  <si>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</si>
  <si>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</si>
  <si>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</si>
  <si>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</si>
  <si>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</si>
  <si>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</si>
  <si>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</si>
  <si>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</si>
  <si>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</si>
  <si>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</si>
  <si>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</si>
  <si>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</si>
  <si>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</si>
  <si>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</si>
  <si>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</si>
  <si>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</si>
  <si>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</si>
  <si>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</si>
  <si>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</si>
  <si>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</si>
  <si>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</si>
  <si>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</si>
  <si>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</si>
  <si>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</si>
  <si>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</si>
  <si>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</si>
  <si>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</si>
  <si>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</si>
  <si>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</si>
  <si>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</si>
  <si>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</si>
  <si>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</si>
  <si>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</si>
  <si>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</si>
  <si>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</si>
  <si>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</si>
  <si>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</si>
  <si>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</si>
  <si>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</si>
  <si>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</si>
  <si>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</si>
  <si>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</si>
  <si>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</si>
  <si>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</si>
  <si>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</si>
  <si>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</si>
  <si>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</si>
  <si>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</si>
  <si>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</si>
  <si>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</si>
  <si>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</si>
  <si>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</si>
  <si>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</si>
  <si>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</si>
  <si>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</si>
  <si>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</si>
  <si>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</si>
  <si>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</si>
  <si>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</si>
  <si>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</si>
  <si>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</si>
  <si>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</si>
  <si>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</si>
  <si>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</si>
  <si>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</si>
  <si>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</si>
  <si>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</si>
  <si>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</si>
  <si>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</si>
  <si>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</si>
  <si>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</si>
  <si>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</si>
  <si>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高千穂町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</si>
  <si>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</si>
  <si>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</si>
  <si>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</si>
  <si>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</si>
  <si>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</si>
  <si>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</si>
  <si>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</si>
  <si>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</si>
  <si>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</si>
  <si>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</si>
  <si>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</si>
  <si>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及び⑥汚水処理原価については、平成8年度から平成23年度まで下水道施設整備の際に借り入れた企業債償還金及び利子の支払が現在約97,000千円となっており、今後平成38年度まで同金額の支払いが続き比率の悪化に繋がっている。その後は元利償還金の支払が減少に転じていくので各比率は健全化していくと考えられる。④企業債残高対事業規模比率については、下水道整備計画が完了しており今後企業債を借り入れる計画もないため比率は改善していくと考えている。⑦施設利用率については今後微増すると考えている。最大処理水量での施設利用率は66.4％で、ゲリラ豪雨等の不明水流入まで考えると現在の規模は適正と考えている。⑧水洗化率については、未接続世帯の更なる下水道接続の指導を行う。</t>
    <rPh sb="1" eb="3">
      <t>シュウエキ</t>
    </rPh>
    <rPh sb="3" eb="4">
      <t>テキ</t>
    </rPh>
    <rPh sb="4" eb="6">
      <t>シュウシ</t>
    </rPh>
    <rPh sb="6" eb="8">
      <t>ヒリツ</t>
    </rPh>
    <rPh sb="10" eb="12">
      <t>ケイヒ</t>
    </rPh>
    <rPh sb="12" eb="15">
      <t>カイシュウリツ</t>
    </rPh>
    <rPh sb="15" eb="16">
      <t>オヨ</t>
    </rPh>
    <rPh sb="18" eb="20">
      <t>オスイ</t>
    </rPh>
    <rPh sb="20" eb="22">
      <t>ショリ</t>
    </rPh>
    <rPh sb="22" eb="24">
      <t>ゲンカ</t>
    </rPh>
    <rPh sb="30" eb="32">
      <t>ヘイセイ</t>
    </rPh>
    <rPh sb="33" eb="35">
      <t>ネンド</t>
    </rPh>
    <rPh sb="37" eb="39">
      <t>ヘイセイ</t>
    </rPh>
    <rPh sb="41" eb="43">
      <t>ネンド</t>
    </rPh>
    <rPh sb="45" eb="48">
      <t>ゲスイドウ</t>
    </rPh>
    <rPh sb="48" eb="50">
      <t>シセツ</t>
    </rPh>
    <rPh sb="50" eb="52">
      <t>セイビ</t>
    </rPh>
    <rPh sb="53" eb="54">
      <t>サイ</t>
    </rPh>
    <rPh sb="55" eb="56">
      <t>カ</t>
    </rPh>
    <rPh sb="57" eb="58">
      <t>イ</t>
    </rPh>
    <rPh sb="63" eb="66">
      <t>ショウカンキン</t>
    </rPh>
    <rPh sb="66" eb="67">
      <t>オヨ</t>
    </rPh>
    <rPh sb="68" eb="70">
      <t>リシ</t>
    </rPh>
    <rPh sb="71" eb="73">
      <t>シハラ</t>
    </rPh>
    <rPh sb="74" eb="76">
      <t>ゲンザイ</t>
    </rPh>
    <rPh sb="76" eb="77">
      <t>ヤク</t>
    </rPh>
    <rPh sb="83" eb="85">
      <t>センエン</t>
    </rPh>
    <rPh sb="92" eb="94">
      <t>コンゴ</t>
    </rPh>
    <rPh sb="94" eb="96">
      <t>ヘイセイ</t>
    </rPh>
    <rPh sb="98" eb="99">
      <t>ネン</t>
    </rPh>
    <rPh sb="99" eb="100">
      <t>ド</t>
    </rPh>
    <rPh sb="102" eb="105">
      <t>ドウキンガク</t>
    </rPh>
    <rPh sb="106" eb="108">
      <t>シハラ</t>
    </rPh>
    <rPh sb="110" eb="111">
      <t>ツズ</t>
    </rPh>
    <rPh sb="112" eb="114">
      <t>ヒリツ</t>
    </rPh>
    <rPh sb="115" eb="117">
      <t>アッカ</t>
    </rPh>
    <rPh sb="118" eb="119">
      <t>ツナ</t>
    </rPh>
    <rPh sb="127" eb="128">
      <t>ゴ</t>
    </rPh>
    <rPh sb="129" eb="131">
      <t>ガンリ</t>
    </rPh>
    <rPh sb="131" eb="134">
      <t>ショウカンキン</t>
    </rPh>
    <rPh sb="135" eb="137">
      <t>シハラ</t>
    </rPh>
    <rPh sb="138" eb="140">
      <t>ゲンショウ</t>
    </rPh>
    <rPh sb="141" eb="142">
      <t>テン</t>
    </rPh>
    <rPh sb="148" eb="149">
      <t>カク</t>
    </rPh>
    <rPh sb="149" eb="151">
      <t>ヒリツ</t>
    </rPh>
    <rPh sb="152" eb="155">
      <t>ケンゼンカ</t>
    </rPh>
    <rPh sb="160" eb="161">
      <t>カンガ</t>
    </rPh>
    <rPh sb="167" eb="170">
      <t>キギョウサイ</t>
    </rPh>
    <rPh sb="170" eb="172">
      <t>ザンダカ</t>
    </rPh>
    <rPh sb="172" eb="173">
      <t>タイ</t>
    </rPh>
    <rPh sb="173" eb="175">
      <t>ジギョウ</t>
    </rPh>
    <rPh sb="175" eb="177">
      <t>キボ</t>
    </rPh>
    <rPh sb="177" eb="179">
      <t>ヒリツ</t>
    </rPh>
    <rPh sb="185" eb="188">
      <t>ゲスイドウ</t>
    </rPh>
    <rPh sb="188" eb="190">
      <t>セイビ</t>
    </rPh>
    <rPh sb="190" eb="192">
      <t>ケイカク</t>
    </rPh>
    <rPh sb="193" eb="195">
      <t>カンリョウ</t>
    </rPh>
    <rPh sb="199" eb="201">
      <t>コンゴ</t>
    </rPh>
    <rPh sb="201" eb="204">
      <t>キギョウサイ</t>
    </rPh>
    <rPh sb="205" eb="206">
      <t>カ</t>
    </rPh>
    <rPh sb="207" eb="208">
      <t>イ</t>
    </rPh>
    <rPh sb="210" eb="212">
      <t>ケイカク</t>
    </rPh>
    <rPh sb="217" eb="219">
      <t>ヒリツ</t>
    </rPh>
    <rPh sb="220" eb="222">
      <t>カイゼン</t>
    </rPh>
    <rPh sb="227" eb="228">
      <t>カンガ</t>
    </rPh>
    <rPh sb="234" eb="236">
      <t>シセツ</t>
    </rPh>
    <rPh sb="236" eb="239">
      <t>リヨウリツ</t>
    </rPh>
    <rPh sb="244" eb="246">
      <t>コンゴ</t>
    </rPh>
    <rPh sb="246" eb="248">
      <t>ビゾウ</t>
    </rPh>
    <rPh sb="251" eb="252">
      <t>カンガ</t>
    </rPh>
    <rPh sb="257" eb="259">
      <t>サイダイ</t>
    </rPh>
    <rPh sb="265" eb="267">
      <t>シセツ</t>
    </rPh>
    <rPh sb="267" eb="270">
      <t>リヨウリツ</t>
    </rPh>
    <rPh sb="281" eb="283">
      <t>ゴウウ</t>
    </rPh>
    <rPh sb="283" eb="284">
      <t>トウ</t>
    </rPh>
    <rPh sb="285" eb="287">
      <t>フメイ</t>
    </rPh>
    <rPh sb="287" eb="288">
      <t>スイ</t>
    </rPh>
    <rPh sb="288" eb="290">
      <t>リュウニュウ</t>
    </rPh>
    <rPh sb="292" eb="293">
      <t>カンガ</t>
    </rPh>
    <rPh sb="296" eb="298">
      <t>ゲンザイ</t>
    </rPh>
    <rPh sb="299" eb="301">
      <t>キボ</t>
    </rPh>
    <rPh sb="302" eb="304">
      <t>テキセイ</t>
    </rPh>
    <rPh sb="305" eb="306">
      <t>カンガ</t>
    </rPh>
    <rPh sb="312" eb="315">
      <t>スイセンカ</t>
    </rPh>
    <rPh sb="315" eb="316">
      <t>リツ</t>
    </rPh>
    <rPh sb="322" eb="325">
      <t>ミセツゾク</t>
    </rPh>
    <rPh sb="325" eb="327">
      <t>セタイ</t>
    </rPh>
    <rPh sb="328" eb="329">
      <t>サラ</t>
    </rPh>
    <rPh sb="331" eb="333">
      <t>ゲスイ</t>
    </rPh>
    <rPh sb="333" eb="334">
      <t>ドウ</t>
    </rPh>
    <rPh sb="334" eb="336">
      <t>セツゾク</t>
    </rPh>
    <rPh sb="337" eb="339">
      <t>シドウ</t>
    </rPh>
    <rPh sb="340" eb="341">
      <t>オコナ</t>
    </rPh>
    <phoneticPr fontId="4"/>
  </si>
  <si>
    <t>下水道の設備については平成8年から整備を開始し平成23年に整備計画を完了したため比較的設備は新しい。現在の老朽化対策として高千穂町下水道長寿命化計画を策定し、老朽化設備の更新を行っている。今後も引き続き定期的な日常点検及び月例点検を行い、処理施設の機能維持が図れるよう予防保全的な維持管理を実施していく。</t>
    <rPh sb="0" eb="3">
      <t>ゲスイドウ</t>
    </rPh>
    <rPh sb="4" eb="6">
      <t>セツビ</t>
    </rPh>
    <rPh sb="11" eb="13">
      <t>ヘイセイ</t>
    </rPh>
    <rPh sb="14" eb="15">
      <t>ネン</t>
    </rPh>
    <rPh sb="17" eb="19">
      <t>セイビ</t>
    </rPh>
    <rPh sb="20" eb="22">
      <t>カイシ</t>
    </rPh>
    <rPh sb="23" eb="25">
      <t>ヘイセイ</t>
    </rPh>
    <rPh sb="40" eb="42">
      <t>ヒカク</t>
    </rPh>
    <rPh sb="42" eb="43">
      <t>テキ</t>
    </rPh>
    <rPh sb="43" eb="45">
      <t>セツビ</t>
    </rPh>
    <rPh sb="46" eb="47">
      <t>アタラ</t>
    </rPh>
    <rPh sb="50" eb="52">
      <t>ゲンザイ</t>
    </rPh>
    <rPh sb="53" eb="55">
      <t>ロウキュウ</t>
    </rPh>
    <rPh sb="55" eb="56">
      <t>カ</t>
    </rPh>
    <rPh sb="56" eb="58">
      <t>タイサク</t>
    </rPh>
    <rPh sb="61" eb="64">
      <t>タカチホ</t>
    </rPh>
    <rPh sb="64" eb="65">
      <t>チョウ</t>
    </rPh>
    <rPh sb="65" eb="68">
      <t>ゲスイドウ</t>
    </rPh>
    <rPh sb="68" eb="69">
      <t>チョウ</t>
    </rPh>
    <rPh sb="69" eb="71">
      <t>ジュミョウ</t>
    </rPh>
    <rPh sb="71" eb="72">
      <t>カ</t>
    </rPh>
    <rPh sb="72" eb="74">
      <t>ケイカク</t>
    </rPh>
    <rPh sb="75" eb="77">
      <t>サクテイ</t>
    </rPh>
    <rPh sb="79" eb="82">
      <t>ロウキュウカ</t>
    </rPh>
    <rPh sb="82" eb="84">
      <t>セツビ</t>
    </rPh>
    <rPh sb="85" eb="87">
      <t>コウシン</t>
    </rPh>
    <rPh sb="88" eb="89">
      <t>オコナ</t>
    </rPh>
    <rPh sb="94" eb="96">
      <t>コンゴ</t>
    </rPh>
    <rPh sb="97" eb="98">
      <t>ヒ</t>
    </rPh>
    <rPh sb="99" eb="100">
      <t>ツズ</t>
    </rPh>
    <rPh sb="101" eb="103">
      <t>テイキ</t>
    </rPh>
    <rPh sb="103" eb="104">
      <t>テキ</t>
    </rPh>
    <rPh sb="105" eb="107">
      <t>ニチジョウ</t>
    </rPh>
    <rPh sb="107" eb="109">
      <t>テンケン</t>
    </rPh>
    <rPh sb="109" eb="110">
      <t>オヨ</t>
    </rPh>
    <rPh sb="111" eb="113">
      <t>ゲツレイ</t>
    </rPh>
    <rPh sb="113" eb="115">
      <t>テンケン</t>
    </rPh>
    <rPh sb="116" eb="117">
      <t>オコナ</t>
    </rPh>
    <rPh sb="119" eb="121">
      <t>ショリ</t>
    </rPh>
    <rPh sb="121" eb="123">
      <t>シセツ</t>
    </rPh>
    <rPh sb="124" eb="126">
      <t>キノウ</t>
    </rPh>
    <rPh sb="126" eb="128">
      <t>イジ</t>
    </rPh>
    <rPh sb="129" eb="130">
      <t>ハカ</t>
    </rPh>
    <rPh sb="134" eb="136">
      <t>ヨボウ</t>
    </rPh>
    <rPh sb="136" eb="138">
      <t>ホゼン</t>
    </rPh>
    <rPh sb="138" eb="139">
      <t>テキ</t>
    </rPh>
    <rPh sb="140" eb="142">
      <t>イジ</t>
    </rPh>
    <rPh sb="142" eb="144">
      <t>カンリ</t>
    </rPh>
    <rPh sb="145" eb="147">
      <t>ジッシ</t>
    </rPh>
    <phoneticPr fontId="4"/>
  </si>
  <si>
    <t>今後下水道処理区域人口の減少に伴い下水道使用料収入も減少していくことが考えられる。また下水道施設の老朽化対策にも取り組まなければならない。将来の下水道施設の維持管理と経営の健全化を高めるため、今後適切な下水道使用料金水準の検討・施設の長寿命化対策及び維持管理費の経費節減が求められる。</t>
    <rPh sb="0" eb="2">
      <t>コンゴ</t>
    </rPh>
    <rPh sb="2" eb="5">
      <t>ゲスイドウ</t>
    </rPh>
    <rPh sb="5" eb="7">
      <t>ショリ</t>
    </rPh>
    <rPh sb="7" eb="9">
      <t>クイキ</t>
    </rPh>
    <rPh sb="9" eb="11">
      <t>ジンコウ</t>
    </rPh>
    <rPh sb="12" eb="14">
      <t>ゲンショウ</t>
    </rPh>
    <rPh sb="15" eb="16">
      <t>トモナ</t>
    </rPh>
    <rPh sb="17" eb="20">
      <t>ゲスイドウ</t>
    </rPh>
    <rPh sb="20" eb="23">
      <t>シヨウリョウ</t>
    </rPh>
    <rPh sb="23" eb="25">
      <t>シュウニュウ</t>
    </rPh>
    <rPh sb="26" eb="28">
      <t>ゲンショウ</t>
    </rPh>
    <rPh sb="35" eb="36">
      <t>カンガ</t>
    </rPh>
    <rPh sb="43" eb="46">
      <t>ゲスイドウ</t>
    </rPh>
    <rPh sb="46" eb="48">
      <t>シセツ</t>
    </rPh>
    <rPh sb="49" eb="52">
      <t>ロウキュウカ</t>
    </rPh>
    <rPh sb="52" eb="54">
      <t>タイサク</t>
    </rPh>
    <rPh sb="56" eb="57">
      <t>ト</t>
    </rPh>
    <rPh sb="58" eb="59">
      <t>ク</t>
    </rPh>
    <rPh sb="69" eb="71">
      <t>ショウライ</t>
    </rPh>
    <rPh sb="72" eb="75">
      <t>ゲスイドウ</t>
    </rPh>
    <rPh sb="75" eb="77">
      <t>シセツ</t>
    </rPh>
    <rPh sb="78" eb="80">
      <t>イジ</t>
    </rPh>
    <rPh sb="80" eb="82">
      <t>カンリ</t>
    </rPh>
    <rPh sb="83" eb="85">
      <t>ケイエイ</t>
    </rPh>
    <rPh sb="86" eb="89">
      <t>ケンゼンカ</t>
    </rPh>
    <rPh sb="90" eb="91">
      <t>タカ</t>
    </rPh>
    <rPh sb="96" eb="98">
      <t>コンゴ</t>
    </rPh>
    <rPh sb="98" eb="100">
      <t>テキセツ</t>
    </rPh>
    <rPh sb="101" eb="104">
      <t>ゲスイドウ</t>
    </rPh>
    <rPh sb="104" eb="107">
      <t>シヨウリョウ</t>
    </rPh>
    <rPh sb="108" eb="110">
      <t>スイジュン</t>
    </rPh>
    <rPh sb="111" eb="113">
      <t>ケントウ</t>
    </rPh>
    <rPh sb="114" eb="116">
      <t>シセツ</t>
    </rPh>
    <rPh sb="117" eb="120">
      <t>チョウジュミョウ</t>
    </rPh>
    <rPh sb="120" eb="121">
      <t>カ</t>
    </rPh>
    <rPh sb="121" eb="123">
      <t>タイサク</t>
    </rPh>
    <rPh sb="123" eb="124">
      <t>オヨ</t>
    </rPh>
    <rPh sb="125" eb="127">
      <t>イジ</t>
    </rPh>
    <rPh sb="127" eb="129">
      <t>カンリ</t>
    </rPh>
    <rPh sb="129" eb="130">
      <t>ヒ</t>
    </rPh>
    <rPh sb="131" eb="133">
      <t>ケイヒ</t>
    </rPh>
    <rPh sb="133" eb="135">
      <t>セツゲン</t>
    </rPh>
    <rPh sb="136" eb="137">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</si>
</sst>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13792"/>
        <c:axId val="1053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105313792"/>
        <c:axId val="105315712"/>
      </c:lineChart>
      <c:dateAx>
        <c:axId val="105313792"/>
        <c:scaling>
          <c:orientation val="minMax"/>
        </c:scaling>
        <c:delete val="1"/>
        <c:axPos val="b"/>
        <c:numFmt formatCode="ge" sourceLinked="1"/>
        <c:majorTickMark val="none"/>
        <c:minorTickMark val="none"/>
        <c:tickLblPos val="none"/>
        <c:crossAx val="105315712"/>
        <c:crosses val="autoZero"/>
        <c:auto val="1"/>
        <c:lblOffset val="100"/>
        <c:baseTimeUnit val="years"/>
      </c:dateAx>
      <c:valAx>
        <c:axId val="1053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55.25</c:v>
                </c:pt>
                <c:pt idx="1">
                  <c:v>55.45</c:v>
                </c:pt>
                <c:pt idx="2">
                  <c:v>55.6</c:v>
                </c:pt>
                <c:pt idx="3">
                  <c:v>55.9</c:v>
                </c:pt>
                <c:pt idx="4">
                  <c:v>56.35</c:v>
                </c:pt>
              </c:numCache>
            </c:numRef>
          </c:val>
        </c:ser>
        <c:dLbls>
          <c:showLegendKey val="0"/>
          <c:showVal val="0"/>
          <c:showCatName val="0"/>
          <c:showSerName val="0"/>
          <c:showPercent val="0"/>
          <c:showBubbleSize val="0"/>
        </c:dLbls>
        <c:gapWidth val="150"/>
        <c:axId val="106190720"/>
        <c:axId val="1062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106190720"/>
        <c:axId val="106209280"/>
      </c:lineChart>
      <c:dateAx>
        <c:axId val="106190720"/>
        <c:scaling>
          <c:orientation val="minMax"/>
        </c:scaling>
        <c:delete val="1"/>
        <c:axPos val="b"/>
        <c:numFmt formatCode="ge" sourceLinked="1"/>
        <c:majorTickMark val="none"/>
        <c:minorTickMark val="none"/>
        <c:tickLblPos val="none"/>
        <c:crossAx val="106209280"/>
        <c:crosses val="autoZero"/>
        <c:auto val="1"/>
        <c:lblOffset val="100"/>
        <c:baseTimeUnit val="years"/>
      </c:dateAx>
      <c:valAx>
        <c:axId val="1062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85.98</c:v>
                </c:pt>
                <c:pt idx="1">
                  <c:v>88.42</c:v>
                </c:pt>
                <c:pt idx="2">
                  <c:v>90.02</c:v>
                </c:pt>
                <c:pt idx="3">
                  <c:v>86.43</c:v>
                </c:pt>
                <c:pt idx="4">
                  <c:v>86.19</c:v>
                </c:pt>
              </c:numCache>
            </c:numRef>
          </c:val>
        </c:ser>
        <c:dLbls>
          <c:showLegendKey val="0"/>
          <c:showVal val="0"/>
          <c:showCatName val="0"/>
          <c:showSerName val="0"/>
          <c:showPercent val="0"/>
          <c:showBubbleSize val="0"/>
        </c:dLbls>
        <c:gapWidth val="150"/>
        <c:axId val="106235392"/>
        <c:axId val="1062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06235392"/>
        <c:axId val="106237312"/>
      </c:lineChart>
      <c:dateAx>
        <c:axId val="106235392"/>
        <c:scaling>
          <c:orientation val="minMax"/>
        </c:scaling>
        <c:delete val="1"/>
        <c:axPos val="b"/>
        <c:numFmt formatCode="ge" sourceLinked="1"/>
        <c:majorTickMark val="none"/>
        <c:minorTickMark val="none"/>
        <c:tickLblPos val="none"/>
        <c:crossAx val="106237312"/>
        <c:crosses val="autoZero"/>
        <c:auto val="1"/>
        <c:lblOffset val="100"/>
        <c:baseTimeUnit val="years"/>
      </c:dateAx>
      <c:valAx>
        <c:axId val="1062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76.78</c:v>
                </c:pt>
                <c:pt idx="1">
                  <c:v>82.71</c:v>
                </c:pt>
                <c:pt idx="2">
                  <c:v>87.98</c:v>
                </c:pt>
                <c:pt idx="3">
                  <c:v>85.25</c:v>
                </c:pt>
                <c:pt idx="4">
                  <c:v>86.44</c:v>
                </c:pt>
              </c:numCache>
            </c:numRef>
          </c:val>
        </c:ser>
        <c:dLbls>
          <c:showLegendKey val="0"/>
          <c:showVal val="0"/>
          <c:showCatName val="0"/>
          <c:showSerName val="0"/>
          <c:showPercent val="0"/>
          <c:showBubbleSize val="0"/>
        </c:dLbls>
        <c:gapWidth val="150"/>
        <c:axId val="105354368"/>
        <c:axId val="1053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54368"/>
        <c:axId val="105356288"/>
      </c:lineChart>
      <c:dateAx>
        <c:axId val="105354368"/>
        <c:scaling>
          <c:orientation val="minMax"/>
        </c:scaling>
        <c:delete val="1"/>
        <c:axPos val="b"/>
        <c:numFmt formatCode="ge" sourceLinked="1"/>
        <c:majorTickMark val="none"/>
        <c:minorTickMark val="none"/>
        <c:tickLblPos val="none"/>
        <c:crossAx val="105356288"/>
        <c:crosses val="autoZero"/>
        <c:auto val="1"/>
        <c:lblOffset val="100"/>
        <c:baseTimeUnit val="years"/>
      </c:dateAx>
      <c:valAx>
        <c:axId val="1053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46208"/>
        <c:axId val="1060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46208"/>
        <c:axId val="106048128"/>
      </c:lineChart>
      <c:dateAx>
        <c:axId val="106046208"/>
        <c:scaling>
          <c:orientation val="minMax"/>
        </c:scaling>
        <c:delete val="1"/>
        <c:axPos val="b"/>
        <c:numFmt formatCode="ge" sourceLinked="1"/>
        <c:majorTickMark val="none"/>
        <c:minorTickMark val="none"/>
        <c:tickLblPos val="none"/>
        <c:crossAx val="106048128"/>
        <c:crosses val="autoZero"/>
        <c:auto val="1"/>
        <c:lblOffset val="100"/>
        <c:baseTimeUnit val="years"/>
      </c:dateAx>
      <c:valAx>
        <c:axId val="1060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88320"/>
        <c:axId val="106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88320"/>
        <c:axId val="106098688"/>
      </c:lineChart>
      <c:dateAx>
        <c:axId val="106088320"/>
        <c:scaling>
          <c:orientation val="minMax"/>
        </c:scaling>
        <c:delete val="1"/>
        <c:axPos val="b"/>
        <c:numFmt formatCode="ge" sourceLinked="1"/>
        <c:majorTickMark val="none"/>
        <c:minorTickMark val="none"/>
        <c:tickLblPos val="none"/>
        <c:crossAx val="106098688"/>
        <c:crosses val="autoZero"/>
        <c:auto val="1"/>
        <c:lblOffset val="100"/>
        <c:baseTimeUnit val="years"/>
      </c:dateAx>
      <c:valAx>
        <c:axId val="106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67136"/>
        <c:axId val="1058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67136"/>
        <c:axId val="105873408"/>
      </c:lineChart>
      <c:dateAx>
        <c:axId val="105867136"/>
        <c:scaling>
          <c:orientation val="minMax"/>
        </c:scaling>
        <c:delete val="1"/>
        <c:axPos val="b"/>
        <c:numFmt formatCode="ge" sourceLinked="1"/>
        <c:majorTickMark val="none"/>
        <c:minorTickMark val="none"/>
        <c:tickLblPos val="none"/>
        <c:crossAx val="105873408"/>
        <c:crosses val="autoZero"/>
        <c:auto val="1"/>
        <c:lblOffset val="100"/>
        <c:baseTimeUnit val="years"/>
      </c:dateAx>
      <c:valAx>
        <c:axId val="105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11808"/>
        <c:axId val="1059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11808"/>
        <c:axId val="105913728"/>
      </c:lineChart>
      <c:dateAx>
        <c:axId val="105911808"/>
        <c:scaling>
          <c:orientation val="minMax"/>
        </c:scaling>
        <c:delete val="1"/>
        <c:axPos val="b"/>
        <c:numFmt formatCode="ge" sourceLinked="1"/>
        <c:majorTickMark val="none"/>
        <c:minorTickMark val="none"/>
        <c:tickLblPos val="none"/>
        <c:crossAx val="105913728"/>
        <c:crosses val="autoZero"/>
        <c:auto val="1"/>
        <c:lblOffset val="100"/>
        <c:baseTimeUnit val="years"/>
      </c:dateAx>
      <c:valAx>
        <c:axId val="105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1068.04</c:v>
                </c:pt>
                <c:pt idx="1">
                  <c:v>1034.0999999999999</c:v>
                </c:pt>
                <c:pt idx="2">
                  <c:v>988.98</c:v>
                </c:pt>
                <c:pt idx="3">
                  <c:v>947.08</c:v>
                </c:pt>
                <c:pt idx="4">
                  <c:v>897.48</c:v>
                </c:pt>
              </c:numCache>
            </c:numRef>
          </c:val>
        </c:ser>
        <c:dLbls>
          <c:showLegendKey val="0"/>
          <c:showVal val="0"/>
          <c:showCatName val="0"/>
          <c:showSerName val="0"/>
          <c:showPercent val="0"/>
          <c:showBubbleSize val="0"/>
        </c:dLbls>
        <c:gapWidth val="150"/>
        <c:axId val="105948288"/>
        <c:axId val="1059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105948288"/>
        <c:axId val="105950208"/>
      </c:lineChart>
      <c:dateAx>
        <c:axId val="105948288"/>
        <c:scaling>
          <c:orientation val="minMax"/>
        </c:scaling>
        <c:delete val="1"/>
        <c:axPos val="b"/>
        <c:numFmt formatCode="ge" sourceLinked="1"/>
        <c:majorTickMark val="none"/>
        <c:minorTickMark val="none"/>
        <c:tickLblPos val="none"/>
        <c:crossAx val="105950208"/>
        <c:crosses val="autoZero"/>
        <c:auto val="1"/>
        <c:lblOffset val="100"/>
        <c:baseTimeUnit val="years"/>
      </c:dateAx>
      <c:valAx>
        <c:axId val="1059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73.31</c:v>
                </c:pt>
                <c:pt idx="1">
                  <c:v>74.7</c:v>
                </c:pt>
                <c:pt idx="2">
                  <c:v>79.09</c:v>
                </c:pt>
                <c:pt idx="3">
                  <c:v>74.77</c:v>
                </c:pt>
                <c:pt idx="4">
                  <c:v>73.959999999999994</c:v>
                </c:pt>
              </c:numCache>
            </c:numRef>
          </c:val>
        </c:ser>
        <c:dLbls>
          <c:showLegendKey val="0"/>
          <c:showVal val="0"/>
          <c:showCatName val="0"/>
          <c:showSerName val="0"/>
          <c:showPercent val="0"/>
          <c:showBubbleSize val="0"/>
        </c:dLbls>
        <c:gapWidth val="150"/>
        <c:axId val="106105856"/>
        <c:axId val="106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106105856"/>
        <c:axId val="106116224"/>
      </c:lineChart>
      <c:dateAx>
        <c:axId val="106105856"/>
        <c:scaling>
          <c:orientation val="minMax"/>
        </c:scaling>
        <c:delete val="1"/>
        <c:axPos val="b"/>
        <c:numFmt formatCode="ge" sourceLinked="1"/>
        <c:majorTickMark val="none"/>
        <c:minorTickMark val="none"/>
        <c:tickLblPos val="none"/>
        <c:crossAx val="106116224"/>
        <c:crosses val="autoZero"/>
        <c:auto val="1"/>
        <c:lblOffset val="100"/>
        <c:baseTimeUnit val="years"/>
      </c:dateAx>
      <c:valAx>
        <c:axId val="106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252.74</c:v>
                </c:pt>
                <c:pt idx="1">
                  <c:v>219.24</c:v>
                </c:pt>
                <c:pt idx="2">
                  <c:v>222.22</c:v>
                </c:pt>
                <c:pt idx="3">
                  <c:v>217.54</c:v>
                </c:pt>
                <c:pt idx="4">
                  <c:v>224.38</c:v>
                </c:pt>
              </c:numCache>
            </c:numRef>
          </c:val>
        </c:ser>
        <c:dLbls>
          <c:showLegendKey val="0"/>
          <c:showVal val="0"/>
          <c:showCatName val="0"/>
          <c:showSerName val="0"/>
          <c:showPercent val="0"/>
          <c:showBubbleSize val="0"/>
        </c:dLbls>
        <c:gapWidth val="150"/>
        <c:axId val="106150144"/>
        <c:axId val="1061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106150144"/>
        <c:axId val="106152320"/>
      </c:lineChart>
      <c:dateAx>
        <c:axId val="106150144"/>
        <c:scaling>
          <c:orientation val="minMax"/>
        </c:scaling>
        <c:delete val="1"/>
        <c:axPos val="b"/>
        <c:numFmt formatCode="ge" sourceLinked="1"/>
        <c:majorTickMark val="none"/>
        <c:minorTickMark val="none"/>
        <c:tickLblPos val="none"/>
        <c:crossAx val="106152320"/>
        <c:crosses val="autoZero"/>
        <c:auto val="1"/>
        <c:lblOffset val="100"/>
        <c:baseTimeUnit val="years"/>
      </c:dateAx>
      <c:valAx>
        <c:axId val="1061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3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高千穂町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13222</v>
      </c>
      <c r="AM8" s="47"/>
      <c r="AN8" s="47"/>
      <c r="AO8" s="47"/>
      <c r="AP8" s="47"/>
      <c r="AQ8" s="47"/>
      <c r="AR8" s="47"/>
      <c r="AS8" s="47"/>
      <c r="AT8" s="43">
        <f>データ!S6</f>
        <v>237.54</v>
      </c>
      <c r="AU8" s="43"/>
      <c r="AV8" s="43"/>
      <c r="AW8" s="43"/>
      <c r="AX8" s="43"/>
      <c r="AY8" s="43"/>
      <c r="AZ8" s="43"/>
      <c r="BA8" s="43"/>
      <c r="BB8" s="43">
        <f>データ!T6</f>
        <v>55.66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31.39</v>
      </c>
      <c r="Q10" s="43"/>
      <c r="R10" s="43"/>
      <c r="S10" s="43"/>
      <c r="T10" s="43"/>
      <c r="U10" s="43"/>
      <c r="V10" s="43"/>
      <c r="W10" s="43">
        <f>データ!P6</f>
        <v>108.15</v>
      </c>
      <c r="X10" s="43"/>
      <c r="Y10" s="43"/>
      <c r="Z10" s="43"/>
      <c r="AA10" s="43"/>
      <c r="AB10" s="43"/>
      <c r="AC10" s="43"/>
      <c r="AD10" s="47">
        <f>データ!Q6</f>
        <v>3130</v>
      </c>
      <c r="AE10" s="47"/>
      <c r="AF10" s="47"/>
      <c r="AG10" s="47"/>
      <c r="AH10" s="47"/>
      <c r="AI10" s="47"/>
      <c r="AJ10" s="47"/>
      <c r="AK10" s="2"/>
      <c r="AL10" s="47">
        <f>データ!U6</f>
        <v>4090</v>
      </c>
      <c r="AM10" s="47"/>
      <c r="AN10" s="47"/>
      <c r="AO10" s="47"/>
      <c r="AP10" s="47"/>
      <c r="AQ10" s="47"/>
      <c r="AR10" s="47"/>
      <c r="AS10" s="47"/>
      <c r="AT10" s="43">
        <f>データ!V6</f>
        <v>2.27</v>
      </c>
      <c r="AU10" s="43"/>
      <c r="AV10" s="43"/>
      <c r="AW10" s="43"/>
      <c r="AX10" s="43"/>
      <c r="AY10" s="43"/>
      <c r="AZ10" s="43"/>
      <c r="BA10" s="43"/>
      <c r="BB10" s="43">
        <f>データ!W6</f>
        <v>1801.76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454419</v>
      </c>
      <c r="D6" s="31">
        <f t="shared" si="3"/>
        <v>47</v>
      </c>
      <c r="E6" s="31">
        <f t="shared" si="3"/>
        <v>17</v>
      </c>
      <c r="F6" s="31">
        <f t="shared" si="3"/>
        <v>1</v>
      </c>
      <c r="G6" s="31">
        <f t="shared" si="3"/>
        <v>0</v>
      </c>
      <c r="H6" s="31" t="str">
        <f t="shared" si="3"/>
        <v>宮崎県　高千穂町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31.39</v>
      </c>
      <c r="P6" s="32">
        <f t="shared" si="3"/>
        <v>108.15</v>
      </c>
      <c r="Q6" s="32">
        <f t="shared" si="3"/>
        <v>3130</v>
      </c>
      <c r="R6" s="32">
        <f t="shared" si="3"/>
        <v>13222</v>
      </c>
      <c r="S6" s="32">
        <f t="shared" si="3"/>
        <v>237.54</v>
      </c>
      <c r="T6" s="32">
        <f t="shared" si="3"/>
        <v>55.66</v>
      </c>
      <c r="U6" s="32">
        <f t="shared" si="3"/>
        <v>4090</v>
      </c>
      <c r="V6" s="32">
        <f t="shared" si="3"/>
        <v>2.27</v>
      </c>
      <c r="W6" s="32">
        <f t="shared" si="3"/>
        <v>1801.76</v>
      </c>
      <c r="X6" s="33">
        <f>IF(X7="",NA(),X7)</f>
        <v>76.78</v>
      </c>
      <c r="Y6" s="33">
        <f t="shared" ref="Y6:AG6" si="4">IF(Y7="",NA(),Y7)</f>
        <v>82.71</v>
      </c>
      <c r="Z6" s="33">
        <f t="shared" si="4"/>
        <v>87.98</v>
      </c>
      <c r="AA6" s="33">
        <f t="shared" si="4"/>
        <v>85.25</v>
      </c>
      <c r="AB6" s="33">
        <f t="shared" si="4"/>
        <v>86.44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1068.04</v>
      </c>
      <c r="BF6" s="33">
        <f t="shared" ref="BF6:BN6" si="7">IF(BF7="",NA(),BF7)</f>
        <v>1034.0999999999999</v>
      </c>
      <c r="BG6" s="33">
        <f t="shared" si="7"/>
        <v>988.98</v>
      </c>
      <c r="BH6" s="33">
        <f t="shared" si="7"/>
        <v>947.08</v>
      </c>
      <c r="BI6" s="33">
        <f t="shared" si="7"/>
        <v>897.48</v>
      </c>
      <c r="BJ6" s="33">
        <f t="shared" si="7"/>
        <v>1897.09</v>
      </c>
      <c r="BK6" s="33">
        <f t="shared" si="7"/>
        <v>1734.34</v>
      </c>
      <c r="BL6" s="33">
        <f t="shared" si="7"/>
        <v>1791.46</v>
      </c>
      <c r="BM6" s="33">
        <f t="shared" si="7"/>
        <v>1826.49</v>
      </c>
      <c r="BN6" s="33">
        <f t="shared" si="7"/>
        <v>1696.96</v>
      </c>
      <c r="BO6" s="32" t="str">
        <f>IF(BO7="","",IF(BO7="-","【-】","【"&amp;SUBSTITUTE(TEXT(BO7,"#,##0.00"),"-","△")&amp;"】"))</f>
        <v>【776.35】</v>
      </c>
      <c r="BP6" s="33">
        <f>IF(BP7="",NA(),BP7)</f>
        <v>73.31</v>
      </c>
      <c r="BQ6" s="33">
        <f t="shared" ref="BQ6:BY6" si="8">IF(BQ7="",NA(),BQ7)</f>
        <v>74.7</v>
      </c>
      <c r="BR6" s="33">
        <f t="shared" si="8"/>
        <v>79.09</v>
      </c>
      <c r="BS6" s="33">
        <f t="shared" si="8"/>
        <v>74.77</v>
      </c>
      <c r="BT6" s="33">
        <f t="shared" si="8"/>
        <v>73.959999999999994</v>
      </c>
      <c r="BU6" s="33">
        <f t="shared" si="8"/>
        <v>55.28</v>
      </c>
      <c r="BV6" s="33">
        <f t="shared" si="8"/>
        <v>55.91</v>
      </c>
      <c r="BW6" s="33">
        <f t="shared" si="8"/>
        <v>51.28</v>
      </c>
      <c r="BX6" s="33">
        <f t="shared" si="8"/>
        <v>48</v>
      </c>
      <c r="BY6" s="33">
        <f t="shared" si="8"/>
        <v>47.23</v>
      </c>
      <c r="BZ6" s="32" t="str">
        <f>IF(BZ7="","",IF(BZ7="-","【-】","【"&amp;SUBSTITUTE(TEXT(BZ7,"#,##0.00"),"-","△")&amp;"】"))</f>
        <v>【96.57】</v>
      </c>
      <c r="CA6" s="33">
        <f>IF(CA7="",NA(),CA7)</f>
        <v>252.74</v>
      </c>
      <c r="CB6" s="33">
        <f t="shared" ref="CB6:CJ6" si="9">IF(CB7="",NA(),CB7)</f>
        <v>219.24</v>
      </c>
      <c r="CC6" s="33">
        <f t="shared" si="9"/>
        <v>222.22</v>
      </c>
      <c r="CD6" s="33">
        <f t="shared" si="9"/>
        <v>217.54</v>
      </c>
      <c r="CE6" s="33">
        <f t="shared" si="9"/>
        <v>224.38</v>
      </c>
      <c r="CF6" s="33">
        <f t="shared" si="9"/>
        <v>290.75</v>
      </c>
      <c r="CG6" s="33">
        <f t="shared" si="9"/>
        <v>284.98</v>
      </c>
      <c r="CH6" s="33">
        <f t="shared" si="9"/>
        <v>311.81</v>
      </c>
      <c r="CI6" s="33">
        <f t="shared" si="9"/>
        <v>334.37</v>
      </c>
      <c r="CJ6" s="33">
        <f t="shared" si="9"/>
        <v>351.41</v>
      </c>
      <c r="CK6" s="32" t="str">
        <f>IF(CK7="","",IF(CK7="-","【-】","【"&amp;SUBSTITUTE(TEXT(CK7,"#,##0.00"),"-","△")&amp;"】"))</f>
        <v>【142.28】</v>
      </c>
      <c r="CL6" s="33">
        <f>IF(CL7="",NA(),CL7)</f>
        <v>55.25</v>
      </c>
      <c r="CM6" s="33">
        <f t="shared" ref="CM6:CU6" si="10">IF(CM7="",NA(),CM7)</f>
        <v>55.45</v>
      </c>
      <c r="CN6" s="33">
        <f t="shared" si="10"/>
        <v>55.6</v>
      </c>
      <c r="CO6" s="33">
        <f t="shared" si="10"/>
        <v>55.9</v>
      </c>
      <c r="CP6" s="33">
        <f t="shared" si="10"/>
        <v>56.35</v>
      </c>
      <c r="CQ6" s="33">
        <f t="shared" si="10"/>
        <v>38.97</v>
      </c>
      <c r="CR6" s="33">
        <f t="shared" si="10"/>
        <v>41.48</v>
      </c>
      <c r="CS6" s="33">
        <f t="shared" si="10"/>
        <v>41.95</v>
      </c>
      <c r="CT6" s="33">
        <f t="shared" si="10"/>
        <v>40.71</v>
      </c>
      <c r="CU6" s="33">
        <f t="shared" si="10"/>
        <v>43.53</v>
      </c>
      <c r="CV6" s="32" t="str">
        <f>IF(CV7="","",IF(CV7="-","【-】","【"&amp;SUBSTITUTE(TEXT(CV7,"#,##0.00"),"-","△")&amp;"】"))</f>
        <v>【60.35】</v>
      </c>
      <c r="CW6" s="33">
        <f>IF(CW7="",NA(),CW7)</f>
        <v>85.98</v>
      </c>
      <c r="CX6" s="33">
        <f t="shared" ref="CX6:DF6" si="11">IF(CX7="",NA(),CX7)</f>
        <v>88.42</v>
      </c>
      <c r="CY6" s="33">
        <f t="shared" si="11"/>
        <v>90.02</v>
      </c>
      <c r="CZ6" s="33">
        <f t="shared" si="11"/>
        <v>86.43</v>
      </c>
      <c r="DA6" s="33">
        <f t="shared" si="11"/>
        <v>86.19</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454419</v>
      </c>
      <c r="D7" s="35">
        <v>47</v>
      </c>
      <c r="E7" s="35">
        <v>17</v>
      </c>
      <c r="F7" s="35">
        <v>1</v>
      </c>
      <c r="G7" s="35">
        <v>0</v>
      </c>
      <c r="H7" s="35" t="s">
        <v>96</v>
      </c>
      <c r="I7" s="35" t="s">
        <v>97</v>
      </c>
      <c r="J7" s="35" t="s">
        <v>98</v>
      </c>
      <c r="K7" s="35" t="s">
        <v>99</v>
      </c>
      <c r="L7" s="35" t="s">
        <v>100</v>
      </c>
      <c r="M7" s="36" t="s">
        <v>101</v>
      </c>
      <c r="N7" s="36" t="s">
        <v>102</v>
      </c>
      <c r="O7" s="36">
        <v>31.39</v>
      </c>
      <c r="P7" s="36">
        <v>108.15</v>
      </c>
      <c r="Q7" s="36">
        <v>3130</v>
      </c>
      <c r="R7" s="36">
        <v>13222</v>
      </c>
      <c r="S7" s="36">
        <v>237.54</v>
      </c>
      <c r="T7" s="36">
        <v>55.66</v>
      </c>
      <c r="U7" s="36">
        <v>4090</v>
      </c>
      <c r="V7" s="36">
        <v>2.27</v>
      </c>
      <c r="W7" s="36">
        <v>1801.76</v>
      </c>
      <c r="X7" s="36">
        <v>76.78</v>
      </c>
      <c r="Y7" s="36">
        <v>82.71</v>
      </c>
      <c r="Z7" s="36">
        <v>87.98</v>
      </c>
      <c r="AA7" s="36">
        <v>85.25</v>
      </c>
      <c r="AB7" s="36">
        <v>86.44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1068.04</v>
      </c>
      <c r="BF7" s="36">
        <v>1034.0999999999999</v>
      </c>
      <c r="BG7" s="36">
        <v>988.98</v>
      </c>
      <c r="BH7" s="36">
        <v>947.08</v>
      </c>
      <c r="BI7" s="36">
        <v>897.48</v>
      </c>
      <c r="BJ7" s="36">
        <v>1897.09</v>
      </c>
      <c r="BK7" s="36">
        <v>1734.34</v>
      </c>
      <c r="BL7" s="36">
        <v>1791.46</v>
      </c>
      <c r="BM7" s="36">
        <v>1826.49</v>
      </c>
      <c r="BN7" s="36">
        <v>1696.96</v>
      </c>
      <c r="BO7" s="36">
        <v>776.35</v>
      </c>
      <c r="BP7" s="36">
        <v>73.31</v>
      </c>
      <c r="BQ7" s="36">
        <v>74.7</v>
      </c>
      <c r="BR7" s="36">
        <v>79.09</v>
      </c>
      <c r="BS7" s="36">
        <v>74.77</v>
      </c>
      <c r="BT7" s="36">
        <v>73.959999999999994</v>
      </c>
      <c r="BU7" s="36">
        <v>55.28</v>
      </c>
      <c r="BV7" s="36">
        <v>55.91</v>
      </c>
      <c r="BW7" s="36">
        <v>51.28</v>
      </c>
      <c r="BX7" s="36">
        <v>48</v>
      </c>
      <c r="BY7" s="36">
        <v>47.23</v>
      </c>
      <c r="BZ7" s="36">
        <v>96.57</v>
      </c>
      <c r="CA7" s="36">
        <v>252.74</v>
      </c>
      <c r="CB7" s="36">
        <v>219.24</v>
      </c>
      <c r="CC7" s="36">
        <v>222.22</v>
      </c>
      <c r="CD7" s="36">
        <v>217.54</v>
      </c>
      <c r="CE7" s="36">
        <v>224.38</v>
      </c>
      <c r="CF7" s="36">
        <v>290.75</v>
      </c>
      <c r="CG7" s="36">
        <v>284.98</v>
      </c>
      <c r="CH7" s="36">
        <v>311.81</v>
      </c>
      <c r="CI7" s="36">
        <v>334.37</v>
      </c>
      <c r="CJ7" s="36">
        <v>351.41</v>
      </c>
      <c r="CK7" s="36">
        <v>142.28</v>
      </c>
      <c r="CL7" s="36">
        <v>55.25</v>
      </c>
      <c r="CM7" s="36">
        <v>55.45</v>
      </c>
      <c r="CN7" s="36">
        <v>55.6</v>
      </c>
      <c r="CO7" s="36">
        <v>55.9</v>
      </c>
      <c r="CP7" s="36">
        <v>56.35</v>
      </c>
      <c r="CQ7" s="36">
        <v>38.97</v>
      </c>
      <c r="CR7" s="36">
        <v>41.48</v>
      </c>
      <c r="CS7" s="36">
        <v>41.95</v>
      </c>
      <c r="CT7" s="36">
        <v>40.71</v>
      </c>
      <c r="CU7" s="36">
        <v>43.53</v>
      </c>
      <c r="CV7" s="36">
        <v>60.35</v>
      </c>
      <c r="CW7" s="36">
        <v>85.98</v>
      </c>
      <c r="CX7" s="36">
        <v>88.42</v>
      </c>
      <c r="CY7" s="36">
        <v>90.02</v>
      </c>
      <c r="CZ7" s="36">
        <v>86.43</v>
      </c>
      <c r="DA7" s="36">
        <v>86.19</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CN095</cp:lastModifiedBy>
  <dcterms:created xsi:type="dcterms:W3CDTF">2016-02-03T08:58:10Z</dcterms:created>
  <dcterms:modified xsi:type="dcterms:W3CDTF">2016-02-25T02:38:28Z</dcterms:modified>
</cp:coreProperties>
</file>